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7"/>
  <workbookPr/>
  <mc:AlternateContent xmlns:mc="http://schemas.openxmlformats.org/markup-compatibility/2006">
    <mc:Choice Requires="x15">
      <x15ac:absPath xmlns:x15ac="http://schemas.microsoft.com/office/spreadsheetml/2010/11/ac" url="https://ilgov-my.sharepoint.com/personal/courtney_bott_illinois_gov/Documents/Microsoft Teams Chat Files/"/>
    </mc:Choice>
  </mc:AlternateContent>
  <xr:revisionPtr revIDLastSave="3" documentId="13_ncr:1_{1D7EE8B7-4CD9-4D9C-8948-55DE3D2A6937}" xr6:coauthVersionLast="47" xr6:coauthVersionMax="47" xr10:uidLastSave="{B7EA4E6C-EF31-46FA-B08A-256141DCCCD1}"/>
  <workbookProtection workbookAlgorithmName="SHA-512" workbookHashValue="SVfr6xYOxumAw0K2bwmRvpnPmLFlyyHH/cJK1Ot9yaZILvrlTkzq1Viy/Ka8WSDSYpmJhc2VLMiiQq4GxgAPpQ==" workbookSaltValue="P8RXxyLSL4sHmhsSnWMgXA==" workbookSpinCount="100000" lockStructure="1"/>
  <bookViews>
    <workbookView xWindow="-108" yWindow="-108" windowWidth="23256" windowHeight="12576" tabRatio="952" firstSheet="1" activeTab="1"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state="hidden" r:id="rId14"/>
    <sheet name="Occupancy " sheetId="17" r:id="rId15"/>
    <sheet name="R &amp; D " sheetId="18" r:id="rId16"/>
    <sheet name="Telecommunications " sheetId="19" r:id="rId17"/>
    <sheet name="Training &amp; Education" sheetId="20" r:id="rId18"/>
    <sheet name="Direct Administrative " sheetId="21" r:id="rId19"/>
    <sheet name="Miscellaneous (other) Costs " sheetId="22" r:id="rId20"/>
    <sheet name="15A" sheetId="23" r:id="rId21"/>
    <sheet name="15B" sheetId="34" r:id="rId22"/>
    <sheet name="15C" sheetId="35" r:id="rId23"/>
    <sheet name="15D" sheetId="36" r:id="rId24"/>
    <sheet name="15E" sheetId="37" state="hidden" r:id="rId25"/>
    <sheet name="15F" sheetId="38" state="hidden" r:id="rId26"/>
    <sheet name="15G" sheetId="39" state="hidden" r:id="rId27"/>
    <sheet name="15H" sheetId="40" state="hidden" r:id="rId28"/>
    <sheet name="15I" sheetId="41" state="hidden" r:id="rId29"/>
    <sheet name="15J" sheetId="42" state="hidden" r:id="rId30"/>
    <sheet name="15K" sheetId="43" state="hidden" r:id="rId31"/>
    <sheet name="Indirect Costs " sheetId="24" r:id="rId32"/>
    <sheet name="MTDCCalculator" sheetId="44" r:id="rId33"/>
    <sheet name="MTDCSubawardListing" sheetId="45" r:id="rId34"/>
    <sheet name="MTDCRegulatoryInformation" sheetId="46" r:id="rId35"/>
    <sheet name="Narrative Summary " sheetId="25" r:id="rId36"/>
    <sheet name="Agency Approval" sheetId="29" r:id="rId37"/>
  </sheets>
  <definedNames>
    <definedName name="_xlnm._FilterDatabase" localSheetId="20" hidden="1">'15A'!$G$1:$G$284</definedName>
    <definedName name="_xlnm._FilterDatabase" localSheetId="21" hidden="1">'15B'!$G$1:$G$284</definedName>
    <definedName name="_xlnm._FilterDatabase" localSheetId="22" hidden="1">'15C'!$G$1:$G$278</definedName>
    <definedName name="_xlnm._FilterDatabase" localSheetId="23" hidden="1">'15D'!$G$1:$G$278</definedName>
    <definedName name="_xlnm._FilterDatabase" localSheetId="24" hidden="1">'15E'!$G$1:$G$278</definedName>
    <definedName name="_xlnm._FilterDatabase" localSheetId="25" hidden="1">'15F'!$G$1:$G$278</definedName>
    <definedName name="_xlnm._FilterDatabase" localSheetId="26" hidden="1">'15G'!$G$1:$G$278</definedName>
    <definedName name="_xlnm._FilterDatabase" localSheetId="27" hidden="1">'15H'!$G$1:$G$278</definedName>
    <definedName name="_xlnm._FilterDatabase" localSheetId="28" hidden="1">'15I'!$G$1:$G$278</definedName>
    <definedName name="_xlnm._FilterDatabase" localSheetId="29" hidden="1">'15J'!$G$1:$G$278</definedName>
    <definedName name="_xlnm._FilterDatabase" localSheetId="30" hidden="1">'15K'!$G$1:$G$278</definedName>
    <definedName name="_xlnm._FilterDatabase" localSheetId="13" hidden="1">'Construction '!$D$1:$D$275</definedName>
    <definedName name="_xlnm._FilterDatabase" localSheetId="12" hidden="1">Consultant!$H$1:$H$547</definedName>
    <definedName name="_xlnm._FilterDatabase" localSheetId="11" hidden="1">'Contractual Services'!$D$1:$D$278</definedName>
    <definedName name="_xlnm._FilterDatabase" localSheetId="18" hidden="1">'Direct Administrative '!$H$1:$H$275</definedName>
    <definedName name="_xlnm._FilterDatabase" localSheetId="9" hidden="1">'Equipment '!$E$1:$E$275</definedName>
    <definedName name="_xlnm._FilterDatabase" localSheetId="7" hidden="1">'Fringe Benefits'!$F$1:$F$461</definedName>
    <definedName name="_xlnm._FilterDatabase" localSheetId="19" hidden="1">'Miscellaneous (other) Costs '!$G$1:$G$275</definedName>
    <definedName name="_xlnm._FilterDatabase" localSheetId="35" hidden="1">'Narrative Summary '!$A$3:$A$29</definedName>
    <definedName name="_xlnm._FilterDatabase" localSheetId="14" hidden="1">'Occupancy '!$G$1:$G$276</definedName>
    <definedName name="_xlnm._FilterDatabase" localSheetId="6" hidden="1">Personnel!$H$1:$H$279</definedName>
    <definedName name="_xlnm._FilterDatabase" localSheetId="15" hidden="1">'R &amp; D '!$D$1:$D$275</definedName>
    <definedName name="_xlnm._FilterDatabase" localSheetId="1" hidden="1">'Section A'!$A$8:$B$38</definedName>
    <definedName name="_xlnm._FilterDatabase" localSheetId="3" hidden="1">'Section B'!$A$11:$A$40</definedName>
    <definedName name="_xlnm._FilterDatabase" localSheetId="10" hidden="1">Supplies!$E$1:$E$274</definedName>
    <definedName name="_xlnm._FilterDatabase" localSheetId="16" hidden="1">'Telecommunications '!$G$1:$G$276</definedName>
    <definedName name="_xlnm._FilterDatabase" localSheetId="17" hidden="1">'Training &amp; Education'!$G$1:$G$275</definedName>
    <definedName name="_xlnm._FilterDatabase" localSheetId="8" hidden="1">Travel!$H$1:$H$275</definedName>
    <definedName name="OLE_LINK1" localSheetId="36">'Agency Approval'!#REF!</definedName>
    <definedName name="OLE_LINK2" localSheetId="36">'Agency Approval'!#REF!</definedName>
    <definedName name="OLE_LINK4" localSheetId="0">'General Instructions'!#REF!</definedName>
    <definedName name="_xlnm.Print_Area" localSheetId="20">'15A'!$A$1:$F$282</definedName>
    <definedName name="_xlnm.Print_Area" localSheetId="21">'15B'!$A$1:$F$282</definedName>
    <definedName name="_xlnm.Print_Area" localSheetId="22">'15C'!$A$1:$F$276</definedName>
    <definedName name="_xlnm.Print_Area" localSheetId="23">'15D'!$A$1:$F$276</definedName>
    <definedName name="_xlnm.Print_Area" localSheetId="24">'15E'!$A$1:$F$276</definedName>
    <definedName name="_xlnm.Print_Area" localSheetId="25">'15F'!$A$1:$F$276</definedName>
    <definedName name="_xlnm.Print_Area" localSheetId="26">'15G'!$A$1:$F$276</definedName>
    <definedName name="_xlnm.Print_Area" localSheetId="27">'15H'!$A$1:$F$276</definedName>
    <definedName name="_xlnm.Print_Area" localSheetId="28">'15I'!$A$1:$F$276</definedName>
    <definedName name="_xlnm.Print_Area" localSheetId="29">'15J'!$A$1:$F$276</definedName>
    <definedName name="_xlnm.Print_Area" localSheetId="30">'15K'!$A$1:$F$276</definedName>
    <definedName name="_xlnm.Print_Area" localSheetId="36">'Agency Approval'!$A$1:$I$24</definedName>
    <definedName name="_xlnm.Print_Area" localSheetId="13">'Construction '!$A$1:$C$274</definedName>
    <definedName name="_xlnm.Print_Area" localSheetId="12">Consultant!$A$1:$G$547</definedName>
    <definedName name="_xlnm.Print_Area" localSheetId="11">'Contractual Services'!$A$1:$C$277</definedName>
    <definedName name="_xlnm.Print_Area" localSheetId="18">'Direct Administrative '!$A$1:$G$275</definedName>
    <definedName name="_xlnm.Print_Area" localSheetId="9">'Equipment '!$A$1:$D$275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31">'Indirect Costs '!$A$1:$D$23</definedName>
    <definedName name="_xlnm.Print_Area" localSheetId="19">'Miscellaneous (other) Costs '!$A$1:$F$275</definedName>
    <definedName name="_xlnm.Print_Area" localSheetId="32">MTDCCalculator!$A$1:$I$23</definedName>
    <definedName name="_xlnm.Print_Area" localSheetId="33">MTDCSubawardListing!$B$2:$K$60</definedName>
    <definedName name="_xlnm.Print_Area" localSheetId="35">'Narrative Summary '!$A$1:$D$33</definedName>
    <definedName name="_xlnm.Print_Area" localSheetId="14">'Occupancy '!$A$1:$F$275</definedName>
    <definedName name="_xlnm.Print_Area" localSheetId="6">Personnel!$A$1:$G$276</definedName>
    <definedName name="_xlnm.Print_Area" localSheetId="15">'R &amp; D '!$A$1:$C$274</definedName>
    <definedName name="_xlnm.Print_Area" localSheetId="1">'Section A'!$A$1:$F$38</definedName>
    <definedName name="_xlnm.Print_Area" localSheetId="3">'Section B'!$A$1:$C$40</definedName>
    <definedName name="_xlnm.Print_Area" localSheetId="10">Supplies!$A$1:$D$274</definedName>
    <definedName name="_xlnm.Print_Area" localSheetId="16">'Telecommunications '!$A$1:$F$275</definedName>
    <definedName name="_xlnm.Print_Area" localSheetId="17">'Training &amp; Education'!$A$1:$F$275</definedName>
    <definedName name="_xlnm.Print_Area" localSheetId="8">Travel!$A$1:$G$275</definedName>
    <definedName name="_xlnm.Print_Titles" localSheetId="20">'15A'!$3:$3</definedName>
    <definedName name="_xlnm.Print_Titles" localSheetId="21">'15B'!$3:$3</definedName>
    <definedName name="_xlnm.Print_Titles" localSheetId="22">'15C'!$3:$3</definedName>
    <definedName name="_xlnm.Print_Titles" localSheetId="23">'15D'!$3:$3</definedName>
    <definedName name="_xlnm.Print_Titles" localSheetId="24">'15E'!$3:$3</definedName>
    <definedName name="_xlnm.Print_Titles" localSheetId="25">'15F'!$3:$3</definedName>
    <definedName name="_xlnm.Print_Titles" localSheetId="26">'15G'!$3:$3</definedName>
    <definedName name="_xlnm.Print_Titles" localSheetId="27">'15H'!$3:$3</definedName>
    <definedName name="_xlnm.Print_Titles" localSheetId="28">'15I'!$3:$3</definedName>
    <definedName name="_xlnm.Print_Titles" localSheetId="29">'15J'!$3:$3</definedName>
    <definedName name="_xlnm.Print_Titles" localSheetId="30">'15K'!$3:$3</definedName>
    <definedName name="_xlnm.Print_Titles" localSheetId="13">'Construction '!$2:$2</definedName>
    <definedName name="_xlnm.Print_Titles" localSheetId="12">Consultant!$2:$2</definedName>
    <definedName name="_xlnm.Print_Titles" localSheetId="11">'Contractual Services'!$2:$4</definedName>
    <definedName name="_xlnm.Print_Titles" localSheetId="18">'Direct Administrative '!$2:$2</definedName>
    <definedName name="_xlnm.Print_Titles" localSheetId="9">'Equipment '!$2:$2</definedName>
    <definedName name="_xlnm.Print_Titles" localSheetId="7">'Fringe Benefits'!$2:$2</definedName>
    <definedName name="_xlnm.Print_Titles" localSheetId="31">'Indirect Costs '!$2:$2</definedName>
    <definedName name="_xlnm.Print_Titles" localSheetId="19">'Miscellaneous (other) Costs '!$2:$2</definedName>
    <definedName name="_xlnm.Print_Titles" localSheetId="35">'Narrative Summary '!$2:$2</definedName>
    <definedName name="_xlnm.Print_Titles" localSheetId="14">'Occupancy '!$2:$2</definedName>
    <definedName name="_xlnm.Print_Titles" localSheetId="6">Personnel!$2:$2</definedName>
    <definedName name="_xlnm.Print_Titles" localSheetId="15">'R &amp; D '!$2:$2</definedName>
    <definedName name="_xlnm.Print_Titles" localSheetId="1">'Section A'!$8:$8</definedName>
    <definedName name="_xlnm.Print_Titles" localSheetId="3">'Section B'!$11:$11</definedName>
    <definedName name="_xlnm.Print_Titles" localSheetId="10">Supplies!$2:$2</definedName>
    <definedName name="_xlnm.Print_Titles" localSheetId="16">'Telecommunications '!$2:$2</definedName>
    <definedName name="_xlnm.Print_Titles" localSheetId="17">'Training &amp; Education'!$2:$2</definedName>
    <definedName name="_xlnm.Print_Titles" localSheetId="8">Travel!$2:$2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44" l="1"/>
  <c r="H31" i="44"/>
  <c r="H30" i="44"/>
  <c r="H29" i="44"/>
  <c r="H28" i="44"/>
  <c r="H27" i="44"/>
  <c r="H26" i="44"/>
  <c r="H25" i="44"/>
  <c r="G24" i="44"/>
  <c r="F24" i="44"/>
  <c r="H23" i="44"/>
  <c r="H22" i="44"/>
  <c r="H21" i="44"/>
  <c r="H20" i="44"/>
  <c r="H19" i="44"/>
  <c r="H18" i="44"/>
  <c r="G17" i="44"/>
  <c r="F17" i="44"/>
  <c r="F34" i="44" s="1"/>
  <c r="H16" i="44"/>
  <c r="H15" i="44"/>
  <c r="H14" i="44"/>
  <c r="H13" i="44"/>
  <c r="H12" i="44"/>
  <c r="H11" i="44"/>
  <c r="H10" i="44"/>
  <c r="H9" i="44"/>
  <c r="H8" i="44"/>
  <c r="H7" i="44"/>
  <c r="H6" i="44"/>
  <c r="H5" i="44"/>
  <c r="H4" i="44"/>
  <c r="H24" i="44" l="1"/>
  <c r="H17" i="44"/>
  <c r="H34" i="44"/>
  <c r="E5" i="45"/>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C4" i="45"/>
  <c r="F36" i="44" l="1"/>
  <c r="F38" i="44" s="1"/>
  <c r="G5" i="45"/>
  <c r="J6" i="45"/>
  <c r="J56" i="45" s="1"/>
  <c r="J58" i="45" l="1"/>
  <c r="A36" i="8" l="1"/>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7" i="8"/>
  <c r="A26" i="8"/>
  <c r="A29" i="1"/>
  <c r="A28" i="1"/>
  <c r="A27" i="1"/>
  <c r="A26" i="1"/>
  <c r="A25" i="1"/>
  <c r="A24" i="1"/>
  <c r="A23" i="1"/>
  <c r="A24" i="25"/>
  <c r="A23" i="25"/>
  <c r="A22" i="25"/>
  <c r="A21" i="25"/>
  <c r="A20" i="25"/>
  <c r="A19" i="25"/>
  <c r="A18"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F267" i="36"/>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F140" i="36"/>
  <c r="F139" i="36"/>
  <c r="F138" i="36"/>
  <c r="F135" i="36"/>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6" i="36"/>
  <c r="F1" i="36"/>
  <c r="A275" i="35"/>
  <c r="A272" i="35"/>
  <c r="C270" i="35"/>
  <c r="F267" i="35"/>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F140" i="35"/>
  <c r="F139" i="35"/>
  <c r="F138" i="35"/>
  <c r="F135" i="35"/>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F6" i="35"/>
  <c r="F1" i="35"/>
  <c r="A281" i="34"/>
  <c r="A278" i="34"/>
  <c r="C276" i="34"/>
  <c r="F273" i="34"/>
  <c r="F272" i="34"/>
  <c r="F271" i="34"/>
  <c r="F270" i="34"/>
  <c r="F269" i="34"/>
  <c r="F268"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1" i="34"/>
  <c r="F140" i="34"/>
  <c r="F139" i="34"/>
  <c r="F138" i="34"/>
  <c r="F137" i="34"/>
  <c r="F136"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 i="34"/>
  <c r="F272" i="23"/>
  <c r="F271" i="23"/>
  <c r="F270" i="23"/>
  <c r="F269" i="23"/>
  <c r="F268" i="23"/>
  <c r="F267" i="23"/>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38" i="23"/>
  <c r="F137" i="23"/>
  <c r="F136" i="23"/>
  <c r="F135" i="23"/>
  <c r="F134" i="23"/>
  <c r="F133"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138" i="19"/>
  <c r="F139"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A281" i="23"/>
  <c r="A278" i="23"/>
  <c r="C276" i="23"/>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G133" i="15"/>
  <c r="G4" i="15"/>
  <c r="F32" i="25" l="1"/>
  <c r="F31" i="25"/>
  <c r="C269" i="14"/>
  <c r="F268" i="43"/>
  <c r="F136" i="43"/>
  <c r="F136" i="42"/>
  <c r="F268" i="42"/>
  <c r="F268" i="41"/>
  <c r="F136" i="41"/>
  <c r="F268" i="40"/>
  <c r="F136" i="40"/>
  <c r="F268" i="39"/>
  <c r="F136" i="39"/>
  <c r="F136" i="38"/>
  <c r="F268" i="38"/>
  <c r="F136" i="37"/>
  <c r="F268" i="37"/>
  <c r="F136" i="36"/>
  <c r="F268" i="36"/>
  <c r="F268" i="35"/>
  <c r="F136" i="35"/>
  <c r="F142" i="34"/>
  <c r="F274" i="34"/>
  <c r="C134" i="18"/>
  <c r="E18" i="1" s="1"/>
  <c r="C266" i="18"/>
  <c r="C266" i="16"/>
  <c r="C134" i="16"/>
  <c r="G134" i="15"/>
  <c r="C137" i="14"/>
  <c r="D3" i="29"/>
  <c r="G409" i="15"/>
  <c r="D3" i="5"/>
  <c r="C28" i="25" l="1"/>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6" i="34"/>
  <c r="D25" i="25" l="1"/>
  <c r="D27" i="25"/>
  <c r="D28" i="25"/>
  <c r="D21" i="25"/>
  <c r="D26" i="25"/>
  <c r="D20" i="25"/>
  <c r="D24" i="25"/>
  <c r="D22" i="25"/>
  <c r="D19" i="25"/>
  <c r="D23" i="25"/>
  <c r="C2" i="8"/>
  <c r="B2" i="8"/>
  <c r="O1" i="33" l="1"/>
  <c r="F1" i="33"/>
  <c r="D10" i="24" l="1"/>
  <c r="F144" i="23"/>
  <c r="F137" i="22"/>
  <c r="G137" i="21" l="1"/>
  <c r="F137" i="20"/>
  <c r="F137" i="19"/>
  <c r="D136" i="13"/>
  <c r="G136" i="15" l="1"/>
  <c r="D137" i="12"/>
  <c r="G137" i="11"/>
  <c r="G138" i="9"/>
  <c r="E137" i="10"/>
  <c r="F137" i="17"/>
  <c r="G5" i="11"/>
  <c r="G132" i="11"/>
  <c r="G133" i="11"/>
  <c r="E14" i="1" l="1"/>
  <c r="B9" i="25" l="1"/>
  <c r="C17" i="8"/>
  <c r="G266" i="11"/>
  <c r="G267" i="11" s="1"/>
  <c r="G134" i="11"/>
  <c r="G135" i="11" s="1"/>
  <c r="C13" i="25" l="1"/>
  <c r="C21" i="8"/>
  <c r="C11" i="25"/>
  <c r="C19" i="8"/>
  <c r="B13" i="25"/>
  <c r="B11" i="25"/>
  <c r="E16" i="1"/>
  <c r="C271" i="14"/>
  <c r="C9" i="25"/>
  <c r="D9" i="25" s="1"/>
  <c r="C268" i="18"/>
  <c r="C268" i="16"/>
  <c r="F1" i="23"/>
  <c r="F1" i="22"/>
  <c r="F1" i="20"/>
  <c r="F1" i="19"/>
  <c r="C1" i="18"/>
  <c r="C1" i="16"/>
  <c r="G1" i="15"/>
  <c r="C1" i="14"/>
  <c r="D1" i="12"/>
  <c r="G1" i="11"/>
  <c r="D1" i="25"/>
  <c r="G2" i="29"/>
  <c r="G3" i="29"/>
  <c r="D2" i="29"/>
  <c r="A3" i="29"/>
  <c r="B4" i="29"/>
  <c r="A2" i="29"/>
  <c r="D1" i="24"/>
  <c r="G1" i="21"/>
  <c r="F1" i="17"/>
  <c r="D1" i="13"/>
  <c r="E1" i="10"/>
  <c r="G1" i="9"/>
  <c r="G3" i="5"/>
  <c r="G2" i="5"/>
  <c r="D2" i="5"/>
  <c r="A3" i="5"/>
  <c r="A2" i="5"/>
  <c r="D11" i="25" l="1"/>
  <c r="D13" i="25"/>
  <c r="A2" i="8"/>
  <c r="C3" i="8"/>
  <c r="C1" i="8"/>
  <c r="G1" i="5" s="1"/>
  <c r="A1" i="8"/>
  <c r="B1" i="8"/>
  <c r="G265" i="15" l="1"/>
  <c r="G266" i="15" s="1"/>
  <c r="F139" i="23" l="1"/>
  <c r="F140" i="23"/>
  <c r="F12" i="23"/>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73" i="23"/>
  <c r="F274" i="23" s="1"/>
  <c r="F141" i="23"/>
  <c r="F142" i="23" s="1"/>
  <c r="F266" i="22"/>
  <c r="F267" i="22" s="1"/>
  <c r="F134" i="22"/>
  <c r="F135" i="22" s="1"/>
  <c r="G266" i="21"/>
  <c r="G267" i="21" s="1"/>
  <c r="G134" i="21"/>
  <c r="G135" i="21" s="1"/>
  <c r="F134" i="20"/>
  <c r="F135" i="20" s="1"/>
  <c r="F266" i="20"/>
  <c r="F267" i="20" s="1"/>
  <c r="F134" i="19"/>
  <c r="F135" i="19" s="1"/>
  <c r="F266" i="19"/>
  <c r="F267" i="19" s="1"/>
  <c r="F266" i="17"/>
  <c r="F267" i="17" s="1"/>
  <c r="F134" i="17"/>
  <c r="F135" i="17" s="1"/>
  <c r="B12" i="25" s="1"/>
  <c r="G538" i="15"/>
  <c r="D265" i="13"/>
  <c r="D266" i="13" s="1"/>
  <c r="D133" i="13"/>
  <c r="D134" i="13" s="1"/>
  <c r="D266" i="12"/>
  <c r="D267" i="12" s="1"/>
  <c r="D134" i="12"/>
  <c r="D135" i="12"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l="1"/>
  <c r="D16" i="25"/>
  <c r="D15" i="25"/>
  <c r="D29" i="25"/>
  <c r="E34" i="1"/>
  <c r="G541" i="15"/>
  <c r="C10" i="25"/>
  <c r="C26" i="8"/>
  <c r="C18" i="25"/>
  <c r="D18" i="25" s="1"/>
  <c r="C38" i="8"/>
  <c r="C17" i="25"/>
  <c r="C25" i="8"/>
  <c r="B17" i="25"/>
  <c r="F269" i="17"/>
  <c r="G268" i="15"/>
  <c r="B10" i="25"/>
  <c r="D268" i="13"/>
  <c r="B8" i="25"/>
  <c r="D8" i="25" s="1"/>
  <c r="D269" i="12"/>
  <c r="B7" i="25"/>
  <c r="D7" i="25" s="1"/>
  <c r="G269" i="11"/>
  <c r="C6" i="25"/>
  <c r="D6" i="25" s="1"/>
  <c r="E269" i="10"/>
  <c r="B5" i="25"/>
  <c r="D5" i="25" s="1"/>
  <c r="G270" i="9"/>
  <c r="B4" i="25"/>
  <c r="D4" i="25" s="1"/>
  <c r="D16" i="24"/>
  <c r="F276" i="23"/>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<sst xmlns="http://schemas.openxmlformats.org/spreadsheetml/2006/main" count="8394" uniqueCount="434">
  <si>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</si>
  <si>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</si>
  <si>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</si>
  <si>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</si>
  <si>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</si>
  <si>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</si>
  <si>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</si>
  <si>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</si>
  <si>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</si>
  <si>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</si>
  <si>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</si>
  <si>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</si>
  <si>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</si>
  <si>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</si>
  <si>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</si>
  <si>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</si>
  <si>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</si>
  <si>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</si>
  <si>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</si>
  <si>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</si>
  <si>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</si>
  <si>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</si>
  <si>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</si>
  <si>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</si>
  <si>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</si>
  <si>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</si>
  <si>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</si>
  <si>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</si>
  <si>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</si>
  <si>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</si>
  <si>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</si>
  <si>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</si>
  <si>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</si>
  <si>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</si>
  <si>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</si>
  <si>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</si>
  <si>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</si>
  <si>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</si>
  <si>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</si>
  <si>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</si>
  <si>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</si>
  <si>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</si>
  <si>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</si>
  <si>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</si>
  <si>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</si>
  <si>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</si>
  <si>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</si>
  <si>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</si>
  <si>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</si>
  <si>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</si>
  <si>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</si>
  <si>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</si>
  <si>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</si>
  <si>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</si>
  <si>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</si>
  <si>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</si>
  <si>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</si>
  <si>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</si>
  <si>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</si>
  <si>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</si>
  <si>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</si>
  <si>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</si>
  <si>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</si>
  <si>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</si>
  <si>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</si>
  <si>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</si>
  <si>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2750-2996</t>
  </si>
  <si>
    <t>Please type in the light blue highlighted cells</t>
  </si>
  <si>
    <t xml:space="preserve">CSFA Number: </t>
  </si>
  <si>
    <t>420-00-2750</t>
  </si>
  <si>
    <t>CSFA Description:</t>
  </si>
  <si>
    <t>FEJA Solar Pipeline Training</t>
  </si>
  <si>
    <t>Fiscal Year:</t>
  </si>
  <si>
    <t>S E C T I O N   A   -- STATE OF ILLINOIS FUNDS</t>
  </si>
  <si>
    <t>Grant #</t>
  </si>
  <si>
    <t>25-591XXX</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</si>
  <si>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</si>
  <si>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</si>
  <si>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</si>
  <si>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</si>
  <si>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</si>
  <si>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</si>
  <si>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</si>
  <si>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Personnel (Salaries &amp; Wages)</t>
  </si>
  <si>
    <t>2. Fringe Benefits</t>
  </si>
  <si>
    <t>3. Travel</t>
  </si>
  <si>
    <t>4. Equipment</t>
  </si>
  <si>
    <t>5. Supplies</t>
  </si>
  <si>
    <t xml:space="preserve">6. Contractual Services  &amp; Subawards </t>
  </si>
  <si>
    <t>200.318 &amp; 200.92</t>
  </si>
  <si>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</si>
  <si>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</si>
  <si>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</si>
  <si>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</si>
  <si>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</si>
  <si>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</si>
  <si>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</si>
  <si>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 xml:space="preserve">200.413 ( c) </t>
  </si>
  <si>
    <t>14. Miscellaneous Costs</t>
  </si>
  <si>
    <t>16. Total Direct Costs (lines 1-15)</t>
  </si>
  <si>
    <t>17.  Indirect Costs* (see below)</t>
  </si>
  <si>
    <t>Rate:</t>
  </si>
  <si>
    <t>Base:</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</si>
  <si>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</si>
  <si>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</si>
  <si>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</si>
  <si>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</si>
  <si>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</si>
  <si>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</si>
  <si>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</si>
  <si>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</si>
  <si>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</si>
  <si>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</si>
  <si>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</si>
  <si>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</si>
  <si>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</si>
  <si>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</si>
  <si>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</si>
  <si>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</si>
  <si>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</si>
  <si>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</si>
  <si>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</si>
  <si>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</si>
  <si>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</si>
  <si>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</si>
  <si>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</si>
  <si>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</si>
  <si>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</si>
  <si>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</si>
  <si>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</si>
  <si>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</si>
  <si>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</si>
  <si>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</si>
  <si>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</si>
  <si>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</si>
  <si>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</si>
  <si>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</si>
  <si>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</si>
  <si>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</si>
  <si>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</si>
  <si>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</si>
  <si>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</si>
  <si>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</si>
  <si>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</si>
  <si>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</si>
  <si>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</si>
  <si>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</si>
  <si>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</si>
  <si>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</si>
  <si>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</si>
  <si>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</si>
  <si>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</si>
  <si>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 Personnel (Salaries &amp; Wages)                        </t>
  </si>
  <si>
    <t xml:space="preserve">2. Fringe Benefits                                               </t>
  </si>
  <si>
    <t xml:space="preserve">3. Travel                                                            </t>
  </si>
  <si>
    <t>Rate: __________  %  Base:______________________</t>
  </si>
  <si>
    <t xml:space="preserve">18.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</si>
  <si>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</si>
  <si>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</si>
  <si>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</si>
  <si>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</si>
  <si>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</si>
  <si>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</si>
  <si>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</si>
  <si>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</si>
  <si>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</si>
  <si>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</si>
  <si>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</si>
  <si>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</si>
  <si>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</si>
  <si>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</si>
  <si>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</si>
  <si>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</si>
  <si>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</si>
  <si>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</si>
  <si>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</si>
  <si>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</si>
  <si>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</si>
  <si>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Filter</t>
  </si>
  <si>
    <t>Length of time=# of units of Basis</t>
  </si>
  <si>
    <t>state</t>
  </si>
  <si>
    <t xml:space="preserve">State Total </t>
  </si>
  <si>
    <t>If you need to additional rows, there are rows you can unhide</t>
  </si>
  <si>
    <t>non-state</t>
  </si>
  <si>
    <t xml:space="preserve">NON-State Total </t>
  </si>
  <si>
    <t>keep</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</si>
  <si>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</si>
  <si>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</si>
  <si>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</si>
  <si>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</si>
  <si>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</si>
  <si>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theme="1"/>
        <rFont val="Times New Roman"/>
        <family val="1"/>
      </rPr>
      <t xml:space="preserve">i.e. "Match" or "Other Funding"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</si>
  <si>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</si>
  <si>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Base</t>
  </si>
  <si>
    <t>Rate</t>
  </si>
  <si>
    <t>Fringe Benefit Cost</t>
  </si>
  <si>
    <t>State Total</t>
  </si>
  <si>
    <t>If you need additional rows, there are rows you can unhide</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</si>
  <si>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</si>
  <si>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</si>
  <si>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</si>
  <si>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</si>
  <si>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</si>
  <si>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</si>
  <si>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</si>
  <si>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</si>
  <si>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</si>
  <si>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</si>
  <si>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</si>
  <si>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</si>
  <si>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</si>
  <si>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</si>
  <si>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</si>
  <si>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</si>
  <si>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</si>
  <si>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Quantity</t>
  </si>
  <si>
    <t>Cost</t>
  </si>
  <si>
    <t>Equipment Cost</t>
  </si>
  <si>
    <t>Total Equipment</t>
  </si>
  <si>
    <t xml:space="preserve">Equipment Narrative (State): </t>
  </si>
  <si>
    <r>
      <t xml:space="preserve">Equipment Narrative (Non-State) </t>
    </r>
    <r>
      <rPr>
        <i/>
        <sz val="10"/>
        <color theme="1"/>
        <rFont val="Times New Roman"/>
        <family val="1"/>
      </rPr>
      <t xml:space="preserve">i.e. "Match" or "Other Funding" </t>
    </r>
  </si>
  <si>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</si>
  <si>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</si>
  <si>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</si>
  <si>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</si>
  <si>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</si>
  <si>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</si>
  <si>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</si>
  <si>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</si>
  <si>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</si>
  <si>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</si>
  <si>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</si>
  <si>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</si>
  <si>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</si>
  <si>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</si>
  <si>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</si>
  <si>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</si>
  <si>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</si>
  <si>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</si>
  <si>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</si>
  <si>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</si>
  <si>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</si>
  <si>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</si>
  <si>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</si>
  <si>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theme="1"/>
        <rFont val="Times New Roman"/>
        <family val="1"/>
      </rPr>
      <t xml:space="preserve">i.e. "Match" or "Other Funding" </t>
    </r>
  </si>
  <si>
    <t>Consultant Expenses - Item</t>
  </si>
  <si>
    <t>Consultant Expenses Total Cost</t>
  </si>
  <si>
    <t>If you need additional rows, there are rows you may unhide</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</si>
  <si>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</si>
  <si>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</si>
  <si>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</si>
  <si>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</si>
  <si>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</si>
  <si>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</si>
  <si>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</si>
  <si>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</si>
  <si>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Total Construction</t>
  </si>
  <si>
    <t xml:space="preserve">Construction Narrative (State): </t>
  </si>
  <si>
    <r>
      <t xml:space="preserve">Construction Narrative (Non-State) </t>
    </r>
    <r>
      <rPr>
        <i/>
        <sz val="10"/>
        <color theme="1"/>
        <rFont val="Times New Roman"/>
        <family val="1"/>
      </rPr>
      <t xml:space="preserve">i.e. "Match" or "Other Funding"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</si>
  <si>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</si>
  <si>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</si>
  <si>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Occupancy Cost</t>
  </si>
  <si>
    <t xml:space="preserve">Total Occupancy </t>
  </si>
  <si>
    <t xml:space="preserve">Occupancy Narrative (State): </t>
  </si>
  <si>
    <r>
      <t xml:space="preserve">Occupancy Narrative (Non-State) </t>
    </r>
    <r>
      <rPr>
        <i/>
        <sz val="10"/>
        <color theme="1"/>
        <rFont val="Times New Roman"/>
        <family val="1"/>
      </rPr>
      <t xml:space="preserve">i.e. "Match" or "Other Funding"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</si>
  <si>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</si>
  <si>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Research &amp; Development Cost</t>
  </si>
  <si>
    <t xml:space="preserve">Total R &amp; D </t>
  </si>
  <si>
    <t xml:space="preserve">R &amp; D Narrative (State): </t>
  </si>
  <si>
    <r>
      <t xml:space="preserve">R &amp; D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</si>
  <si>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</si>
  <si>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</si>
  <si>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</si>
  <si>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</si>
  <si>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</si>
  <si>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</si>
  <si>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&amp; Education Cost</t>
  </si>
  <si>
    <t xml:space="preserve">Total Training &amp; Education </t>
  </si>
  <si>
    <t xml:space="preserve">Training &amp; Education Narrative (State): </t>
  </si>
  <si>
    <r>
      <t xml:space="preserve">Training &amp; Education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</si>
  <si>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</si>
  <si>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</si>
  <si>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</si>
  <si>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</si>
  <si>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</si>
  <si>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</si>
  <si>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</si>
  <si>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</si>
  <si>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</si>
  <si>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</si>
  <si>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</si>
  <si>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t>15A.</t>
  </si>
  <si>
    <t>Training Costs</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</si>
  <si>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</si>
  <si>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2010. Occupational Skills Training:  Cost associated with training that this is traditionally non-academic and directly related to a specific trade, occupation or vocational skills leading to proficiency in performing actual tasks and technical functions required by certain occupational fields at entry, intermediate, or advanced levels.</t>
  </si>
  <si>
    <t>2020.  Skill upgrading and retraining (remedial skills training): Training costs to assist with upgrading the skills and/or retraining the participants.  Training may be used to prepare workers enter into a new occupation through instruction in new and different skills.</t>
  </si>
  <si>
    <t>2030.  Entrepreneurial training – Costs associated with training entrepreneurs to either start a small business or expand an existing business, usually through the development of a business plan.</t>
  </si>
  <si>
    <t>2040.  Job readiness training: Costs associated with training that is primarily focused on job seeking and interviewing skills, understanding employer expectations, and enhancing a customer’s capacity to move toward self-sufficiency.</t>
  </si>
  <si>
    <t>2050.  Adult education and literacy:  Cost associated with English Language acquisition and integrated education and training programs, provided concurrently or in combination with services provided in any of the services listed above or as part of work-based learning.</t>
  </si>
  <si>
    <t>2060. Supportive Services:  Expenditures to, or on behalf of, a participant enrolled in training or in the twelve-month follow-up period subsequent to placement, such as books, training fees transportation, and tutoring.  These expenditures are needed to support the participant's participation in a workforce training program.</t>
  </si>
  <si>
    <t>Total Cost</t>
  </si>
  <si>
    <t>15B.</t>
  </si>
  <si>
    <t>Work-Based Training</t>
  </si>
  <si>
    <t>3010.  Apprenticeships/Pre-apprenticeships: Costs associated with a formal apprenticeship or pre-apprenticeship program that combines on-the-job training (for apprenticeships) or work experience/internships (for pre-apprenticeships) with job-related instruction in curricula tied to the attainment of industry-recognized skills standard.</t>
  </si>
  <si>
    <t>3020.  Work Experience / Internships:  Cost associated with a planned, structured, time-limited learning experience that takes places in a workplace as a work experience, internship or job-shadowing.  This also includes the wages and staff costs for the development and management of the work experience.</t>
  </si>
  <si>
    <t xml:space="preserve">3030.  Transitional Jobs:  Cost associated with a limited work experience, that is subsidized in the public, private, or non-profit sectors for those individuals with barriers to employment because of chronic unemployment or inconsistent work history; these jobs are designed to enable an individual to establish a work history, demonstrate work success, and develop the skills that lead to unsubsidized employment. </t>
  </si>
  <si>
    <t>3040.  On-the-Job Training (OJT):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t>
  </si>
  <si>
    <t>3050.  Customized Training:  Costs associated with training that is used to meet the special requirements of an employer or group of employers, conducted with a commitment by the employer to employ all individuals upon successful completion of training.</t>
  </si>
  <si>
    <t>3060.  Incumbent Worker Training:  Training to workers that have an established employment history with the employer for six (6) months or more.  Incumbent worker training is only allowed to be provided to “under employed workers” as defined by this NOFO.</t>
  </si>
  <si>
    <t>15C.</t>
  </si>
  <si>
    <t>Other Program Costs</t>
  </si>
  <si>
    <t>15D.</t>
  </si>
  <si>
    <t>Barrier Reduction Fund</t>
  </si>
  <si>
    <t>15E.</t>
  </si>
  <si>
    <t>GRANT EXCLUSIVE LINE ITEM</t>
  </si>
  <si>
    <t>month</t>
  </si>
  <si>
    <t>Description1</t>
  </si>
  <si>
    <t>Description2</t>
  </si>
  <si>
    <t>description</t>
  </si>
  <si>
    <t>apfosedipfoawei[opfd</t>
  </si>
  <si>
    <t>4903qt78908erug98wge</t>
  </si>
  <si>
    <t>15F.</t>
  </si>
  <si>
    <t>15G.</t>
  </si>
  <si>
    <t>15H.</t>
  </si>
  <si>
    <t>15I.</t>
  </si>
  <si>
    <t>15J.</t>
  </si>
  <si>
    <t>15K.</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</si>
  <si>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</si>
  <si>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</si>
  <si>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</si>
  <si>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</si>
  <si>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If you need to insert rows, insert them between existing rows that total up to the formula in column D</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</si>
  <si>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</si>
  <si>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</si>
  <si>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</si>
  <si>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t xml:space="preserve">Indirect Cost Rate = </t>
  </si>
  <si>
    <t>GATA Line</t>
  </si>
  <si>
    <t>GRS Exp Code</t>
  </si>
  <si>
    <t>Description</t>
  </si>
  <si>
    <t>Total Costs</t>
  </si>
  <si>
    <t>Direct Cost Base Exclusions</t>
  </si>
  <si>
    <t>Direct Cost Base</t>
  </si>
  <si>
    <t>Notes
(for de minimis calculations)</t>
  </si>
  <si>
    <t>PERSONNEL</t>
  </si>
  <si>
    <t>Included in Indirect Cost Base</t>
  </si>
  <si>
    <t>FRINGE BENEFITS</t>
  </si>
  <si>
    <t>Travel</t>
  </si>
  <si>
    <t>Equipment</t>
  </si>
  <si>
    <t>Excluded from Indirect Cost Base</t>
  </si>
  <si>
    <t>Supplies</t>
  </si>
  <si>
    <t>Contractual Services &amp; Subawards</t>
  </si>
  <si>
    <t>*See Note #1 Below</t>
  </si>
  <si>
    <t>7</t>
  </si>
  <si>
    <t>Consultant (Professional Services)</t>
  </si>
  <si>
    <t>9</t>
  </si>
  <si>
    <t>Occupancy (Rent and Utilities)</t>
  </si>
  <si>
    <t>Exclude Rent from Indirect Base</t>
  </si>
  <si>
    <t>10</t>
  </si>
  <si>
    <t>Research and Development</t>
  </si>
  <si>
    <t>Telecommunications</t>
  </si>
  <si>
    <t>Training and Education</t>
  </si>
  <si>
    <t>Direct Administrative Costs</t>
  </si>
  <si>
    <t>Exclude Costs Covered in Indirect</t>
  </si>
  <si>
    <t>Miscellaneous Costs</t>
  </si>
  <si>
    <t>15A</t>
  </si>
  <si>
    <t>Direct Training Costs</t>
  </si>
  <si>
    <t>Occupational Skills Training</t>
  </si>
  <si>
    <t>**See Note #2 Below</t>
  </si>
  <si>
    <t>Skill Upgrading and Retraining</t>
  </si>
  <si>
    <t>Entreprenueurial Training</t>
  </si>
  <si>
    <t>Job Readiness Training</t>
  </si>
  <si>
    <t>Adult Education and Literacy</t>
  </si>
  <si>
    <t>Supportive Services</t>
  </si>
  <si>
    <t>15B</t>
  </si>
  <si>
    <t>Work Based Training</t>
  </si>
  <si>
    <t>Apprenticeships/Pre-apprenticeships</t>
  </si>
  <si>
    <t>Work Experience/Internships</t>
  </si>
  <si>
    <t>Transitional Jobs</t>
  </si>
  <si>
    <t xml:space="preserve">On-the-Job Training </t>
  </si>
  <si>
    <t>Customized Training</t>
  </si>
  <si>
    <t xml:space="preserve">Incumbent Worker Training </t>
  </si>
  <si>
    <t>15C</t>
  </si>
  <si>
    <t>15D</t>
  </si>
  <si>
    <t>Indirect Costs</t>
  </si>
  <si>
    <t>2XXX</t>
  </si>
  <si>
    <t>TOTAL PROGRAM</t>
  </si>
  <si>
    <t>TOTAL Direct Cost Base</t>
  </si>
  <si>
    <t>Total Indirect Costs</t>
  </si>
  <si>
    <t>Calculated from Table Above</t>
  </si>
  <si>
    <t>Program Indirect</t>
  </si>
  <si>
    <t>Must Equal Indirect-Program in Section A</t>
  </si>
  <si>
    <t>Check for Accuracy (Must Equal Zero)</t>
  </si>
  <si>
    <t>Must Equal Zero or be within $1 due to rounding</t>
  </si>
  <si>
    <t>Comments:</t>
  </si>
  <si>
    <t>NOTE #1:   Each contract or subaward AND the amount must be listed in the budget narrative.  Grantees are allow to include only the first $50,000 of each contract or subrecipient agreement as a part of the indirect cost rate base.  Any additional costs are excluded from the indirect cost base.  If a subaward includes training or work-based learning, those amounts have to be reported under Direct Training (DT) or Work Based Training (WBT) and not subawards.</t>
  </si>
  <si>
    <t xml:space="preserve">NOTE #2:   Direct Training and Work-Based Training Costs cannot be included as a part of the indirect cost base if this service is provided under a contract or subrecipient agreement.  In this case, only the first $50,000 of each contract or subrecipient agreement would be allowed to be included in the Indirect Cost base.  </t>
  </si>
  <si>
    <t xml:space="preserve">Subaward Listing </t>
  </si>
  <si>
    <t xml:space="preserve">How much $ has been allowed in past award years? (Max: $50K)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</si>
  <si>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</si>
  <si>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</si>
  <si>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</si>
  <si>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</si>
  <si>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</si>
  <si>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</si>
  <si>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</si>
  <si>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</si>
  <si>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</si>
  <si>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t>https://www.ecfr.gov/current/title-2/part-200#p-200.1(Modified%20Total%20Direct%20Cost%20(MTDC))</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</si>
  <si>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</si>
  <si>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</si>
  <si>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</si>
  <si>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</si>
  <si>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</si>
  <si>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</si>
  <si>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</si>
  <si>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6. Contractual Services</t>
  </si>
  <si>
    <t>10. Research &amp; Development (R&amp;D)</t>
  </si>
  <si>
    <t xml:space="preserve">12. Training &amp; Education </t>
  </si>
  <si>
    <t xml:space="preserve">13. Direct Administrative Costs </t>
  </si>
  <si>
    <t xml:space="preserve">14. Other or Misc. Costs </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</si>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</sst>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75">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sz val="11"/>
      <color theme="1"/>
      <name val="Cambria"/>
      <family val="1"/>
      <scheme val="major"/>
    </font>
    <font>
      <b/>
      <sz val="16"/>
      <color theme="3"/>
      <name val="Aharoni"/>
      <charset val="177"/>
    </font>
    <font>
      <b/>
      <sz val="11"/>
      <color theme="1"/>
      <name val="Aharoni"/>
      <charset val="177"/>
    </font>
    <font>
      <b/>
      <sz val="11"/>
      <color theme="1"/>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
      <b/>
      <sz val="14"/>
      <color theme="1"/>
      <name val="Calibri"/>
      <family val="2"/>
      <scheme val="minor"/>
    </font>
    <font>
      <i/>
      <sz val="10"/>
      <color theme="1"/>
      <name val="Calibri"/>
      <family val="2"/>
      <scheme val="minor"/>
    </font>
  </fonts>
  <fills count="17">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theme="9" tint="0.59999389629810485"/>
        <bgColor indexed="64"/>
      </patternFill>
    </fill>
    <fill>
      <patternFill patternType="solid">
        <fgColor theme="2" tint="-9.9978637043366805E-2"/>
        <bgColor indexed="64"/>
      </patternFill>
    </fill>
  </fills>
  <borders count="4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cellStyleXfs>
  <cellXfs count="571">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top" wrapText="1"/>
    </xf>
    <xf numFmtId="0" fontId="0" fillId="0" borderId="0" xfId="0" applyBorder="1" applyAlignment="1">
      <alignment horizontal="right"/>
    </xf>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3" fillId="0" borderId="0" xfId="0" applyFont="1" applyAlignment="1">
      <alignment horizontal="center" vertical="center"/>
    </xf>
    <xf numFmtId="0" fontId="43"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0" fillId="0" borderId="0" xfId="0" applyFont="1" applyBorder="1" applyAlignment="1">
      <alignment horizontal="left" vertical="center"/>
    </xf>
    <xf numFmtId="0" fontId="15" fillId="0" borderId="0" xfId="0" applyFont="1" applyBorder="1" applyAlignment="1">
      <alignment horizontal="left" vertical="center" indent="3"/>
    </xf>
    <xf numFmtId="0" fontId="42" fillId="0" borderId="0" xfId="0" applyFont="1" applyBorder="1" applyAlignment="1">
      <alignment horizontal="left" vertical="center"/>
    </xf>
    <xf numFmtId="0" fontId="3" fillId="2" borderId="0" xfId="0" applyFont="1" applyFill="1" applyBorder="1" applyAlignment="1">
      <alignment vertical="center" wrapText="1"/>
    </xf>
    <xf numFmtId="0" fontId="36"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5" fillId="0" borderId="0" xfId="0" applyFont="1" applyBorder="1" applyAlignment="1">
      <alignment vertical="center" wrapText="1"/>
    </xf>
    <xf numFmtId="0" fontId="17" fillId="0" borderId="0" xfId="0" applyFont="1" applyBorder="1" applyAlignment="1">
      <alignment horizontal="left" vertical="center"/>
    </xf>
    <xf numFmtId="0" fontId="49" fillId="0" borderId="0" xfId="0" applyFont="1" applyBorder="1" applyAlignment="1">
      <alignment horizontal="left"/>
    </xf>
    <xf numFmtId="0" fontId="12" fillId="0" borderId="0" xfId="0" applyFont="1" applyBorder="1"/>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44" fontId="36" fillId="0" borderId="17" xfId="0" applyNumberFormat="1" applyFont="1" applyBorder="1"/>
    <xf numFmtId="0" fontId="36" fillId="0" borderId="17" xfId="0" applyNumberFormat="1"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 fillId="0" borderId="0" xfId="0"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0" xfId="0" applyFont="1" applyBorder="1" applyAlignment="1" applyProtection="1">
      <alignment horizontal="left" vertical="top"/>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44" fontId="37" fillId="0" borderId="14" xfId="1" applyFont="1" applyBorder="1" applyAlignment="1">
      <alignment horizontal="left"/>
    </xf>
    <xf numFmtId="44" fontId="17" fillId="0" borderId="14" xfId="1" applyFont="1" applyBorder="1"/>
    <xf numFmtId="0" fontId="25"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top" wrapText="1"/>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6" fillId="0" borderId="0" xfId="0" applyFont="1" applyBorder="1" applyAlignment="1" applyProtection="1">
      <alignment horizontal="left" wrapText="1"/>
      <protection locked="0"/>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2" fillId="0" borderId="0" xfId="0" applyFont="1" applyAlignment="1" applyProtection="1">
      <alignment horizontal="left" wrapText="1"/>
      <protection locked="0"/>
    </xf>
    <xf numFmtId="0" fontId="25" fillId="0" borderId="0" xfId="0" applyFont="1" applyAlignment="1" applyProtection="1">
      <alignment horizontal="center" vertical="top" wrapText="1"/>
      <protection locked="0"/>
    </xf>
    <xf numFmtId="44" fontId="22" fillId="0" borderId="0" xfId="0" applyNumberFormat="1" applyFont="1" applyProtection="1">
      <protection locked="0"/>
    </xf>
    <xf numFmtId="0" fontId="25" fillId="0" borderId="0" xfId="0" applyFont="1" applyAlignment="1" applyProtection="1">
      <alignment vertical="top"/>
      <protection locked="0"/>
    </xf>
    <xf numFmtId="9" fontId="25" fillId="0" borderId="0" xfId="0" applyNumberFormat="1" applyFont="1" applyAlignment="1" applyProtection="1">
      <alignment horizontal="center"/>
      <protection locked="0"/>
    </xf>
    <xf numFmtId="0" fontId="22"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8" fillId="0" borderId="0" xfId="0" applyNumberFormat="1" applyFont="1" applyBorder="1"/>
    <xf numFmtId="0" fontId="24"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30" fillId="0" borderId="0" xfId="0" applyNumberFormat="1" applyFont="1" applyBorder="1"/>
    <xf numFmtId="43" fontId="24"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7" fillId="0" borderId="0" xfId="0" applyNumberFormat="1" applyFont="1" applyBorder="1"/>
    <xf numFmtId="0" fontId="2" fillId="0" borderId="0" xfId="0" applyFont="1" applyFill="1" applyBorder="1" applyAlignment="1" applyProtection="1">
      <alignment horizontal="center" vertical="center"/>
      <protection locked="0"/>
    </xf>
    <xf numFmtId="0" fontId="0" fillId="0" borderId="0" xfId="0" applyBorder="1" applyProtection="1"/>
    <xf numFmtId="0" fontId="47" fillId="0" borderId="0" xfId="0" applyFont="1" applyBorder="1" applyAlignment="1" applyProtection="1">
      <alignment horizontal="right" vertical="center" wrapText="1"/>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9"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7" fillId="0" borderId="17"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44" fontId="2" fillId="0" borderId="14" xfId="1" applyFont="1" applyBorder="1" applyProtection="1">
      <protection locked="0"/>
    </xf>
    <xf numFmtId="0" fontId="0" fillId="0" borderId="0" xfId="0" applyBorder="1" applyAlignment="1" applyProtection="1"/>
    <xf numFmtId="0" fontId="0" fillId="0" borderId="0" xfId="0" applyProtection="1"/>
    <xf numFmtId="6" fontId="25" fillId="0" borderId="0" xfId="0" applyNumberFormat="1" applyFont="1" applyAlignment="1" applyProtection="1">
      <alignment horizontal="left"/>
    </xf>
    <xf numFmtId="44" fontId="33" fillId="0" borderId="0" xfId="1" applyFont="1" applyBorder="1" applyProtection="1"/>
    <xf numFmtId="0" fontId="0" fillId="0" borderId="0" xfId="0" applyAlignment="1"/>
    <xf numFmtId="44" fontId="22" fillId="0" borderId="14" xfId="1" applyFont="1" applyBorder="1" applyProtection="1">
      <protection locked="0"/>
    </xf>
    <xf numFmtId="0" fontId="53" fillId="0" borderId="9" xfId="0" applyFont="1" applyBorder="1" applyAlignment="1" applyProtection="1">
      <alignment horizontal="center" vertical="center"/>
      <protection locked="0"/>
    </xf>
    <xf numFmtId="0" fontId="0" fillId="9" borderId="0" xfId="0" applyFill="1"/>
    <xf numFmtId="0" fontId="0" fillId="10" borderId="0" xfId="0" applyFill="1"/>
    <xf numFmtId="44" fontId="0" fillId="11" borderId="0" xfId="1" applyFont="1" applyFill="1" applyBorder="1" applyProtection="1">
      <protection locked="0"/>
    </xf>
    <xf numFmtId="0" fontId="33" fillId="10" borderId="0" xfId="0" applyFont="1" applyFill="1"/>
    <xf numFmtId="0" fontId="33" fillId="9" borderId="0" xfId="0" applyFont="1" applyFill="1"/>
    <xf numFmtId="0" fontId="0" fillId="10" borderId="14" xfId="0" applyFill="1" applyBorder="1"/>
    <xf numFmtId="0" fontId="66" fillId="9" borderId="0" xfId="0" applyFont="1" applyFill="1" applyAlignment="1">
      <alignment horizontal="center"/>
    </xf>
    <xf numFmtId="0" fontId="63" fillId="10" borderId="37" xfId="7" applyFont="1" applyFill="1" applyBorder="1"/>
    <xf numFmtId="0" fontId="60" fillId="10" borderId="38" xfId="7" applyFill="1" applyBorder="1"/>
    <xf numFmtId="0" fontId="60" fillId="10" borderId="3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67" fillId="11" borderId="11" xfId="0" applyFont="1" applyFill="1" applyBorder="1" applyAlignment="1">
      <alignment horizontal="center"/>
    </xf>
    <xf numFmtId="0" fontId="68"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67" fillId="10" borderId="11" xfId="0" applyFont="1" applyFill="1" applyBorder="1" applyAlignment="1">
      <alignment horizontal="center"/>
    </xf>
    <xf numFmtId="0" fontId="68"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69" fillId="11" borderId="0" xfId="0" applyFont="1" applyFill="1"/>
    <xf numFmtId="0" fontId="33" fillId="10" borderId="40" xfId="0" applyFont="1" applyFill="1" applyBorder="1"/>
    <xf numFmtId="0" fontId="33" fillId="10" borderId="41" xfId="0" applyFont="1" applyFill="1" applyBorder="1"/>
    <xf numFmtId="44" fontId="33" fillId="10" borderId="41" xfId="0" applyNumberFormat="1" applyFont="1" applyFill="1" applyBorder="1"/>
    <xf numFmtId="44" fontId="33" fillId="10" borderId="41" xfId="1" applyFont="1" applyFill="1" applyBorder="1"/>
    <xf numFmtId="44" fontId="33" fillId="10" borderId="42" xfId="0" applyNumberFormat="1" applyFont="1" applyFill="1" applyBorder="1"/>
    <xf numFmtId="0" fontId="30" fillId="10" borderId="11" xfId="0" applyFont="1" applyFill="1" applyBorder="1"/>
    <xf numFmtId="9" fontId="70" fillId="10" borderId="12" xfId="4" applyFont="1" applyFill="1" applyBorder="1" applyAlignment="1">
      <alignment horizontal="center" wrapText="1"/>
    </xf>
    <xf numFmtId="0" fontId="0" fillId="10" borderId="13" xfId="0" applyFill="1" applyBorder="1"/>
    <xf numFmtId="0" fontId="0" fillId="10" borderId="15" xfId="0" applyFill="1" applyBorder="1"/>
    <xf numFmtId="0" fontId="66" fillId="11" borderId="0" xfId="0" applyFont="1" applyFill="1" applyAlignment="1">
      <alignment horizontal="center"/>
    </xf>
    <xf numFmtId="0" fontId="66" fillId="11" borderId="0" xfId="0" applyFont="1" applyFill="1"/>
    <xf numFmtId="0" fontId="0" fillId="12" borderId="0" xfId="0" applyFill="1"/>
    <xf numFmtId="0" fontId="65" fillId="10" borderId="43" xfId="0" applyFont="1" applyFill="1" applyBorder="1"/>
    <xf numFmtId="0" fontId="0" fillId="13" borderId="0" xfId="0" applyFill="1"/>
    <xf numFmtId="0" fontId="62" fillId="10" borderId="44" xfId="0" applyFont="1" applyFill="1" applyBorder="1" applyAlignment="1">
      <alignment horizontal="left" vertical="top" wrapText="1"/>
    </xf>
    <xf numFmtId="0" fontId="62" fillId="10" borderId="4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5"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27" fillId="0" borderId="17" xfId="0" applyFont="1" applyBorder="1" applyAlignment="1" applyProtection="1">
      <alignment horizontal="center" vertical="top" wrapText="1"/>
    </xf>
    <xf numFmtId="0" fontId="0" fillId="0" borderId="0" xfId="0" applyFill="1" applyBorder="1" applyProtection="1"/>
    <xf numFmtId="0" fontId="0" fillId="0" borderId="17" xfId="0" applyBorder="1" applyAlignment="1">
      <alignment horizontal="center" vertical="center" wrapText="1"/>
    </xf>
    <xf numFmtId="10" fontId="1" fillId="7" borderId="17" xfId="4" applyNumberFormat="1" applyFont="1" applyFill="1" applyBorder="1" applyAlignment="1" applyProtection="1">
      <alignment horizontal="left" vertical="center"/>
      <protection locked="0"/>
    </xf>
    <xf numFmtId="0" fontId="0" fillId="15" borderId="17" xfId="0" applyFill="1" applyBorder="1" applyAlignment="1">
      <alignment horizontal="right"/>
    </xf>
    <xf numFmtId="0" fontId="0" fillId="15" borderId="17" xfId="0" applyFill="1" applyBorder="1" applyAlignment="1">
      <alignment vertical="center" wrapText="1"/>
    </xf>
    <xf numFmtId="44" fontId="1" fillId="7" borderId="17" xfId="1" applyFont="1" applyFill="1" applyBorder="1" applyAlignment="1" applyProtection="1">
      <alignment horizontal="center"/>
      <protection locked="0"/>
    </xf>
    <xf numFmtId="44" fontId="1" fillId="9" borderId="17" xfId="1" applyFont="1" applyFill="1" applyBorder="1" applyAlignment="1" applyProtection="1">
      <alignment horizontal="center" wrapText="1"/>
    </xf>
    <xf numFmtId="0" fontId="0" fillId="15" borderId="17" xfId="0" applyFill="1" applyBorder="1"/>
    <xf numFmtId="49" fontId="0" fillId="15" borderId="17" xfId="0" applyNumberFormat="1" applyFill="1" applyBorder="1" applyAlignment="1">
      <alignment horizontal="right"/>
    </xf>
    <xf numFmtId="44" fontId="1" fillId="9" borderId="17" xfId="1" applyFont="1" applyFill="1" applyBorder="1" applyAlignment="1" applyProtection="1">
      <alignment horizontal="center"/>
    </xf>
    <xf numFmtId="0" fontId="70" fillId="15" borderId="17" xfId="0" applyFont="1" applyFill="1" applyBorder="1"/>
    <xf numFmtId="0" fontId="0" fillId="0" borderId="17" xfId="0" applyBorder="1" applyAlignment="1">
      <alignment horizontal="right"/>
    </xf>
    <xf numFmtId="0" fontId="0" fillId="0" borderId="17" xfId="0" applyBorder="1"/>
    <xf numFmtId="44" fontId="1" fillId="0" borderId="17" xfId="1" applyFont="1" applyFill="1" applyBorder="1" applyAlignment="1" applyProtection="1">
      <alignment horizontal="center" wrapText="1"/>
    </xf>
    <xf numFmtId="0" fontId="55" fillId="0" borderId="17" xfId="0" applyFont="1" applyBorder="1"/>
    <xf numFmtId="0" fontId="0" fillId="0" borderId="17" xfId="0" applyBorder="1" applyAlignment="1">
      <alignment vertical="center" wrapText="1"/>
    </xf>
    <xf numFmtId="44" fontId="1" fillId="0" borderId="17" xfId="1" applyFont="1" applyBorder="1" applyAlignment="1" applyProtection="1">
      <alignment horizontal="center" wrapText="1"/>
    </xf>
    <xf numFmtId="44" fontId="1" fillId="9" borderId="17" xfId="1" applyFont="1" applyFill="1" applyBorder="1" applyAlignment="1" applyProtection="1">
      <alignment horizontal="center" vertical="center" wrapText="1"/>
    </xf>
    <xf numFmtId="44" fontId="1" fillId="16" borderId="17" xfId="1" applyFont="1" applyFill="1" applyBorder="1" applyAlignment="1" applyProtection="1">
      <alignment horizontal="center"/>
    </xf>
    <xf numFmtId="44" fontId="1" fillId="16" borderId="17" xfId="1" applyFont="1" applyFill="1" applyBorder="1" applyAlignment="1" applyProtection="1">
      <alignment horizontal="left"/>
    </xf>
    <xf numFmtId="44" fontId="1" fillId="0" borderId="0" xfId="1" applyFont="1" applyAlignment="1" applyProtection="1">
      <alignment horizontal="left" wrapText="1"/>
    </xf>
    <xf numFmtId="44" fontId="1" fillId="0" borderId="0" xfId="1" applyFont="1" applyAlignment="1" applyProtection="1">
      <alignment horizontal="center" wrapText="1"/>
    </xf>
    <xf numFmtId="0" fontId="33" fillId="0" borderId="0" xfId="0" applyFont="1"/>
    <xf numFmtId="0" fontId="36" fillId="0" borderId="17" xfId="0" applyFont="1" applyBorder="1" applyAlignment="1">
      <alignment horizontal="center"/>
    </xf>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31" fillId="0" borderId="0" xfId="0" applyFont="1" applyBorder="1" applyAlignment="1" applyProtection="1">
      <alignment horizontal="right"/>
    </xf>
    <xf numFmtId="0" fontId="0" fillId="0" borderId="0" xfId="0" applyAlignment="1">
      <alignment horizontal="center"/>
    </xf>
    <xf numFmtId="0" fontId="0" fillId="15" borderId="19" xfId="0" applyFill="1" applyBorder="1" applyAlignment="1">
      <alignment horizontal="left" vertical="center"/>
    </xf>
    <xf numFmtId="0" fontId="0" fillId="15" borderId="20" xfId="0" applyFill="1" applyBorder="1" applyAlignment="1">
      <alignment horizontal="left" vertical="center"/>
    </xf>
    <xf numFmtId="0" fontId="0" fillId="15" borderId="16" xfId="0" applyFill="1" applyBorder="1" applyAlignment="1">
      <alignment horizontal="left" vertical="center"/>
    </xf>
    <xf numFmtId="0" fontId="0" fillId="0" borderId="17" xfId="0" applyBorder="1" applyAlignment="1">
      <alignment horizontal="center" vertical="center"/>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left"/>
    </xf>
    <xf numFmtId="0" fontId="33" fillId="10" borderId="14" xfId="0" applyFont="1" applyFill="1" applyBorder="1" applyAlignment="1">
      <alignment horizontal="center" vertical="center" wrapText="1"/>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5"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15" fillId="0" borderId="0" xfId="0" applyFont="1" applyBorder="1" applyAlignment="1">
      <alignment horizontal="left" vertical="center" wrapText="1"/>
    </xf>
    <xf numFmtId="0" fontId="40" fillId="0" borderId="0" xfId="0" applyFont="1" applyBorder="1" applyAlignment="1">
      <alignment horizontal="left" vertical="center" wrapText="1"/>
    </xf>
    <xf numFmtId="0" fontId="6" fillId="0" borderId="0" xfId="0" applyFont="1" applyBorder="1" applyAlignment="1">
      <alignment horizontal="center" vertical="center" wrapText="1"/>
    </xf>
    <xf numFmtId="0" fontId="40" fillId="0" borderId="0" xfId="0" applyFont="1" applyBorder="1" applyAlignment="1">
      <alignment horizontal="left" vertical="center" wrapText="1" indent="2"/>
    </xf>
    <xf numFmtId="0" fontId="45" fillId="0" borderId="0" xfId="0" applyFont="1" applyBorder="1" applyAlignment="1">
      <alignment horizontal="center" vertical="top" wrapText="1"/>
    </xf>
    <xf numFmtId="0" fontId="16" fillId="0" borderId="0" xfId="0" applyFont="1" applyBorder="1" applyAlignment="1">
      <alignment horizontal="left" vertical="center" wrapText="1"/>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2" fillId="0" borderId="17" xfId="0" applyFont="1" applyFill="1" applyBorder="1" applyAlignment="1">
      <alignment horizontal="left"/>
    </xf>
    <xf numFmtId="0" fontId="36" fillId="0" borderId="17" xfId="0" applyFont="1" applyBorder="1" applyAlignment="1">
      <alignment horizontal="center" vertical="center"/>
    </xf>
    <xf numFmtId="0" fontId="36"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36" fillId="0" borderId="17" xfId="0" applyFont="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Fill="1" applyBorder="1" applyAlignment="1" applyProtection="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6" fillId="0" borderId="17" xfId="0" applyNumberFormat="1" applyFont="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8"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4"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4" fillId="0" borderId="14" xfId="0" applyFont="1" applyBorder="1" applyAlignment="1" applyProtection="1">
      <alignment horizontal="left" vertical="top" wrapText="1" indent="3"/>
    </xf>
    <xf numFmtId="0" fontId="44"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Fill="1" applyBorder="1" applyAlignment="1">
      <alignment horizontal="center" vertical="center"/>
    </xf>
    <xf numFmtId="0" fontId="38"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Border="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2" fillId="0" borderId="0" xfId="0" applyFont="1" applyBorder="1" applyAlignment="1" applyProtection="1">
      <alignment horizontal="left" vertical="top"/>
      <protection locked="0"/>
    </xf>
    <xf numFmtId="0" fontId="27"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2" fillId="0" borderId="0" xfId="0" applyFont="1" applyAlignment="1" applyProtection="1">
      <alignment horizontal="left" vertical="top" wrapText="1"/>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7" fillId="0" borderId="0" xfId="0" applyFont="1" applyBorder="1" applyAlignment="1" applyProtection="1">
      <alignment horizontal="center" vertical="center" wrapText="1"/>
    </xf>
    <xf numFmtId="0" fontId="31" fillId="0" borderId="0" xfId="0" applyFont="1" applyBorder="1" applyAlignment="1" applyProtection="1">
      <alignment horizontal="right"/>
    </xf>
    <xf numFmtId="0" fontId="47" fillId="0" borderId="0" xfId="0" applyFont="1" applyBorder="1" applyAlignment="1" applyProtection="1">
      <alignment horizontal="left" vertical="center"/>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0" fillId="7" borderId="17" xfId="0" applyFill="1" applyBorder="1" applyAlignment="1" applyProtection="1">
      <alignment horizontal="left" vertical="top" wrapText="1"/>
      <protection locked="0"/>
    </xf>
    <xf numFmtId="0" fontId="74" fillId="0" borderId="0" xfId="0" applyFont="1" applyAlignment="1">
      <alignment horizontal="left" wrapText="1"/>
    </xf>
    <xf numFmtId="0" fontId="0" fillId="0" borderId="0" xfId="0" applyAlignment="1">
      <alignment horizontal="center" wrapText="1"/>
    </xf>
    <xf numFmtId="0" fontId="0" fillId="15" borderId="19" xfId="0" applyFill="1" applyBorder="1" applyAlignment="1">
      <alignment horizontal="left" vertical="center"/>
    </xf>
    <xf numFmtId="0" fontId="0" fillId="15" borderId="20" xfId="0" applyFill="1" applyBorder="1" applyAlignment="1">
      <alignment horizontal="left" vertical="center"/>
    </xf>
    <xf numFmtId="0" fontId="0" fillId="15" borderId="16" xfId="0" applyFill="1"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left" vertical="center"/>
    </xf>
    <xf numFmtId="0" fontId="73" fillId="0" borderId="0" xfId="0" applyFont="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7" xfId="0" applyBorder="1" applyAlignment="1">
      <alignment horizontal="center" vertical="center"/>
    </xf>
    <xf numFmtId="0" fontId="64"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71" fillId="10" borderId="44" xfId="10" applyFill="1" applyBorder="1" applyAlignment="1">
      <alignment horizontal="left" wrapText="1"/>
    </xf>
    <xf numFmtId="0" fontId="72" fillId="10" borderId="45" xfId="9" applyFont="1" applyFill="1" applyBorder="1" applyAlignment="1">
      <alignment horizontal="left" wrapText="1"/>
    </xf>
    <xf numFmtId="44" fontId="12" fillId="0" borderId="0" xfId="0" applyNumberFormat="1" applyFont="1" applyAlignment="1">
      <alignment horizontal="center"/>
    </xf>
    <xf numFmtId="0" fontId="12" fillId="0" borderId="0" xfId="0" applyFont="1" applyAlignment="1">
      <alignment horizontal="center"/>
    </xf>
    <xf numFmtId="0" fontId="43" fillId="0" borderId="0" xfId="0" applyFont="1" applyAlignment="1">
      <alignment horizontal="center" vertical="center" wrapText="1"/>
    </xf>
    <xf numFmtId="0" fontId="6" fillId="0" borderId="0" xfId="0" applyFont="1" applyAlignment="1">
      <alignment horizontal="left"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cellXfs>
  <cellStyles count="11">
    <cellStyle name="20% - Accent2" xfId="2" builtinId="34"/>
    <cellStyle name="Accent1" xfId="3" builtinId="29"/>
    <cellStyle name="Currency" xfId="1" builtinId="4"/>
    <cellStyle name="Good" xfId="6" builtinId="26"/>
    <cellStyle name="Heading 2" xfId="7" builtinId="17"/>
    <cellStyle name="Hyperlink" xfId="10" builtinId="8"/>
    <cellStyle name="Hyperlink 2" xfId="9" xr:uid="{CFC4F955-B4BB-4E01-9A2A-72AD46FF3115}"/>
    <cellStyle name="Neutral" xfId="5" builtinId="28"/>
    <cellStyle name="Normal" xfId="0" builtinId="0"/>
    <cellStyle name="Percent" xfId="4" builtinId="5"/>
    <cellStyle name="Title 2" xfId="8" xr:uid="{4E47F1E4-EC43-457A-8891-5306563B674C}"/>
  </cellStyles>
  <dxfs count="13">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ill>
        <gradientFill>
          <stop position="0">
            <color theme="0"/>
          </stop>
          <stop position="1">
            <color rgb="FFFFFF00"/>
          </stop>
        </gradientFill>
      </fill>
      <border>
        <vertical/>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0" Type="http://schemas.openxmlformats.org/officeDocument/2006/relationships/worksheet" Target="worksheets/sheet20.xml"/><Relationship Id="rId41"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ecfr.gov/current/title-2/part-200" TargetMode="External"/><Relationship Id="rId1" Type="http://schemas.openxmlformats.org/officeDocument/2006/relationships/hyperlink" Target="https://www.gpo.gov/fdsys/pkg/CFR-2014-title2-vol1/pdf/CFR-2014-title2-vol1-sec200-68.pdf" TargetMode="External"/></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5.bin"/><Relationship Id="rId4" Type="http://schemas.microsoft.com/office/2017/10/relationships/threadedComment" Target="../threadedComments/threadedComment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zoomScaleNormal="100" zoomScaleSheetLayoutView="100" workbookViewId="0"/>
  </sheetViews>
  <sheetFormatPr defaultColWidth="9.140625" defaultRowHeight="14.4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c r="B1" s="387" t="s">
        <v>0</v>
      </c>
      <c r="C1" s="387"/>
      <c r="D1" s="387"/>
      <c r="E1" s="387"/>
      <c r="F1" s="387"/>
      <c r="G1" s="387"/>
      <c r="H1" s="387"/>
      <c r="I1" s="387"/>
      <c r="J1" s="387"/>
      <c r="K1" s="387"/>
      <c r="L1" s="387"/>
      <c r="M1" s="387"/>
      <c r="N1" s="387"/>
      <c r="O1" s="387"/>
      <c r="P1" s="387"/>
    </row>
    <row r="2" spans="2:16" ht="12.75" customHeight="1">
      <c r="B2" s="40"/>
      <c r="C2" s="60"/>
      <c r="D2" s="60"/>
      <c r="E2" s="60"/>
      <c r="F2" s="60"/>
      <c r="G2" s="60"/>
      <c r="H2" s="60"/>
      <c r="I2" s="60"/>
      <c r="J2" s="60"/>
      <c r="K2" s="60"/>
      <c r="L2" s="60"/>
      <c r="M2" s="60"/>
      <c r="N2" s="60"/>
      <c r="O2" s="60"/>
      <c r="P2" s="60"/>
    </row>
    <row r="3" spans="2:16" ht="49.5" customHeight="1">
      <c r="B3" s="386" t="s">
        <v>1</v>
      </c>
      <c r="C3" s="386"/>
      <c r="D3" s="386"/>
      <c r="E3" s="386"/>
      <c r="F3" s="386"/>
      <c r="G3" s="386"/>
      <c r="H3" s="386"/>
      <c r="I3" s="386"/>
      <c r="J3" s="386"/>
      <c r="K3" s="386"/>
      <c r="L3" s="386"/>
      <c r="M3" s="386"/>
      <c r="N3" s="386"/>
      <c r="O3" s="386"/>
      <c r="P3" s="386"/>
    </row>
    <row r="4" spans="2:16" ht="9" customHeight="1">
      <c r="B4" s="41"/>
      <c r="C4" s="60"/>
      <c r="D4" s="60"/>
      <c r="E4" s="60"/>
      <c r="F4" s="60"/>
      <c r="G4" s="60"/>
      <c r="H4" s="60"/>
      <c r="I4" s="60"/>
      <c r="J4" s="60"/>
      <c r="K4" s="60"/>
      <c r="L4" s="60"/>
      <c r="M4" s="60"/>
      <c r="N4" s="60"/>
      <c r="O4" s="60"/>
      <c r="P4" s="60"/>
    </row>
    <row r="5" spans="2:16" ht="24.75" customHeight="1">
      <c r="B5" s="395" t="s">
        <v>2</v>
      </c>
      <c r="C5" s="395"/>
      <c r="D5" s="395"/>
      <c r="E5" s="395"/>
      <c r="F5" s="395"/>
      <c r="G5" s="395"/>
      <c r="H5" s="395"/>
      <c r="I5" s="395"/>
      <c r="J5" s="395"/>
      <c r="K5" s="395"/>
      <c r="L5" s="395"/>
      <c r="M5" s="395"/>
      <c r="N5" s="395"/>
      <c r="O5" s="395"/>
      <c r="P5" s="395"/>
    </row>
    <row r="6" spans="2:16" ht="22.5" customHeight="1">
      <c r="B6" s="388" t="s">
        <v>3</v>
      </c>
      <c r="C6" s="388"/>
      <c r="D6" s="388"/>
      <c r="E6" s="388"/>
      <c r="F6" s="388"/>
      <c r="G6" s="388"/>
      <c r="H6" s="388"/>
      <c r="I6" s="388"/>
      <c r="J6" s="388"/>
      <c r="K6" s="388"/>
      <c r="L6" s="388"/>
      <c r="M6" s="388"/>
      <c r="N6" s="388"/>
      <c r="O6" s="388"/>
      <c r="P6" s="388"/>
    </row>
    <row r="7" spans="2:16">
      <c r="B7" s="389" t="s">
        <v>4</v>
      </c>
      <c r="C7" s="389"/>
      <c r="D7" s="389"/>
      <c r="E7" s="389"/>
      <c r="F7" s="389"/>
      <c r="G7" s="389"/>
      <c r="H7" s="389"/>
      <c r="I7" s="389"/>
      <c r="J7" s="389"/>
      <c r="K7" s="389"/>
      <c r="L7" s="389"/>
      <c r="M7" s="389"/>
      <c r="N7" s="389"/>
      <c r="O7" s="389"/>
      <c r="P7" s="389"/>
    </row>
    <row r="8" spans="2:16" ht="24.75" customHeight="1">
      <c r="B8" s="386" t="s">
        <v>5</v>
      </c>
      <c r="C8" s="386"/>
      <c r="D8" s="386"/>
      <c r="E8" s="386"/>
      <c r="F8" s="386"/>
      <c r="G8" s="386"/>
      <c r="H8" s="386"/>
      <c r="I8" s="386"/>
      <c r="J8" s="386"/>
      <c r="K8" s="386"/>
      <c r="L8" s="386"/>
      <c r="M8" s="386"/>
      <c r="N8" s="386"/>
      <c r="O8" s="386"/>
      <c r="P8" s="386"/>
    </row>
    <row r="9" spans="2:16">
      <c r="B9" s="392" t="s">
        <v>6</v>
      </c>
      <c r="C9" s="392"/>
      <c r="D9" s="392"/>
      <c r="E9" s="392"/>
      <c r="F9" s="392"/>
      <c r="G9" s="392"/>
      <c r="H9" s="392"/>
      <c r="I9" s="392"/>
      <c r="J9" s="392"/>
      <c r="K9" s="392"/>
      <c r="L9" s="392"/>
      <c r="M9" s="392"/>
      <c r="N9" s="392"/>
      <c r="O9" s="392"/>
      <c r="P9" s="392"/>
    </row>
    <row r="10" spans="2:16" ht="21.75" customHeight="1">
      <c r="B10" s="386" t="s">
        <v>7</v>
      </c>
      <c r="C10" s="386"/>
      <c r="D10" s="386"/>
      <c r="E10" s="386"/>
      <c r="F10" s="386"/>
      <c r="G10" s="386"/>
      <c r="H10" s="386"/>
      <c r="I10" s="386"/>
      <c r="J10" s="386"/>
      <c r="K10" s="386"/>
      <c r="L10" s="386"/>
      <c r="M10" s="386"/>
      <c r="N10" s="386"/>
      <c r="O10" s="386"/>
      <c r="P10" s="386"/>
    </row>
    <row r="11" spans="2:16">
      <c r="B11" s="392" t="s">
        <v>8</v>
      </c>
      <c r="C11" s="392"/>
      <c r="D11" s="392"/>
      <c r="E11" s="392"/>
      <c r="F11" s="392"/>
      <c r="G11" s="392"/>
      <c r="H11" s="392"/>
      <c r="I11" s="392"/>
      <c r="J11" s="392"/>
      <c r="K11" s="392"/>
      <c r="L11" s="392"/>
      <c r="M11" s="392"/>
      <c r="N11" s="392"/>
      <c r="O11" s="392"/>
      <c r="P11" s="392"/>
    </row>
    <row r="12" spans="2:16">
      <c r="B12" s="50" t="s">
        <v>9</v>
      </c>
      <c r="C12" s="60"/>
      <c r="D12" s="60"/>
      <c r="E12" s="60"/>
      <c r="F12" s="60"/>
      <c r="G12" s="60"/>
      <c r="H12" s="60"/>
      <c r="I12" s="60"/>
      <c r="J12" s="60"/>
      <c r="K12" s="60"/>
      <c r="L12" s="60"/>
      <c r="M12" s="60"/>
      <c r="N12" s="60"/>
      <c r="O12" s="60"/>
      <c r="P12" s="60"/>
    </row>
    <row r="13" spans="2:16" ht="10.5" customHeight="1">
      <c r="B13" s="50"/>
      <c r="C13" s="60"/>
      <c r="D13" s="60"/>
      <c r="E13" s="60"/>
      <c r="F13" s="60"/>
      <c r="G13" s="60"/>
      <c r="H13" s="60"/>
      <c r="I13" s="60"/>
      <c r="J13" s="60"/>
      <c r="K13" s="60"/>
      <c r="L13" s="60"/>
      <c r="M13" s="60"/>
      <c r="N13" s="60"/>
      <c r="O13" s="60"/>
      <c r="P13" s="60"/>
    </row>
    <row r="14" spans="2:16">
      <c r="B14" s="50" t="s">
        <v>10</v>
      </c>
      <c r="C14" s="60"/>
      <c r="D14" s="60"/>
      <c r="E14" s="60"/>
      <c r="F14" s="60"/>
      <c r="G14" s="60"/>
      <c r="H14" s="60"/>
      <c r="I14" s="60"/>
      <c r="J14" s="60"/>
      <c r="K14" s="60"/>
      <c r="L14" s="60"/>
      <c r="M14" s="60"/>
      <c r="N14" s="60"/>
      <c r="O14" s="60"/>
      <c r="P14" s="60"/>
    </row>
    <row r="15" spans="2:16" ht="10.5" customHeight="1">
      <c r="B15" s="50"/>
      <c r="C15" s="60"/>
      <c r="D15" s="60"/>
      <c r="E15" s="60"/>
      <c r="F15" s="60"/>
      <c r="G15" s="60"/>
      <c r="H15" s="60"/>
      <c r="I15" s="60"/>
      <c r="J15" s="60"/>
      <c r="K15" s="60"/>
      <c r="L15" s="60"/>
      <c r="M15" s="60"/>
      <c r="N15" s="60"/>
      <c r="O15" s="60"/>
      <c r="P15" s="60"/>
    </row>
    <row r="16" spans="2:16">
      <c r="B16" s="52" t="s">
        <v>11</v>
      </c>
      <c r="C16" s="53"/>
      <c r="D16" s="53"/>
      <c r="E16" s="53"/>
      <c r="F16" s="53"/>
      <c r="G16" s="53"/>
      <c r="H16" s="53"/>
      <c r="I16" s="53"/>
      <c r="J16" s="53"/>
      <c r="K16" s="60"/>
      <c r="L16" s="60"/>
      <c r="M16" s="60"/>
      <c r="N16" s="60"/>
      <c r="O16" s="60"/>
      <c r="P16" s="60"/>
    </row>
    <row r="17" spans="2:16" ht="12.75" customHeight="1">
      <c r="B17" s="50"/>
      <c r="C17" s="60"/>
      <c r="D17" s="60"/>
      <c r="E17" s="60"/>
      <c r="F17" s="60"/>
      <c r="G17" s="60"/>
      <c r="H17" s="60"/>
      <c r="I17" s="60"/>
      <c r="J17" s="60"/>
      <c r="K17" s="60"/>
      <c r="L17" s="60"/>
      <c r="M17" s="60"/>
      <c r="N17" s="60"/>
      <c r="O17" s="60"/>
      <c r="P17" s="60"/>
    </row>
    <row r="18" spans="2:16" ht="27" customHeight="1">
      <c r="B18" s="395" t="s">
        <v>12</v>
      </c>
      <c r="C18" s="395"/>
      <c r="D18" s="395"/>
      <c r="E18" s="395"/>
      <c r="F18" s="395"/>
      <c r="G18" s="395"/>
      <c r="H18" s="395"/>
      <c r="I18" s="395"/>
      <c r="J18" s="395"/>
      <c r="K18" s="395"/>
      <c r="L18" s="395"/>
      <c r="M18" s="395"/>
      <c r="N18" s="395"/>
      <c r="O18" s="395"/>
      <c r="P18" s="395"/>
    </row>
    <row r="19" spans="2:16" ht="11.25" customHeight="1">
      <c r="B19" s="50"/>
      <c r="C19" s="60"/>
      <c r="D19" s="60"/>
      <c r="E19" s="60"/>
      <c r="F19" s="60"/>
      <c r="G19" s="60"/>
      <c r="H19" s="60"/>
      <c r="I19" s="60"/>
      <c r="J19" s="60"/>
      <c r="K19" s="60"/>
      <c r="L19" s="60"/>
      <c r="M19" s="60"/>
      <c r="N19" s="60"/>
      <c r="O19" s="60"/>
      <c r="P19" s="60"/>
    </row>
    <row r="20" spans="2:16" ht="41.25" customHeight="1">
      <c r="B20" s="393" t="s">
        <v>13</v>
      </c>
      <c r="C20" s="393"/>
      <c r="D20" s="393"/>
      <c r="E20" s="393"/>
      <c r="F20" s="393"/>
      <c r="G20" s="393"/>
      <c r="H20" s="393"/>
      <c r="I20" s="393"/>
      <c r="J20" s="393"/>
      <c r="K20" s="393"/>
      <c r="L20" s="393"/>
      <c r="M20" s="393"/>
      <c r="N20" s="393"/>
      <c r="O20" s="393"/>
      <c r="P20" s="393"/>
    </row>
    <row r="21" spans="2:16">
      <c r="B21" s="50" t="s">
        <v>14</v>
      </c>
      <c r="C21" s="60"/>
      <c r="D21" s="60"/>
      <c r="E21" s="60"/>
      <c r="F21" s="60"/>
      <c r="G21" s="60"/>
      <c r="H21" s="60"/>
      <c r="I21" s="60"/>
      <c r="J21" s="60"/>
      <c r="K21" s="60"/>
      <c r="L21" s="60"/>
      <c r="M21" s="60"/>
      <c r="N21" s="60"/>
      <c r="O21" s="60"/>
      <c r="P21" s="60"/>
    </row>
    <row r="22" spans="2:16" ht="22.5" customHeight="1">
      <c r="B22" s="395" t="s">
        <v>15</v>
      </c>
      <c r="C22" s="395"/>
      <c r="D22" s="395"/>
      <c r="E22" s="395"/>
      <c r="F22" s="395"/>
      <c r="G22" s="395"/>
      <c r="H22" s="395"/>
      <c r="I22" s="395"/>
      <c r="J22" s="395"/>
      <c r="K22" s="395"/>
      <c r="L22" s="395"/>
      <c r="M22" s="395"/>
      <c r="N22" s="395"/>
      <c r="O22" s="395"/>
      <c r="P22" s="29"/>
    </row>
    <row r="23" spans="2:16" ht="13.5" customHeight="1">
      <c r="B23" s="38"/>
      <c r="C23" s="34"/>
      <c r="D23" s="34"/>
      <c r="E23" s="34"/>
      <c r="F23" s="34"/>
      <c r="G23" s="34"/>
      <c r="H23" s="34"/>
      <c r="I23" s="34"/>
      <c r="J23" s="34"/>
      <c r="K23" s="34"/>
      <c r="L23" s="34"/>
      <c r="M23" s="34"/>
      <c r="N23" s="34"/>
      <c r="O23" s="34"/>
      <c r="P23" s="34"/>
    </row>
    <row r="24" spans="2:16">
      <c r="B24" s="39" t="s">
        <v>16</v>
      </c>
      <c r="C24" s="34"/>
      <c r="D24" s="34"/>
      <c r="E24" s="34"/>
      <c r="F24" s="34"/>
      <c r="G24" s="34"/>
      <c r="H24" s="34"/>
      <c r="I24" s="34"/>
      <c r="J24" s="34"/>
      <c r="K24" s="34"/>
      <c r="L24" s="34"/>
      <c r="M24" s="34"/>
      <c r="N24" s="34"/>
      <c r="O24" s="34"/>
      <c r="P24" s="34"/>
    </row>
    <row r="25" spans="2:16" ht="6" customHeight="1">
      <c r="B25" s="38"/>
      <c r="C25" s="34"/>
      <c r="D25" s="34"/>
      <c r="E25" s="34"/>
      <c r="F25" s="34"/>
      <c r="G25" s="34"/>
      <c r="H25" s="34"/>
      <c r="I25" s="34"/>
      <c r="J25" s="34"/>
      <c r="K25" s="34"/>
      <c r="L25" s="34"/>
      <c r="M25" s="34"/>
      <c r="N25" s="34"/>
      <c r="O25" s="34"/>
      <c r="P25" s="34"/>
    </row>
    <row r="26" spans="2:16">
      <c r="B26" s="39" t="s">
        <v>17</v>
      </c>
      <c r="C26" s="34"/>
      <c r="D26" s="34"/>
      <c r="E26" s="34"/>
      <c r="F26" s="34"/>
      <c r="G26" s="34"/>
      <c r="H26" s="34"/>
      <c r="I26" s="34"/>
      <c r="J26" s="34"/>
      <c r="K26" s="34"/>
      <c r="L26" s="34"/>
      <c r="M26" s="34"/>
      <c r="N26" s="34"/>
      <c r="O26" s="34"/>
      <c r="P26" s="34"/>
    </row>
    <row r="27" spans="2:16" ht="9.75" customHeight="1">
      <c r="B27" s="38"/>
      <c r="C27" s="34"/>
      <c r="D27" s="34"/>
      <c r="E27" s="34"/>
      <c r="F27" s="34"/>
      <c r="G27" s="34"/>
      <c r="H27" s="34"/>
      <c r="I27" s="34"/>
      <c r="J27" s="34"/>
      <c r="K27" s="34"/>
      <c r="L27" s="34"/>
      <c r="M27" s="34"/>
      <c r="N27" s="34"/>
      <c r="O27" s="34"/>
      <c r="P27" s="34"/>
    </row>
    <row r="28" spans="2:16">
      <c r="B28" s="39" t="s">
        <v>18</v>
      </c>
      <c r="C28" s="34"/>
      <c r="D28" s="34"/>
      <c r="E28" s="34"/>
      <c r="F28" s="34"/>
      <c r="G28" s="34"/>
      <c r="H28" s="34"/>
      <c r="I28" s="34"/>
      <c r="J28" s="34"/>
      <c r="K28" s="34"/>
      <c r="L28" s="34"/>
      <c r="M28" s="34"/>
      <c r="N28" s="34"/>
      <c r="O28" s="34"/>
      <c r="P28" s="34"/>
    </row>
    <row r="29" spans="2:16">
      <c r="B29" s="33"/>
      <c r="C29" s="60"/>
      <c r="D29" s="60"/>
      <c r="E29" s="60"/>
      <c r="F29" s="60"/>
      <c r="G29" s="60"/>
      <c r="H29" s="60"/>
      <c r="I29" s="60"/>
      <c r="J29" s="60"/>
      <c r="K29" s="60"/>
      <c r="L29" s="60"/>
      <c r="M29" s="60"/>
      <c r="N29" s="60"/>
      <c r="O29" s="60"/>
      <c r="P29" s="60"/>
    </row>
    <row r="30" spans="2:16" ht="50.25" customHeight="1">
      <c r="B30" s="393" t="s">
        <v>19</v>
      </c>
      <c r="C30" s="393"/>
      <c r="D30" s="393"/>
      <c r="E30" s="393"/>
      <c r="F30" s="393"/>
      <c r="G30" s="393"/>
      <c r="H30" s="393"/>
      <c r="I30" s="393"/>
      <c r="J30" s="393"/>
      <c r="K30" s="393"/>
      <c r="L30" s="393"/>
      <c r="M30" s="393"/>
      <c r="N30" s="393"/>
      <c r="O30" s="393"/>
      <c r="P30" s="393"/>
    </row>
    <row r="31" spans="2:16">
      <c r="B31" s="392" t="s">
        <v>20</v>
      </c>
      <c r="C31" s="392"/>
      <c r="D31" s="392"/>
      <c r="E31" s="392"/>
      <c r="F31" s="392"/>
      <c r="G31" s="392"/>
      <c r="H31" s="392"/>
      <c r="I31" s="392"/>
      <c r="J31" s="392"/>
      <c r="K31" s="392"/>
      <c r="L31" s="392"/>
      <c r="M31" s="392"/>
      <c r="N31" s="392"/>
      <c r="O31" s="392"/>
      <c r="P31" s="392"/>
    </row>
    <row r="32" spans="2:16" ht="53.25" customHeight="1">
      <c r="B32" s="393" t="s">
        <v>21</v>
      </c>
      <c r="C32" s="393"/>
      <c r="D32" s="393"/>
      <c r="E32" s="393"/>
      <c r="F32" s="393"/>
      <c r="G32" s="393"/>
      <c r="H32" s="393"/>
      <c r="I32" s="393"/>
      <c r="J32" s="393"/>
      <c r="K32" s="393"/>
      <c r="L32" s="393"/>
      <c r="M32" s="393"/>
      <c r="N32" s="393"/>
      <c r="O32" s="393"/>
      <c r="P32" s="393"/>
    </row>
    <row r="33" spans="2:16">
      <c r="B33" s="42"/>
      <c r="C33" s="60"/>
      <c r="D33" s="60"/>
      <c r="E33" s="60"/>
      <c r="F33" s="60"/>
      <c r="G33" s="60"/>
      <c r="H33" s="60"/>
      <c r="I33" s="60"/>
      <c r="J33" s="60"/>
      <c r="K33" s="60"/>
      <c r="L33" s="60"/>
      <c r="M33" s="60"/>
      <c r="N33" s="60"/>
      <c r="O33" s="60"/>
      <c r="P33" s="60"/>
    </row>
    <row r="34" spans="2:16" ht="53.25" customHeight="1">
      <c r="B34" s="393" t="s">
        <v>22</v>
      </c>
      <c r="C34" s="393"/>
      <c r="D34" s="393"/>
      <c r="E34" s="393"/>
      <c r="F34" s="393"/>
      <c r="G34" s="393"/>
      <c r="H34" s="393"/>
      <c r="I34" s="393"/>
      <c r="J34" s="393"/>
      <c r="K34" s="393"/>
      <c r="L34" s="393"/>
      <c r="M34" s="393"/>
      <c r="N34" s="393"/>
      <c r="O34" s="393"/>
      <c r="P34" s="393"/>
    </row>
    <row r="35" spans="2:16">
      <c r="B35" s="50"/>
      <c r="C35" s="60"/>
      <c r="D35" s="60"/>
      <c r="E35" s="60"/>
      <c r="F35" s="60"/>
      <c r="G35" s="60"/>
      <c r="H35" s="60"/>
      <c r="I35" s="60"/>
      <c r="J35" s="60"/>
      <c r="K35" s="60"/>
      <c r="L35" s="60"/>
      <c r="M35" s="60"/>
      <c r="N35" s="60"/>
      <c r="O35" s="60"/>
      <c r="P35" s="60"/>
    </row>
    <row r="36" spans="2:16" ht="41.25" customHeight="1">
      <c r="B36" s="393" t="s">
        <v>23</v>
      </c>
      <c r="C36" s="393"/>
      <c r="D36" s="393"/>
      <c r="E36" s="393"/>
      <c r="F36" s="393"/>
      <c r="G36" s="393"/>
      <c r="H36" s="393"/>
      <c r="I36" s="393"/>
      <c r="J36" s="393"/>
      <c r="K36" s="393"/>
      <c r="L36" s="393"/>
      <c r="M36" s="393"/>
      <c r="N36" s="393"/>
      <c r="O36" s="393"/>
      <c r="P36" s="393"/>
    </row>
    <row r="37" spans="2:16" ht="6" customHeight="1">
      <c r="B37" s="50"/>
      <c r="C37" s="60"/>
      <c r="D37" s="60"/>
      <c r="E37" s="60"/>
      <c r="F37" s="60"/>
      <c r="G37" s="60"/>
      <c r="H37" s="60"/>
      <c r="I37" s="60"/>
      <c r="J37" s="60"/>
      <c r="K37" s="60"/>
      <c r="L37" s="60"/>
      <c r="M37" s="60"/>
      <c r="N37" s="60"/>
      <c r="O37" s="60"/>
      <c r="P37" s="60"/>
    </row>
    <row r="38" spans="2:16" ht="24.75" customHeight="1">
      <c r="B38" s="394" t="s">
        <v>24</v>
      </c>
      <c r="C38" s="394"/>
      <c r="D38" s="394"/>
      <c r="E38" s="394"/>
      <c r="F38" s="394"/>
      <c r="G38" s="394"/>
      <c r="H38" s="394"/>
      <c r="I38" s="394"/>
      <c r="J38" s="394"/>
      <c r="K38" s="394"/>
      <c r="L38" s="394"/>
      <c r="M38" s="394"/>
      <c r="N38" s="394"/>
      <c r="O38" s="394"/>
      <c r="P38" s="394"/>
    </row>
    <row r="39" spans="2:16">
      <c r="B39" s="389" t="s">
        <v>25</v>
      </c>
      <c r="C39" s="389"/>
      <c r="D39" s="389"/>
      <c r="E39" s="389"/>
      <c r="F39" s="389"/>
      <c r="G39" s="389"/>
      <c r="H39" s="389"/>
      <c r="I39" s="389"/>
      <c r="J39" s="389"/>
      <c r="K39" s="389"/>
      <c r="L39" s="389"/>
      <c r="M39" s="389"/>
      <c r="N39" s="389"/>
      <c r="O39" s="389"/>
      <c r="P39" s="389"/>
    </row>
    <row r="40" spans="2:16" ht="10.5" customHeight="1">
      <c r="B40" s="50"/>
      <c r="C40" s="60"/>
      <c r="D40" s="60"/>
      <c r="E40" s="60"/>
      <c r="F40" s="60"/>
      <c r="G40" s="60"/>
      <c r="H40" s="60"/>
      <c r="I40" s="60"/>
      <c r="J40" s="60"/>
      <c r="K40" s="60"/>
      <c r="L40" s="60"/>
      <c r="M40" s="60"/>
      <c r="N40" s="60"/>
      <c r="O40" s="60"/>
      <c r="P40" s="60"/>
    </row>
    <row r="41" spans="2:16" ht="38.25" customHeight="1">
      <c r="B41" s="391" t="s">
        <v>26</v>
      </c>
      <c r="C41" s="391"/>
      <c r="D41" s="391"/>
      <c r="E41" s="391"/>
      <c r="F41" s="391"/>
      <c r="G41" s="391"/>
      <c r="H41" s="391"/>
      <c r="I41" s="391"/>
      <c r="J41" s="391"/>
      <c r="K41" s="391"/>
      <c r="L41" s="391"/>
      <c r="M41" s="391"/>
      <c r="N41" s="391"/>
      <c r="O41" s="391"/>
      <c r="P41" s="391"/>
    </row>
    <row r="42" spans="2:16">
      <c r="B42" s="50"/>
      <c r="C42" s="60"/>
      <c r="D42" s="60"/>
      <c r="E42" s="60"/>
      <c r="F42" s="60"/>
      <c r="G42" s="60"/>
      <c r="H42" s="60"/>
      <c r="I42" s="60"/>
      <c r="J42" s="60"/>
      <c r="K42" s="60"/>
      <c r="L42" s="60"/>
      <c r="M42" s="60"/>
      <c r="N42" s="60"/>
      <c r="O42" s="60"/>
      <c r="P42" s="60"/>
    </row>
    <row r="43" spans="2:16" ht="15" customHeight="1">
      <c r="B43" s="392" t="s">
        <v>27</v>
      </c>
      <c r="C43" s="392"/>
      <c r="D43" s="392"/>
      <c r="E43" s="392"/>
      <c r="F43" s="392"/>
      <c r="G43" s="392"/>
      <c r="H43" s="392"/>
      <c r="I43" s="392"/>
      <c r="J43" s="392"/>
      <c r="K43" s="392"/>
      <c r="L43" s="392"/>
      <c r="M43" s="392"/>
      <c r="N43" s="392"/>
      <c r="O43" s="392"/>
      <c r="P43" s="392"/>
    </row>
    <row r="44" spans="2:16" ht="26.25" customHeight="1">
      <c r="B44" s="386" t="s">
        <v>28</v>
      </c>
      <c r="C44" s="386"/>
      <c r="D44" s="386"/>
      <c r="E44" s="386"/>
      <c r="F44" s="386"/>
      <c r="G44" s="386"/>
      <c r="H44" s="386"/>
      <c r="I44" s="386"/>
      <c r="J44" s="386"/>
      <c r="K44" s="386"/>
      <c r="L44" s="386"/>
      <c r="M44" s="386"/>
      <c r="N44" s="386"/>
      <c r="O44" s="386"/>
      <c r="P44" s="386"/>
    </row>
    <row r="45" spans="2:16">
      <c r="B45" s="50"/>
      <c r="C45" s="60"/>
      <c r="D45" s="60"/>
      <c r="E45" s="60"/>
      <c r="F45" s="60"/>
      <c r="G45" s="60"/>
      <c r="H45" s="60"/>
      <c r="I45" s="60"/>
      <c r="J45" s="60"/>
      <c r="K45" s="60"/>
      <c r="L45" s="60"/>
      <c r="M45" s="60"/>
      <c r="N45" s="60"/>
      <c r="O45" s="60"/>
      <c r="P45" s="60"/>
    </row>
    <row r="46" spans="2:16" ht="24.75" customHeight="1">
      <c r="B46" s="386" t="s">
        <v>29</v>
      </c>
      <c r="C46" s="386"/>
      <c r="D46" s="386"/>
      <c r="E46" s="386"/>
      <c r="F46" s="386"/>
      <c r="G46" s="386"/>
      <c r="H46" s="386"/>
      <c r="I46" s="386"/>
      <c r="J46" s="386"/>
      <c r="K46" s="386"/>
      <c r="L46" s="386"/>
      <c r="M46" s="386"/>
      <c r="N46" s="386"/>
      <c r="O46" s="386"/>
      <c r="P46" s="386"/>
    </row>
    <row r="47" spans="2:16">
      <c r="B47" s="50" t="s">
        <v>30</v>
      </c>
      <c r="C47" s="60"/>
      <c r="D47" s="60"/>
      <c r="E47" s="60"/>
      <c r="F47" s="60"/>
      <c r="G47" s="60"/>
      <c r="H47" s="60"/>
      <c r="I47" s="60"/>
      <c r="J47" s="60"/>
      <c r="K47" s="60"/>
      <c r="L47" s="60"/>
      <c r="M47" s="60"/>
      <c r="N47" s="60"/>
      <c r="O47" s="60"/>
      <c r="P47" s="60"/>
    </row>
    <row r="48" spans="2:16">
      <c r="B48" s="50"/>
      <c r="C48" s="60"/>
      <c r="D48" s="60"/>
      <c r="E48" s="60"/>
      <c r="F48" s="60"/>
      <c r="G48" s="60"/>
      <c r="H48" s="60"/>
      <c r="I48" s="60"/>
      <c r="J48" s="60"/>
      <c r="K48" s="60"/>
      <c r="L48" s="60"/>
      <c r="M48" s="60"/>
      <c r="N48" s="60"/>
      <c r="O48" s="60"/>
      <c r="P48" s="60"/>
    </row>
    <row r="49" spans="2:16">
      <c r="B49" s="52" t="s">
        <v>31</v>
      </c>
      <c r="C49" s="60"/>
      <c r="D49" s="60"/>
      <c r="E49" s="60"/>
      <c r="F49" s="60"/>
      <c r="G49" s="60"/>
      <c r="H49" s="60"/>
      <c r="I49" s="60"/>
      <c r="J49" s="60"/>
      <c r="K49" s="60"/>
      <c r="L49" s="60"/>
      <c r="M49" s="60"/>
      <c r="N49" s="60"/>
      <c r="O49" s="60"/>
      <c r="P49" s="60"/>
    </row>
    <row r="50" spans="2:16">
      <c r="B50" s="52"/>
      <c r="C50" s="60"/>
      <c r="D50" s="60"/>
      <c r="E50" s="60"/>
      <c r="F50" s="60"/>
      <c r="G50" s="60"/>
      <c r="H50" s="60"/>
      <c r="I50" s="60"/>
      <c r="J50" s="60"/>
      <c r="K50" s="60"/>
      <c r="L50" s="60"/>
      <c r="M50" s="60"/>
      <c r="N50" s="60"/>
      <c r="O50" s="60"/>
      <c r="P50" s="60"/>
    </row>
    <row r="51" spans="2:16">
      <c r="B51" s="52"/>
      <c r="C51" s="60"/>
      <c r="D51" s="60"/>
      <c r="E51" s="60"/>
      <c r="F51" s="60"/>
      <c r="G51" s="60"/>
      <c r="H51" s="60"/>
      <c r="I51" s="60"/>
      <c r="J51" s="60"/>
      <c r="K51" s="60"/>
      <c r="L51" s="60"/>
      <c r="M51" s="60"/>
      <c r="N51" s="60"/>
      <c r="O51" s="60"/>
      <c r="P51" s="60"/>
    </row>
    <row r="52" spans="2:16" ht="35.25" customHeight="1">
      <c r="B52" s="388" t="s">
        <v>32</v>
      </c>
      <c r="C52" s="388"/>
      <c r="D52" s="388"/>
      <c r="E52" s="388"/>
      <c r="F52" s="388"/>
      <c r="G52" s="388"/>
      <c r="H52" s="388"/>
      <c r="I52" s="388"/>
      <c r="J52" s="388"/>
      <c r="K52" s="388"/>
      <c r="L52" s="388"/>
      <c r="M52" s="388"/>
      <c r="N52" s="388"/>
      <c r="O52" s="388"/>
      <c r="P52" s="388"/>
    </row>
    <row r="53" spans="2:16">
      <c r="B53" s="389" t="s">
        <v>33</v>
      </c>
      <c r="C53" s="389"/>
      <c r="D53" s="389"/>
      <c r="E53" s="389"/>
      <c r="F53" s="389"/>
      <c r="G53" s="389"/>
      <c r="H53" s="389"/>
      <c r="I53" s="389"/>
      <c r="J53" s="389"/>
      <c r="K53" s="389"/>
      <c r="L53" s="389"/>
      <c r="M53" s="389"/>
      <c r="N53" s="389"/>
      <c r="O53" s="389"/>
      <c r="P53" s="389"/>
    </row>
    <row r="54" spans="2:16">
      <c r="B54" s="389" t="s">
        <v>34</v>
      </c>
      <c r="C54" s="389"/>
      <c r="D54" s="389"/>
      <c r="E54" s="389"/>
      <c r="F54" s="389"/>
      <c r="G54" s="389"/>
      <c r="H54" s="389"/>
      <c r="I54" s="389"/>
      <c r="J54" s="389"/>
      <c r="K54" s="389"/>
      <c r="L54" s="389"/>
      <c r="M54" s="389"/>
      <c r="N54" s="389"/>
      <c r="O54" s="389"/>
      <c r="P54" s="389"/>
    </row>
    <row r="55" spans="2:16">
      <c r="B55" s="43"/>
      <c r="C55" s="60"/>
      <c r="D55" s="60"/>
      <c r="E55" s="60"/>
      <c r="F55" s="60"/>
      <c r="G55" s="60"/>
      <c r="H55" s="60"/>
      <c r="I55" s="60"/>
      <c r="J55" s="60"/>
      <c r="K55" s="60"/>
      <c r="L55" s="60"/>
      <c r="M55" s="60"/>
      <c r="N55" s="60"/>
      <c r="O55" s="60"/>
      <c r="P55" s="60"/>
    </row>
    <row r="56" spans="2:16">
      <c r="B56" s="50"/>
      <c r="C56" s="60"/>
      <c r="D56" s="60"/>
      <c r="E56" s="60"/>
      <c r="F56" s="60"/>
      <c r="G56" s="60"/>
      <c r="H56" s="60"/>
      <c r="I56" s="60"/>
      <c r="J56" s="60"/>
      <c r="K56" s="60"/>
      <c r="L56" s="60"/>
      <c r="M56" s="60"/>
      <c r="N56" s="60"/>
      <c r="O56" s="60"/>
      <c r="P56" s="60"/>
    </row>
    <row r="57" spans="2:16" ht="39.75" customHeight="1">
      <c r="B57" s="386" t="s">
        <v>35</v>
      </c>
      <c r="C57" s="386"/>
      <c r="D57" s="386"/>
      <c r="E57" s="386"/>
      <c r="F57" s="386"/>
      <c r="G57" s="386"/>
      <c r="H57" s="386"/>
      <c r="I57" s="386"/>
      <c r="J57" s="386"/>
      <c r="K57" s="386"/>
      <c r="L57" s="386"/>
      <c r="M57" s="386"/>
      <c r="N57" s="386"/>
      <c r="O57" s="386"/>
      <c r="P57" s="386"/>
    </row>
    <row r="58" spans="2:16">
      <c r="B58" s="50"/>
      <c r="C58" s="60"/>
      <c r="D58" s="60"/>
      <c r="E58" s="60"/>
      <c r="F58" s="60"/>
      <c r="G58" s="60"/>
      <c r="H58" s="60"/>
      <c r="I58" s="60"/>
      <c r="J58" s="60"/>
      <c r="K58" s="60"/>
      <c r="L58" s="60"/>
      <c r="M58" s="60"/>
      <c r="N58" s="60"/>
      <c r="O58" s="60"/>
      <c r="P58" s="60"/>
    </row>
    <row r="59" spans="2:16">
      <c r="B59" s="41" t="s">
        <v>36</v>
      </c>
      <c r="C59" s="60"/>
      <c r="D59" s="60"/>
      <c r="E59" s="60"/>
      <c r="F59" s="60"/>
      <c r="G59" s="60"/>
      <c r="H59" s="60"/>
      <c r="I59" s="60"/>
      <c r="J59" s="60"/>
      <c r="K59" s="60"/>
      <c r="L59" s="60"/>
      <c r="M59" s="60"/>
      <c r="N59" s="60"/>
      <c r="O59" s="60"/>
      <c r="P59" s="60"/>
    </row>
    <row r="60" spans="2:16">
      <c r="B60" s="41"/>
      <c r="C60" s="60"/>
      <c r="D60" s="60"/>
      <c r="E60" s="60"/>
      <c r="F60" s="60"/>
      <c r="G60" s="60"/>
      <c r="H60" s="60"/>
      <c r="I60" s="60"/>
      <c r="J60" s="60"/>
      <c r="K60" s="60"/>
      <c r="L60" s="60"/>
      <c r="M60" s="60"/>
      <c r="N60" s="60"/>
      <c r="O60" s="60"/>
      <c r="P60" s="60"/>
    </row>
    <row r="61" spans="2:16" ht="24" customHeight="1">
      <c r="B61" s="390" t="s">
        <v>37</v>
      </c>
      <c r="C61" s="390"/>
      <c r="D61" s="390"/>
      <c r="E61" s="390"/>
      <c r="F61" s="390"/>
      <c r="G61" s="390"/>
      <c r="H61" s="390"/>
      <c r="I61" s="390"/>
      <c r="J61" s="390"/>
      <c r="K61" s="390"/>
      <c r="L61" s="390"/>
      <c r="M61" s="390"/>
      <c r="N61" s="390"/>
      <c r="O61" s="390"/>
      <c r="P61" s="390"/>
    </row>
    <row r="62" spans="2:16" ht="10.5" customHeight="1">
      <c r="B62" s="41"/>
      <c r="C62" s="60"/>
      <c r="D62" s="60"/>
      <c r="E62" s="60"/>
      <c r="F62" s="60"/>
      <c r="G62" s="60"/>
      <c r="H62" s="60"/>
      <c r="I62" s="60"/>
      <c r="J62" s="60"/>
      <c r="K62" s="60"/>
      <c r="L62" s="60"/>
      <c r="M62" s="60"/>
      <c r="N62" s="60"/>
      <c r="O62" s="60"/>
      <c r="P62" s="60"/>
    </row>
    <row r="63" spans="2:16">
      <c r="B63" s="44" t="s">
        <v>38</v>
      </c>
      <c r="C63" s="60"/>
      <c r="D63" s="60"/>
      <c r="E63" s="60"/>
      <c r="F63" s="60"/>
      <c r="G63" s="60"/>
      <c r="H63" s="60"/>
      <c r="I63" s="60"/>
      <c r="J63" s="60"/>
      <c r="K63" s="60"/>
      <c r="L63" s="60"/>
      <c r="M63" s="60"/>
      <c r="N63" s="60"/>
      <c r="O63" s="60"/>
      <c r="P63" s="60"/>
    </row>
    <row r="64" spans="2:16">
      <c r="B64" s="44" t="s">
        <v>39</v>
      </c>
      <c r="C64" s="60"/>
      <c r="D64" s="60"/>
      <c r="E64" s="60"/>
      <c r="F64" s="60"/>
      <c r="G64" s="60"/>
      <c r="H64" s="60"/>
      <c r="I64" s="60"/>
      <c r="J64" s="60"/>
      <c r="K64" s="60"/>
      <c r="L64" s="60"/>
      <c r="M64" s="60"/>
      <c r="N64" s="60"/>
      <c r="O64" s="60"/>
      <c r="P64" s="60"/>
    </row>
    <row r="65" spans="2:16">
      <c r="B65" s="44" t="s">
        <v>40</v>
      </c>
      <c r="C65" s="60"/>
      <c r="D65" s="60"/>
      <c r="E65" s="60"/>
      <c r="F65" s="60"/>
      <c r="G65" s="60"/>
      <c r="H65" s="60"/>
      <c r="I65" s="60"/>
      <c r="J65" s="60"/>
      <c r="K65" s="60"/>
      <c r="L65" s="60"/>
      <c r="M65" s="60"/>
      <c r="N65" s="60"/>
      <c r="O65" s="60"/>
      <c r="P65" s="60"/>
    </row>
    <row r="66" spans="2:16">
      <c r="B66" s="41"/>
      <c r="C66" s="60"/>
      <c r="D66" s="60"/>
      <c r="E66" s="60"/>
      <c r="F66" s="60"/>
      <c r="G66" s="60"/>
      <c r="H66" s="60"/>
      <c r="I66" s="60"/>
      <c r="J66" s="60"/>
      <c r="K66" s="60"/>
      <c r="L66" s="60"/>
      <c r="M66" s="60"/>
      <c r="N66" s="60"/>
      <c r="O66" s="60"/>
      <c r="P66" s="60"/>
    </row>
    <row r="67" spans="2:16">
      <c r="B67" s="41" t="s">
        <v>41</v>
      </c>
      <c r="C67" s="60"/>
      <c r="D67" s="60"/>
      <c r="E67" s="60"/>
      <c r="F67" s="60"/>
      <c r="G67" s="60"/>
      <c r="H67" s="60"/>
      <c r="I67" s="60"/>
      <c r="J67" s="60"/>
      <c r="K67" s="60"/>
      <c r="L67" s="60"/>
      <c r="M67" s="60"/>
      <c r="N67" s="60"/>
      <c r="O67" s="60"/>
      <c r="P67" s="60"/>
    </row>
    <row r="68" spans="2:16">
      <c r="B68" s="45"/>
      <c r="C68" s="60"/>
      <c r="D68" s="60"/>
      <c r="E68" s="60"/>
      <c r="F68" s="60"/>
      <c r="G68" s="60"/>
      <c r="H68" s="60"/>
      <c r="I68" s="60"/>
      <c r="J68" s="60"/>
      <c r="K68" s="60"/>
      <c r="L68" s="60"/>
      <c r="M68" s="60"/>
      <c r="N68" s="60"/>
      <c r="O68" s="60"/>
      <c r="P68" s="60"/>
    </row>
    <row r="69" spans="2:16">
      <c r="B69" s="50" t="s">
        <v>42</v>
      </c>
      <c r="C69" s="60"/>
      <c r="D69" s="60"/>
      <c r="E69" s="60"/>
      <c r="F69" s="60"/>
      <c r="G69" s="60"/>
      <c r="H69" s="60"/>
      <c r="I69" s="60"/>
      <c r="J69" s="60"/>
      <c r="K69" s="60"/>
      <c r="L69" s="60"/>
      <c r="M69" s="60"/>
      <c r="N69" s="60"/>
      <c r="O69" s="60"/>
      <c r="P69" s="60"/>
    </row>
    <row r="70" spans="2:16">
      <c r="B70" s="50"/>
      <c r="C70" s="60"/>
      <c r="D70" s="60"/>
      <c r="E70" s="60"/>
      <c r="F70" s="60"/>
      <c r="G70" s="60"/>
      <c r="H70" s="60"/>
      <c r="I70" s="60"/>
      <c r="J70" s="60"/>
      <c r="K70" s="60"/>
      <c r="L70" s="60"/>
      <c r="M70" s="60"/>
      <c r="N70" s="60"/>
      <c r="O70" s="60"/>
      <c r="P70" s="60"/>
    </row>
    <row r="71" spans="2:16" ht="53.25" customHeight="1">
      <c r="B71" s="386" t="s">
        <v>43</v>
      </c>
      <c r="C71" s="386"/>
      <c r="D71" s="386"/>
      <c r="E71" s="386"/>
      <c r="F71" s="386"/>
      <c r="G71" s="386"/>
      <c r="H71" s="386"/>
      <c r="I71" s="386"/>
      <c r="J71" s="386"/>
      <c r="K71" s="386"/>
      <c r="L71" s="386"/>
      <c r="M71" s="386"/>
      <c r="N71" s="386"/>
      <c r="O71" s="386"/>
      <c r="P71" s="386"/>
    </row>
    <row r="72" spans="2:16">
      <c r="B72" s="50"/>
      <c r="C72" s="60"/>
      <c r="D72" s="60"/>
      <c r="E72" s="60"/>
      <c r="F72" s="60"/>
      <c r="G72" s="60"/>
      <c r="H72" s="60"/>
      <c r="I72" s="60"/>
      <c r="J72" s="60"/>
      <c r="K72" s="60"/>
      <c r="L72" s="60"/>
      <c r="M72" s="60"/>
      <c r="N72" s="60"/>
      <c r="O72" s="60"/>
      <c r="P72" s="60"/>
    </row>
    <row r="73" spans="2:16">
      <c r="B73" s="50" t="s">
        <v>44</v>
      </c>
      <c r="C73" s="60"/>
      <c r="D73" s="60"/>
      <c r="E73" s="60"/>
      <c r="F73" s="60"/>
      <c r="G73" s="60"/>
      <c r="H73" s="60"/>
      <c r="I73" s="60"/>
      <c r="J73" s="60"/>
      <c r="K73" s="60"/>
      <c r="L73" s="60"/>
      <c r="M73" s="60"/>
      <c r="N73" s="60"/>
      <c r="O73" s="60"/>
      <c r="P73" s="60"/>
    </row>
    <row r="74" spans="2:16" ht="15.75" customHeight="1">
      <c r="B74" s="50"/>
      <c r="C74" s="60"/>
      <c r="D74" s="60"/>
      <c r="E74" s="60"/>
      <c r="F74" s="60"/>
      <c r="G74" s="60"/>
      <c r="H74" s="60"/>
      <c r="I74" s="60"/>
      <c r="J74" s="60"/>
      <c r="K74" s="60"/>
      <c r="L74" s="60"/>
      <c r="M74" s="60"/>
      <c r="N74" s="60"/>
      <c r="O74" s="60"/>
      <c r="P74" s="60"/>
    </row>
    <row r="75" spans="2:16" ht="23.25" customHeight="1">
      <c r="B75" s="50" t="s">
        <v>45</v>
      </c>
      <c r="C75" s="60"/>
      <c r="D75" s="60"/>
      <c r="E75" s="60"/>
      <c r="F75" s="60"/>
      <c r="G75" s="60"/>
      <c r="H75" s="60"/>
      <c r="I75" s="60"/>
      <c r="J75" s="60"/>
      <c r="K75" s="60"/>
      <c r="L75" s="60"/>
      <c r="M75" s="60"/>
      <c r="N75" s="60"/>
      <c r="O75" s="60"/>
      <c r="P75" s="60"/>
    </row>
    <row r="76" spans="2:16" ht="41.25" customHeight="1">
      <c r="B76" s="386" t="s">
        <v>46</v>
      </c>
      <c r="C76" s="386"/>
      <c r="D76" s="386"/>
      <c r="E76" s="386"/>
      <c r="F76" s="386"/>
      <c r="G76" s="386"/>
      <c r="H76" s="386"/>
      <c r="I76" s="386"/>
      <c r="J76" s="386"/>
      <c r="K76" s="386"/>
      <c r="L76" s="386"/>
      <c r="M76" s="386"/>
      <c r="N76" s="386"/>
      <c r="O76" s="386"/>
      <c r="P76" s="386"/>
    </row>
    <row r="77" spans="2:16">
      <c r="B77" s="50" t="s">
        <v>47</v>
      </c>
      <c r="C77" s="60"/>
      <c r="D77" s="60"/>
      <c r="E77" s="60"/>
      <c r="F77" s="60"/>
      <c r="G77" s="60"/>
      <c r="H77" s="60"/>
      <c r="I77" s="60"/>
      <c r="J77" s="60"/>
      <c r="K77" s="60"/>
      <c r="L77" s="60"/>
      <c r="M77" s="60"/>
      <c r="N77" s="60"/>
      <c r="O77" s="60"/>
      <c r="P77" s="60"/>
    </row>
    <row r="78" spans="2:16">
      <c r="B78" s="50" t="s">
        <v>48</v>
      </c>
      <c r="C78" s="60"/>
      <c r="D78" s="60"/>
      <c r="E78" s="60"/>
      <c r="F78" s="60"/>
      <c r="G78" s="60"/>
      <c r="H78" s="60"/>
      <c r="I78" s="60"/>
      <c r="J78" s="60"/>
      <c r="K78" s="60"/>
      <c r="L78" s="60"/>
      <c r="M78" s="60"/>
      <c r="N78" s="60"/>
      <c r="O78" s="60"/>
      <c r="P78" s="60"/>
    </row>
    <row r="79" spans="2:16">
      <c r="B79" s="50" t="s">
        <v>49</v>
      </c>
      <c r="C79" s="60"/>
      <c r="D79" s="60"/>
      <c r="E79" s="60"/>
      <c r="F79" s="60"/>
      <c r="G79" s="60"/>
      <c r="H79" s="60"/>
      <c r="I79" s="60"/>
      <c r="J79" s="60"/>
      <c r="K79" s="60"/>
      <c r="L79" s="60"/>
      <c r="M79" s="60"/>
      <c r="N79" s="60"/>
      <c r="O79" s="60"/>
      <c r="P79" s="60"/>
    </row>
    <row r="80" spans="2:16">
      <c r="B80" s="50" t="s">
        <v>50</v>
      </c>
      <c r="C80" s="60"/>
      <c r="D80" s="60"/>
      <c r="E80" s="60"/>
      <c r="F80" s="60"/>
      <c r="G80" s="60"/>
      <c r="H80" s="60"/>
      <c r="I80" s="60"/>
      <c r="J80" s="60"/>
      <c r="K80" s="60"/>
      <c r="L80" s="60"/>
      <c r="M80" s="60"/>
      <c r="N80" s="60"/>
      <c r="O80" s="60"/>
      <c r="P80" s="60"/>
    </row>
    <row r="81" spans="2:16">
      <c r="B81" s="50" t="s">
        <v>51</v>
      </c>
      <c r="C81" s="60"/>
      <c r="D81" s="60"/>
      <c r="E81" s="60"/>
      <c r="F81" s="60"/>
      <c r="G81" s="60"/>
      <c r="H81" s="60"/>
      <c r="I81" s="60"/>
      <c r="J81" s="60"/>
      <c r="K81" s="60"/>
      <c r="L81" s="60"/>
      <c r="M81" s="60"/>
      <c r="N81" s="60"/>
      <c r="O81" s="60"/>
      <c r="P81" s="60"/>
    </row>
    <row r="82" spans="2:16">
      <c r="B82" s="50" t="s">
        <v>52</v>
      </c>
      <c r="C82" s="60"/>
      <c r="D82" s="60"/>
      <c r="E82" s="60"/>
      <c r="F82" s="60"/>
      <c r="G82" s="60"/>
      <c r="H82" s="60"/>
      <c r="I82" s="60"/>
      <c r="J82" s="60"/>
      <c r="K82" s="60"/>
      <c r="L82" s="60"/>
      <c r="M82" s="60"/>
      <c r="N82" s="60"/>
      <c r="O82" s="60"/>
      <c r="P82" s="60"/>
    </row>
    <row r="83" spans="2:16">
      <c r="B83" s="50" t="s">
        <v>53</v>
      </c>
      <c r="C83" s="60"/>
      <c r="D83" s="60"/>
      <c r="E83" s="60"/>
      <c r="F83" s="60"/>
      <c r="G83" s="60"/>
      <c r="H83" s="60"/>
      <c r="I83" s="60"/>
      <c r="J83" s="60"/>
      <c r="K83" s="60"/>
      <c r="L83" s="60"/>
      <c r="M83" s="60"/>
      <c r="N83" s="60"/>
      <c r="O83" s="60"/>
      <c r="P83" s="60"/>
    </row>
    <row r="84" spans="2:16">
      <c r="B84" s="50" t="s">
        <v>54</v>
      </c>
      <c r="C84" s="60"/>
      <c r="D84" s="60"/>
      <c r="E84" s="60"/>
      <c r="F84" s="60"/>
      <c r="G84" s="60"/>
      <c r="H84" s="60"/>
      <c r="I84" s="60"/>
      <c r="J84" s="60"/>
      <c r="K84" s="60"/>
      <c r="L84" s="60"/>
      <c r="M84" s="60"/>
      <c r="N84" s="60"/>
      <c r="O84" s="60"/>
      <c r="P84" s="60"/>
    </row>
    <row r="85" spans="2:16">
      <c r="B85" s="50" t="s">
        <v>55</v>
      </c>
      <c r="C85" s="60"/>
      <c r="D85" s="60"/>
      <c r="E85" s="60"/>
      <c r="F85" s="60"/>
      <c r="G85" s="60"/>
      <c r="H85" s="60"/>
      <c r="I85" s="60"/>
      <c r="J85" s="60"/>
      <c r="K85" s="60"/>
      <c r="L85" s="60"/>
      <c r="M85" s="60"/>
      <c r="N85" s="60"/>
      <c r="O85" s="60"/>
      <c r="P85" s="60"/>
    </row>
    <row r="86" spans="2:16">
      <c r="B86" s="50" t="s">
        <v>56</v>
      </c>
      <c r="C86" s="60"/>
      <c r="D86" s="60"/>
      <c r="E86" s="60"/>
      <c r="F86" s="60"/>
      <c r="G86" s="60"/>
      <c r="H86" s="60"/>
      <c r="I86" s="60"/>
      <c r="J86" s="60"/>
      <c r="K86" s="60"/>
      <c r="L86" s="60"/>
      <c r="M86" s="60"/>
      <c r="N86" s="60"/>
      <c r="O86" s="60"/>
      <c r="P86" s="60"/>
    </row>
    <row r="87" spans="2:16" ht="45.75" customHeight="1">
      <c r="B87" s="386" t="s">
        <v>57</v>
      </c>
      <c r="C87" s="386"/>
      <c r="D87" s="386"/>
      <c r="E87" s="386"/>
      <c r="F87" s="386"/>
      <c r="G87" s="386"/>
      <c r="H87" s="386"/>
      <c r="I87" s="386"/>
      <c r="J87" s="386"/>
      <c r="K87" s="386"/>
      <c r="L87" s="386"/>
      <c r="M87" s="386"/>
      <c r="N87" s="386"/>
      <c r="O87" s="386"/>
      <c r="P87" s="386"/>
    </row>
    <row r="88" spans="2:16">
      <c r="B88" s="43" t="s">
        <v>58</v>
      </c>
      <c r="C88" s="60"/>
      <c r="D88" s="60"/>
      <c r="E88" s="60"/>
      <c r="F88" s="60"/>
      <c r="G88" s="60"/>
      <c r="H88" s="60"/>
      <c r="I88" s="60"/>
      <c r="J88" s="60"/>
      <c r="K88" s="60"/>
      <c r="L88" s="60"/>
      <c r="M88" s="60"/>
      <c r="N88" s="60"/>
      <c r="O88" s="60"/>
      <c r="P88" s="60"/>
    </row>
    <row r="89" spans="2:16">
      <c r="B89" s="50"/>
      <c r="C89" s="60"/>
      <c r="D89" s="60"/>
      <c r="E89" s="60"/>
      <c r="F89" s="60"/>
      <c r="G89" s="60"/>
      <c r="H89" s="60"/>
      <c r="I89" s="60"/>
      <c r="J89" s="60"/>
      <c r="K89" s="60"/>
      <c r="L89" s="60"/>
      <c r="M89" s="60"/>
      <c r="N89" s="60"/>
      <c r="O89" s="60"/>
      <c r="P89" s="60"/>
    </row>
    <row r="90" spans="2:16" ht="51.75" customHeight="1">
      <c r="B90" s="386" t="s">
        <v>59</v>
      </c>
      <c r="C90" s="386"/>
      <c r="D90" s="386"/>
      <c r="E90" s="386"/>
      <c r="F90" s="386"/>
      <c r="G90" s="386"/>
      <c r="H90" s="386"/>
      <c r="I90" s="386"/>
      <c r="J90" s="386"/>
      <c r="K90" s="386"/>
      <c r="L90" s="386"/>
      <c r="M90" s="386"/>
      <c r="N90" s="386"/>
      <c r="O90" s="386"/>
      <c r="P90" s="386"/>
    </row>
    <row r="91" spans="2:16">
      <c r="B91" s="60"/>
      <c r="C91" s="60"/>
      <c r="D91" s="60"/>
      <c r="E91" s="60"/>
      <c r="F91" s="60"/>
      <c r="G91" s="60"/>
      <c r="H91" s="60"/>
      <c r="I91" s="60"/>
      <c r="J91" s="60"/>
      <c r="K91" s="60"/>
      <c r="L91" s="60"/>
      <c r="M91" s="60"/>
      <c r="N91" s="60"/>
      <c r="O91" s="60"/>
      <c r="P91" s="60"/>
    </row>
  </sheetData>
  <mergeCells count="32">
    <mergeCell ref="B3:P3"/>
    <mergeCell ref="B5:P5"/>
    <mergeCell ref="B6:P6"/>
    <mergeCell ref="B7:P7"/>
    <mergeCell ref="B8:P8"/>
    <mergeCell ref="B87:P87"/>
    <mergeCell ref="B9:P9"/>
    <mergeCell ref="B22:O22"/>
    <mergeCell ref="B39:P39"/>
    <mergeCell ref="B10:P10"/>
    <mergeCell ref="B11:P11"/>
    <mergeCell ref="B18:P18"/>
    <mergeCell ref="B20:P20"/>
    <mergeCell ref="B30:P30"/>
    <mergeCell ref="B31:P31"/>
    <mergeCell ref="B32:P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s>
  <printOptions horizontalCentered="1"/>
  <pageMargins left="0.25" right="0.25" top="0.25" bottom="0.5" header="0.3" footer="0.3"/>
  <pageSetup scale="99"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zoomScaleNormal="100" zoomScaleSheetLayoutView="100" workbookViewId="0">
      <selection activeCell="A5" sqref="A5"/>
    </sheetView>
  </sheetViews>
  <sheetFormatPr defaultColWidth="9.140625" defaultRowHeight="14.45"/>
  <cols>
    <col min="1" max="1" width="69.7109375" style="8" customWidth="1"/>
    <col min="2" max="3" width="20.5703125" style="8" customWidth="1"/>
    <col min="4" max="4" width="20.28515625" style="8" customWidth="1"/>
    <col min="5" max="5" width="11" hidden="1" customWidth="1"/>
    <col min="6" max="6" width="2.5703125" style="8" customWidth="1"/>
    <col min="7" max="14" width="9.140625" style="8"/>
    <col min="15" max="15" width="9.140625" style="8" customWidth="1"/>
    <col min="16" max="16384" width="9.140625" style="8"/>
  </cols>
  <sheetData>
    <row r="1" spans="1:7" ht="27.75" customHeight="1">
      <c r="A1" s="512" t="s">
        <v>169</v>
      </c>
      <c r="B1" s="512"/>
      <c r="C1" s="512"/>
      <c r="D1" s="8">
        <f>+'Section A'!B2</f>
        <v>0</v>
      </c>
      <c r="E1" s="51"/>
    </row>
    <row r="2" spans="1:7" ht="93.75" customHeight="1">
      <c r="A2" s="516" t="s">
        <v>213</v>
      </c>
      <c r="B2" s="516"/>
      <c r="C2" s="516"/>
      <c r="D2" s="516"/>
      <c r="E2" s="8"/>
      <c r="F2" s="16"/>
      <c r="G2" s="16"/>
    </row>
    <row r="3" spans="1:7" ht="9" customHeight="1">
      <c r="A3" s="16"/>
      <c r="B3" s="16"/>
      <c r="C3" s="16"/>
      <c r="D3" s="16"/>
      <c r="F3" s="16"/>
      <c r="G3" s="16"/>
    </row>
    <row r="4" spans="1:7">
      <c r="A4" s="244" t="s">
        <v>214</v>
      </c>
      <c r="B4" s="23" t="s">
        <v>215</v>
      </c>
      <c r="C4" s="23" t="s">
        <v>216</v>
      </c>
      <c r="D4" s="266" t="s">
        <v>217</v>
      </c>
      <c r="E4" s="244" t="s">
        <v>178</v>
      </c>
      <c r="F4" s="16"/>
      <c r="G4" s="16"/>
    </row>
    <row r="5" spans="1:7" s="97" customFormat="1">
      <c r="A5" s="233"/>
      <c r="B5" s="236"/>
      <c r="C5" s="228"/>
      <c r="D5" s="76">
        <f t="shared" ref="D5:D36" si="0">ROUND(+B5*C5,2)</f>
        <v>0</v>
      </c>
      <c r="E5" s="109" t="s">
        <v>180</v>
      </c>
      <c r="F5" s="119"/>
      <c r="G5" s="119"/>
    </row>
    <row r="6" spans="1:7" s="97" customFormat="1">
      <c r="A6" s="233"/>
      <c r="B6" s="236"/>
      <c r="C6" s="228"/>
      <c r="D6" s="76">
        <f t="shared" si="0"/>
        <v>0</v>
      </c>
      <c r="E6" s="109" t="s">
        <v>180</v>
      </c>
      <c r="F6" s="119"/>
      <c r="G6" s="119"/>
    </row>
    <row r="7" spans="1:7" s="97" customFormat="1">
      <c r="A7" s="233"/>
      <c r="B7" s="236"/>
      <c r="C7" s="228"/>
      <c r="D7" s="76">
        <f t="shared" si="0"/>
        <v>0</v>
      </c>
      <c r="E7" s="109" t="s">
        <v>180</v>
      </c>
      <c r="F7" s="119"/>
      <c r="G7" s="119"/>
    </row>
    <row r="8" spans="1:7" s="97" customFormat="1" hidden="1">
      <c r="A8" s="233"/>
      <c r="B8" s="236"/>
      <c r="C8" s="228"/>
      <c r="D8" s="76">
        <f t="shared" si="0"/>
        <v>0</v>
      </c>
      <c r="E8" s="109" t="s">
        <v>180</v>
      </c>
      <c r="F8" s="119"/>
      <c r="G8" s="119"/>
    </row>
    <row r="9" spans="1:7" s="97" customFormat="1" hidden="1">
      <c r="A9" s="233"/>
      <c r="B9" s="236"/>
      <c r="C9" s="228"/>
      <c r="D9" s="76">
        <f t="shared" si="0"/>
        <v>0</v>
      </c>
      <c r="E9" s="109" t="s">
        <v>180</v>
      </c>
      <c r="F9" s="119"/>
      <c r="G9" s="119"/>
    </row>
    <row r="10" spans="1:7" s="97" customFormat="1" hidden="1">
      <c r="A10" s="233"/>
      <c r="B10" s="236"/>
      <c r="C10" s="228"/>
      <c r="D10" s="76">
        <f t="shared" si="0"/>
        <v>0</v>
      </c>
      <c r="E10" s="109" t="s">
        <v>180</v>
      </c>
      <c r="F10" s="119"/>
      <c r="G10" s="119"/>
    </row>
    <row r="11" spans="1:7" s="97" customFormat="1" hidden="1">
      <c r="A11" s="233"/>
      <c r="B11" s="236"/>
      <c r="C11" s="228"/>
      <c r="D11" s="76">
        <f t="shared" si="0"/>
        <v>0</v>
      </c>
      <c r="E11" s="109" t="s">
        <v>180</v>
      </c>
      <c r="F11" s="119"/>
      <c r="G11" s="119"/>
    </row>
    <row r="12" spans="1:7" s="97" customFormat="1" hidden="1">
      <c r="A12" s="233"/>
      <c r="B12" s="236"/>
      <c r="C12" s="228"/>
      <c r="D12" s="76">
        <f t="shared" si="0"/>
        <v>0</v>
      </c>
      <c r="E12" s="109" t="s">
        <v>180</v>
      </c>
      <c r="F12" s="119"/>
      <c r="G12" s="119"/>
    </row>
    <row r="13" spans="1:7" s="97" customFormat="1" hidden="1">
      <c r="A13" s="233"/>
      <c r="B13" s="236"/>
      <c r="C13" s="228"/>
      <c r="D13" s="76">
        <f t="shared" si="0"/>
        <v>0</v>
      </c>
      <c r="E13" s="109" t="s">
        <v>180</v>
      </c>
      <c r="F13" s="119"/>
      <c r="G13" s="119"/>
    </row>
    <row r="14" spans="1:7" s="97" customFormat="1" hidden="1">
      <c r="A14" s="233"/>
      <c r="B14" s="236"/>
      <c r="C14" s="228"/>
      <c r="D14" s="76">
        <f t="shared" si="0"/>
        <v>0</v>
      </c>
      <c r="E14" s="109" t="s">
        <v>180</v>
      </c>
      <c r="F14" s="119"/>
      <c r="G14" s="119"/>
    </row>
    <row r="15" spans="1:7" s="97" customFormat="1" hidden="1">
      <c r="A15" s="233"/>
      <c r="B15" s="236"/>
      <c r="C15" s="228"/>
      <c r="D15" s="76">
        <f t="shared" si="0"/>
        <v>0</v>
      </c>
      <c r="E15" s="109" t="s">
        <v>180</v>
      </c>
      <c r="F15" s="119"/>
      <c r="G15" s="119"/>
    </row>
    <row r="16" spans="1:7" s="97" customFormat="1" hidden="1">
      <c r="A16" s="233"/>
      <c r="B16" s="236"/>
      <c r="C16" s="228"/>
      <c r="D16" s="76">
        <f t="shared" si="0"/>
        <v>0</v>
      </c>
      <c r="E16" s="109" t="s">
        <v>180</v>
      </c>
      <c r="F16" s="119"/>
      <c r="G16" s="119"/>
    </row>
    <row r="17" spans="1:7" s="97" customFormat="1" hidden="1">
      <c r="A17" s="233"/>
      <c r="B17" s="236"/>
      <c r="C17" s="228"/>
      <c r="D17" s="76">
        <f t="shared" si="0"/>
        <v>0</v>
      </c>
      <c r="E17" s="109" t="s">
        <v>180</v>
      </c>
      <c r="F17" s="119"/>
      <c r="G17" s="119"/>
    </row>
    <row r="18" spans="1:7" s="97" customFormat="1" hidden="1">
      <c r="A18" s="233"/>
      <c r="B18" s="236"/>
      <c r="C18" s="228"/>
      <c r="D18" s="76">
        <f t="shared" si="0"/>
        <v>0</v>
      </c>
      <c r="E18" s="109" t="s">
        <v>180</v>
      </c>
      <c r="F18" s="119"/>
      <c r="G18" s="119"/>
    </row>
    <row r="19" spans="1:7" s="97" customFormat="1" hidden="1">
      <c r="A19" s="233"/>
      <c r="B19" s="236"/>
      <c r="C19" s="228"/>
      <c r="D19" s="76">
        <f t="shared" si="0"/>
        <v>0</v>
      </c>
      <c r="E19" s="109" t="s">
        <v>180</v>
      </c>
      <c r="F19" s="119"/>
      <c r="G19" s="119"/>
    </row>
    <row r="20" spans="1:7" s="97" customFormat="1" hidden="1">
      <c r="A20" s="233"/>
      <c r="B20" s="236"/>
      <c r="C20" s="228"/>
      <c r="D20" s="76">
        <f t="shared" si="0"/>
        <v>0</v>
      </c>
      <c r="E20" s="109" t="s">
        <v>180</v>
      </c>
      <c r="F20" s="119"/>
      <c r="G20" s="119"/>
    </row>
    <row r="21" spans="1:7" s="97" customFormat="1" hidden="1">
      <c r="A21" s="233"/>
      <c r="B21" s="236"/>
      <c r="C21" s="228"/>
      <c r="D21" s="76">
        <f t="shared" si="0"/>
        <v>0</v>
      </c>
      <c r="E21" s="109" t="s">
        <v>180</v>
      </c>
      <c r="F21" s="119"/>
      <c r="G21" s="119"/>
    </row>
    <row r="22" spans="1:7" s="97" customFormat="1" hidden="1">
      <c r="A22" s="233"/>
      <c r="B22" s="236"/>
      <c r="C22" s="228"/>
      <c r="D22" s="76">
        <f t="shared" si="0"/>
        <v>0</v>
      </c>
      <c r="E22" s="109" t="s">
        <v>180</v>
      </c>
      <c r="F22" s="119"/>
      <c r="G22" s="119"/>
    </row>
    <row r="23" spans="1:7" s="97" customFormat="1" hidden="1">
      <c r="A23" s="233"/>
      <c r="B23" s="236"/>
      <c r="C23" s="228"/>
      <c r="D23" s="76">
        <f t="shared" si="0"/>
        <v>0</v>
      </c>
      <c r="E23" s="109" t="s">
        <v>180</v>
      </c>
      <c r="F23" s="119"/>
      <c r="G23" s="119"/>
    </row>
    <row r="24" spans="1:7" s="97" customFormat="1" hidden="1">
      <c r="A24" s="233"/>
      <c r="B24" s="236"/>
      <c r="C24" s="228"/>
      <c r="D24" s="76">
        <f t="shared" si="0"/>
        <v>0</v>
      </c>
      <c r="E24" s="109" t="s">
        <v>180</v>
      </c>
      <c r="F24" s="119"/>
      <c r="G24" s="119"/>
    </row>
    <row r="25" spans="1:7" s="97" customFormat="1" hidden="1">
      <c r="A25" s="233"/>
      <c r="B25" s="236"/>
      <c r="C25" s="228"/>
      <c r="D25" s="76">
        <f t="shared" si="0"/>
        <v>0</v>
      </c>
      <c r="E25" s="109" t="s">
        <v>180</v>
      </c>
      <c r="F25" s="119"/>
      <c r="G25" s="119"/>
    </row>
    <row r="26" spans="1:7" s="97" customFormat="1" hidden="1">
      <c r="A26" s="233"/>
      <c r="B26" s="236"/>
      <c r="C26" s="228"/>
      <c r="D26" s="76">
        <f t="shared" si="0"/>
        <v>0</v>
      </c>
      <c r="E26" s="109" t="s">
        <v>180</v>
      </c>
      <c r="F26" s="119"/>
      <c r="G26" s="119"/>
    </row>
    <row r="27" spans="1:7" s="97" customFormat="1" hidden="1">
      <c r="A27" s="233"/>
      <c r="B27" s="236"/>
      <c r="C27" s="228"/>
      <c r="D27" s="76">
        <f t="shared" si="0"/>
        <v>0</v>
      </c>
      <c r="E27" s="109" t="s">
        <v>180</v>
      </c>
      <c r="F27" s="119"/>
      <c r="G27" s="119"/>
    </row>
    <row r="28" spans="1:7" s="97" customFormat="1" hidden="1">
      <c r="A28" s="233"/>
      <c r="B28" s="236"/>
      <c r="C28" s="228"/>
      <c r="D28" s="76">
        <f t="shared" si="0"/>
        <v>0</v>
      </c>
      <c r="E28" s="109" t="s">
        <v>180</v>
      </c>
      <c r="F28" s="119"/>
      <c r="G28" s="119"/>
    </row>
    <row r="29" spans="1:7" s="97" customFormat="1" hidden="1">
      <c r="A29" s="233"/>
      <c r="B29" s="236"/>
      <c r="C29" s="228"/>
      <c r="D29" s="76">
        <f t="shared" si="0"/>
        <v>0</v>
      </c>
      <c r="E29" s="109" t="s">
        <v>180</v>
      </c>
      <c r="F29" s="119"/>
      <c r="G29" s="119"/>
    </row>
    <row r="30" spans="1:7" s="97" customFormat="1" hidden="1">
      <c r="A30" s="233"/>
      <c r="B30" s="236"/>
      <c r="C30" s="228"/>
      <c r="D30" s="76">
        <f t="shared" si="0"/>
        <v>0</v>
      </c>
      <c r="E30" s="109" t="s">
        <v>180</v>
      </c>
      <c r="F30" s="119"/>
      <c r="G30" s="119"/>
    </row>
    <row r="31" spans="1:7" s="97" customFormat="1" hidden="1">
      <c r="A31" s="233"/>
      <c r="B31" s="236"/>
      <c r="C31" s="228"/>
      <c r="D31" s="76">
        <f t="shared" si="0"/>
        <v>0</v>
      </c>
      <c r="E31" s="109" t="s">
        <v>180</v>
      </c>
      <c r="F31" s="119"/>
      <c r="G31" s="119"/>
    </row>
    <row r="32" spans="1:7" s="97" customFormat="1" hidden="1">
      <c r="A32" s="233"/>
      <c r="B32" s="236"/>
      <c r="C32" s="228"/>
      <c r="D32" s="76">
        <f t="shared" si="0"/>
        <v>0</v>
      </c>
      <c r="E32" s="109" t="s">
        <v>180</v>
      </c>
      <c r="F32" s="119"/>
      <c r="G32" s="119"/>
    </row>
    <row r="33" spans="1:7" s="97" customFormat="1" hidden="1">
      <c r="A33" s="233"/>
      <c r="B33" s="236"/>
      <c r="C33" s="228"/>
      <c r="D33" s="76">
        <f t="shared" si="0"/>
        <v>0</v>
      </c>
      <c r="E33" s="109" t="s">
        <v>180</v>
      </c>
      <c r="F33" s="119"/>
      <c r="G33" s="119"/>
    </row>
    <row r="34" spans="1:7" s="97" customFormat="1" hidden="1">
      <c r="A34" s="233"/>
      <c r="B34" s="236"/>
      <c r="C34" s="228"/>
      <c r="D34" s="76">
        <f t="shared" si="0"/>
        <v>0</v>
      </c>
      <c r="E34" s="109" t="s">
        <v>180</v>
      </c>
      <c r="F34" s="119"/>
      <c r="G34" s="119"/>
    </row>
    <row r="35" spans="1:7" s="97" customFormat="1" hidden="1">
      <c r="A35" s="233"/>
      <c r="B35" s="236"/>
      <c r="C35" s="228"/>
      <c r="D35" s="76">
        <f t="shared" si="0"/>
        <v>0</v>
      </c>
      <c r="E35" s="109" t="s">
        <v>180</v>
      </c>
      <c r="F35" s="119"/>
      <c r="G35" s="119"/>
    </row>
    <row r="36" spans="1:7" s="97" customFormat="1" hidden="1">
      <c r="A36" s="233"/>
      <c r="B36" s="236"/>
      <c r="C36" s="228"/>
      <c r="D36" s="76">
        <f t="shared" si="0"/>
        <v>0</v>
      </c>
      <c r="E36" s="109" t="s">
        <v>180</v>
      </c>
      <c r="F36" s="119"/>
      <c r="G36" s="119"/>
    </row>
    <row r="37" spans="1:7" s="97" customFormat="1" hidden="1">
      <c r="A37" s="233"/>
      <c r="B37" s="236"/>
      <c r="C37" s="228"/>
      <c r="D37" s="76">
        <f t="shared" ref="D37:D68" si="1">ROUND(+B37*C37,2)</f>
        <v>0</v>
      </c>
      <c r="E37" s="109" t="s">
        <v>180</v>
      </c>
      <c r="F37" s="119"/>
      <c r="G37" s="119"/>
    </row>
    <row r="38" spans="1:7" s="97" customFormat="1" hidden="1">
      <c r="A38" s="233"/>
      <c r="B38" s="236"/>
      <c r="C38" s="228"/>
      <c r="D38" s="76">
        <f t="shared" si="1"/>
        <v>0</v>
      </c>
      <c r="E38" s="109" t="s">
        <v>180</v>
      </c>
      <c r="F38" s="119"/>
      <c r="G38" s="119"/>
    </row>
    <row r="39" spans="1:7" s="97" customFormat="1" hidden="1">
      <c r="A39" s="233"/>
      <c r="B39" s="236"/>
      <c r="C39" s="228"/>
      <c r="D39" s="76">
        <f t="shared" si="1"/>
        <v>0</v>
      </c>
      <c r="E39" s="109" t="s">
        <v>180</v>
      </c>
      <c r="F39" s="119"/>
      <c r="G39" s="119"/>
    </row>
    <row r="40" spans="1:7" s="97" customFormat="1" hidden="1">
      <c r="A40" s="233"/>
      <c r="B40" s="236"/>
      <c r="C40" s="228"/>
      <c r="D40" s="76">
        <f t="shared" si="1"/>
        <v>0</v>
      </c>
      <c r="E40" s="109" t="s">
        <v>180</v>
      </c>
      <c r="F40" s="119"/>
      <c r="G40" s="119"/>
    </row>
    <row r="41" spans="1:7" s="97" customFormat="1" hidden="1">
      <c r="A41" s="233"/>
      <c r="B41" s="236"/>
      <c r="C41" s="228"/>
      <c r="D41" s="76">
        <f t="shared" si="1"/>
        <v>0</v>
      </c>
      <c r="E41" s="109" t="s">
        <v>180</v>
      </c>
      <c r="F41" s="119"/>
      <c r="G41" s="119"/>
    </row>
    <row r="42" spans="1:7" s="97" customFormat="1" hidden="1">
      <c r="A42" s="233"/>
      <c r="B42" s="236"/>
      <c r="C42" s="228"/>
      <c r="D42" s="76">
        <f t="shared" si="1"/>
        <v>0</v>
      </c>
      <c r="E42" s="109" t="s">
        <v>180</v>
      </c>
      <c r="F42" s="119"/>
      <c r="G42" s="119"/>
    </row>
    <row r="43" spans="1:7" s="97" customFormat="1" hidden="1">
      <c r="A43" s="233"/>
      <c r="B43" s="236"/>
      <c r="C43" s="228"/>
      <c r="D43" s="76">
        <f t="shared" si="1"/>
        <v>0</v>
      </c>
      <c r="E43" s="109" t="s">
        <v>180</v>
      </c>
      <c r="F43" s="119"/>
      <c r="G43" s="119"/>
    </row>
    <row r="44" spans="1:7" s="97" customFormat="1" hidden="1">
      <c r="A44" s="233"/>
      <c r="B44" s="236"/>
      <c r="C44" s="228"/>
      <c r="D44" s="76">
        <f t="shared" si="1"/>
        <v>0</v>
      </c>
      <c r="E44" s="109" t="s">
        <v>180</v>
      </c>
      <c r="F44" s="119"/>
      <c r="G44" s="119"/>
    </row>
    <row r="45" spans="1:7" s="97" customFormat="1" hidden="1">
      <c r="A45" s="233"/>
      <c r="B45" s="236"/>
      <c r="C45" s="228"/>
      <c r="D45" s="76">
        <f t="shared" si="1"/>
        <v>0</v>
      </c>
      <c r="E45" s="109" t="s">
        <v>180</v>
      </c>
      <c r="F45" s="119"/>
      <c r="G45" s="119"/>
    </row>
    <row r="46" spans="1:7" s="97" customFormat="1" hidden="1">
      <c r="A46" s="233"/>
      <c r="B46" s="236"/>
      <c r="C46" s="228"/>
      <c r="D46" s="76">
        <f t="shared" si="1"/>
        <v>0</v>
      </c>
      <c r="E46" s="109" t="s">
        <v>180</v>
      </c>
      <c r="F46" s="119"/>
      <c r="G46" s="119"/>
    </row>
    <row r="47" spans="1:7" s="97" customFormat="1" hidden="1">
      <c r="A47" s="233"/>
      <c r="B47" s="236"/>
      <c r="C47" s="228"/>
      <c r="D47" s="76">
        <f t="shared" si="1"/>
        <v>0</v>
      </c>
      <c r="E47" s="109" t="s">
        <v>180</v>
      </c>
      <c r="F47" s="119"/>
      <c r="G47" s="119"/>
    </row>
    <row r="48" spans="1:7" s="97" customFormat="1" hidden="1">
      <c r="A48" s="233"/>
      <c r="B48" s="236"/>
      <c r="C48" s="228"/>
      <c r="D48" s="76">
        <f t="shared" si="1"/>
        <v>0</v>
      </c>
      <c r="E48" s="109" t="s">
        <v>180</v>
      </c>
      <c r="F48" s="119"/>
      <c r="G48" s="119"/>
    </row>
    <row r="49" spans="1:7" s="97" customFormat="1" hidden="1">
      <c r="A49" s="233"/>
      <c r="B49" s="236"/>
      <c r="C49" s="228"/>
      <c r="D49" s="76">
        <f t="shared" si="1"/>
        <v>0</v>
      </c>
      <c r="E49" s="109" t="s">
        <v>180</v>
      </c>
      <c r="F49" s="119"/>
      <c r="G49" s="119"/>
    </row>
    <row r="50" spans="1:7" s="97" customFormat="1" hidden="1">
      <c r="A50" s="233"/>
      <c r="B50" s="236"/>
      <c r="C50" s="228"/>
      <c r="D50" s="76">
        <f t="shared" si="1"/>
        <v>0</v>
      </c>
      <c r="E50" s="109" t="s">
        <v>180</v>
      </c>
      <c r="F50" s="119"/>
      <c r="G50" s="119"/>
    </row>
    <row r="51" spans="1:7" s="97" customFormat="1" hidden="1">
      <c r="A51" s="233"/>
      <c r="B51" s="236"/>
      <c r="C51" s="228"/>
      <c r="D51" s="76">
        <f t="shared" si="1"/>
        <v>0</v>
      </c>
      <c r="E51" s="109" t="s">
        <v>180</v>
      </c>
      <c r="F51" s="119"/>
      <c r="G51" s="119"/>
    </row>
    <row r="52" spans="1:7" s="97" customFormat="1" hidden="1">
      <c r="A52" s="233"/>
      <c r="B52" s="236"/>
      <c r="C52" s="228"/>
      <c r="D52" s="76">
        <f t="shared" si="1"/>
        <v>0</v>
      </c>
      <c r="E52" s="109" t="s">
        <v>180</v>
      </c>
      <c r="F52" s="119"/>
      <c r="G52" s="119"/>
    </row>
    <row r="53" spans="1:7" s="97" customFormat="1" hidden="1">
      <c r="A53" s="233"/>
      <c r="B53" s="236"/>
      <c r="C53" s="228"/>
      <c r="D53" s="76">
        <f t="shared" si="1"/>
        <v>0</v>
      </c>
      <c r="E53" s="109" t="s">
        <v>180</v>
      </c>
      <c r="F53" s="119"/>
      <c r="G53" s="119"/>
    </row>
    <row r="54" spans="1:7" s="97" customFormat="1" hidden="1">
      <c r="A54" s="233"/>
      <c r="B54" s="236"/>
      <c r="C54" s="228"/>
      <c r="D54" s="76">
        <f t="shared" si="1"/>
        <v>0</v>
      </c>
      <c r="E54" s="109" t="s">
        <v>180</v>
      </c>
      <c r="F54" s="119"/>
      <c r="G54" s="119"/>
    </row>
    <row r="55" spans="1:7" s="97" customFormat="1" hidden="1">
      <c r="A55" s="233"/>
      <c r="B55" s="236"/>
      <c r="C55" s="228"/>
      <c r="D55" s="76">
        <f t="shared" si="1"/>
        <v>0</v>
      </c>
      <c r="E55" s="109" t="s">
        <v>180</v>
      </c>
      <c r="F55" s="119"/>
      <c r="G55" s="119"/>
    </row>
    <row r="56" spans="1:7" s="97" customFormat="1" hidden="1">
      <c r="A56" s="233"/>
      <c r="B56" s="236"/>
      <c r="C56" s="228"/>
      <c r="D56" s="76">
        <f t="shared" si="1"/>
        <v>0</v>
      </c>
      <c r="E56" s="109" t="s">
        <v>180</v>
      </c>
      <c r="F56" s="119"/>
      <c r="G56" s="119"/>
    </row>
    <row r="57" spans="1:7" s="97" customFormat="1" hidden="1">
      <c r="A57" s="233"/>
      <c r="B57" s="236"/>
      <c r="C57" s="228"/>
      <c r="D57" s="76">
        <f t="shared" si="1"/>
        <v>0</v>
      </c>
      <c r="E57" s="109" t="s">
        <v>180</v>
      </c>
      <c r="F57" s="119"/>
      <c r="G57" s="119"/>
    </row>
    <row r="58" spans="1:7" s="97" customFormat="1" hidden="1">
      <c r="A58" s="233"/>
      <c r="B58" s="236"/>
      <c r="C58" s="228"/>
      <c r="D58" s="76">
        <f t="shared" si="1"/>
        <v>0</v>
      </c>
      <c r="E58" s="109" t="s">
        <v>180</v>
      </c>
      <c r="F58" s="119"/>
      <c r="G58" s="119"/>
    </row>
    <row r="59" spans="1:7" s="97" customFormat="1" hidden="1">
      <c r="A59" s="233"/>
      <c r="B59" s="236"/>
      <c r="C59" s="228"/>
      <c r="D59" s="76">
        <f t="shared" si="1"/>
        <v>0</v>
      </c>
      <c r="E59" s="109" t="s">
        <v>180</v>
      </c>
      <c r="F59" s="119"/>
      <c r="G59" s="119"/>
    </row>
    <row r="60" spans="1:7" s="97" customFormat="1" hidden="1">
      <c r="A60" s="233"/>
      <c r="B60" s="236"/>
      <c r="C60" s="228"/>
      <c r="D60" s="76">
        <f t="shared" si="1"/>
        <v>0</v>
      </c>
      <c r="E60" s="109" t="s">
        <v>180</v>
      </c>
      <c r="F60" s="119"/>
      <c r="G60" s="119"/>
    </row>
    <row r="61" spans="1:7" s="97" customFormat="1" hidden="1">
      <c r="A61" s="233"/>
      <c r="B61" s="236"/>
      <c r="C61" s="228"/>
      <c r="D61" s="76">
        <f t="shared" si="1"/>
        <v>0</v>
      </c>
      <c r="E61" s="109" t="s">
        <v>180</v>
      </c>
      <c r="F61" s="119"/>
      <c r="G61" s="119"/>
    </row>
    <row r="62" spans="1:7" s="97" customFormat="1" hidden="1">
      <c r="A62" s="233"/>
      <c r="B62" s="236"/>
      <c r="C62" s="228"/>
      <c r="D62" s="76">
        <f t="shared" si="1"/>
        <v>0</v>
      </c>
      <c r="E62" s="109" t="s">
        <v>180</v>
      </c>
      <c r="F62" s="119"/>
      <c r="G62" s="119"/>
    </row>
    <row r="63" spans="1:7" s="97" customFormat="1" hidden="1">
      <c r="A63" s="233"/>
      <c r="B63" s="236"/>
      <c r="C63" s="228"/>
      <c r="D63" s="76">
        <f t="shared" si="1"/>
        <v>0</v>
      </c>
      <c r="E63" s="109" t="s">
        <v>180</v>
      </c>
      <c r="F63" s="119"/>
      <c r="G63" s="119"/>
    </row>
    <row r="64" spans="1:7" s="97" customFormat="1" hidden="1">
      <c r="A64" s="233"/>
      <c r="B64" s="236"/>
      <c r="C64" s="228"/>
      <c r="D64" s="76">
        <f t="shared" si="1"/>
        <v>0</v>
      </c>
      <c r="E64" s="109" t="s">
        <v>180</v>
      </c>
      <c r="F64" s="119"/>
      <c r="G64" s="119"/>
    </row>
    <row r="65" spans="1:7" s="97" customFormat="1" hidden="1">
      <c r="A65" s="233"/>
      <c r="B65" s="236"/>
      <c r="C65" s="228"/>
      <c r="D65" s="76">
        <f t="shared" si="1"/>
        <v>0</v>
      </c>
      <c r="E65" s="109" t="s">
        <v>180</v>
      </c>
      <c r="F65" s="119"/>
      <c r="G65" s="119"/>
    </row>
    <row r="66" spans="1:7" s="97" customFormat="1" hidden="1">
      <c r="A66" s="233"/>
      <c r="B66" s="236"/>
      <c r="C66" s="228"/>
      <c r="D66" s="76">
        <f t="shared" si="1"/>
        <v>0</v>
      </c>
      <c r="E66" s="109" t="s">
        <v>180</v>
      </c>
      <c r="F66" s="119"/>
      <c r="G66" s="119"/>
    </row>
    <row r="67" spans="1:7" s="97" customFormat="1" hidden="1">
      <c r="A67" s="233"/>
      <c r="B67" s="236"/>
      <c r="C67" s="228"/>
      <c r="D67" s="76">
        <f t="shared" si="1"/>
        <v>0</v>
      </c>
      <c r="E67" s="109" t="s">
        <v>180</v>
      </c>
      <c r="F67" s="119"/>
      <c r="G67" s="119"/>
    </row>
    <row r="68" spans="1:7" s="97" customFormat="1" hidden="1">
      <c r="A68" s="233"/>
      <c r="B68" s="236"/>
      <c r="C68" s="228"/>
      <c r="D68" s="76">
        <f t="shared" si="1"/>
        <v>0</v>
      </c>
      <c r="E68" s="109" t="s">
        <v>180</v>
      </c>
      <c r="F68" s="119"/>
      <c r="G68" s="119"/>
    </row>
    <row r="69" spans="1:7" s="97" customFormat="1" hidden="1">
      <c r="A69" s="233"/>
      <c r="B69" s="236"/>
      <c r="C69" s="228"/>
      <c r="D69" s="76">
        <f t="shared" ref="D69:D100" si="2">ROUND(+B69*C69,2)</f>
        <v>0</v>
      </c>
      <c r="E69" s="109" t="s">
        <v>180</v>
      </c>
      <c r="F69" s="119"/>
      <c r="G69" s="119"/>
    </row>
    <row r="70" spans="1:7" s="97" customFormat="1" hidden="1">
      <c r="A70" s="233"/>
      <c r="B70" s="236"/>
      <c r="C70" s="228"/>
      <c r="D70" s="76">
        <f t="shared" si="2"/>
        <v>0</v>
      </c>
      <c r="E70" s="109" t="s">
        <v>180</v>
      </c>
      <c r="F70" s="119"/>
      <c r="G70" s="119"/>
    </row>
    <row r="71" spans="1:7" s="97" customFormat="1" hidden="1">
      <c r="A71" s="233"/>
      <c r="B71" s="236"/>
      <c r="C71" s="228"/>
      <c r="D71" s="76">
        <f t="shared" si="2"/>
        <v>0</v>
      </c>
      <c r="E71" s="109" t="s">
        <v>180</v>
      </c>
      <c r="F71" s="119"/>
      <c r="G71" s="119"/>
    </row>
    <row r="72" spans="1:7" s="97" customFormat="1" hidden="1">
      <c r="A72" s="233"/>
      <c r="B72" s="236"/>
      <c r="C72" s="228"/>
      <c r="D72" s="76">
        <f t="shared" si="2"/>
        <v>0</v>
      </c>
      <c r="E72" s="109" t="s">
        <v>180</v>
      </c>
      <c r="F72" s="119"/>
      <c r="G72" s="119"/>
    </row>
    <row r="73" spans="1:7" s="97" customFormat="1" hidden="1">
      <c r="A73" s="233"/>
      <c r="B73" s="236"/>
      <c r="C73" s="228"/>
      <c r="D73" s="76">
        <f t="shared" si="2"/>
        <v>0</v>
      </c>
      <c r="E73" s="109" t="s">
        <v>180</v>
      </c>
      <c r="F73" s="119"/>
      <c r="G73" s="119"/>
    </row>
    <row r="74" spans="1:7" s="97" customFormat="1" hidden="1">
      <c r="A74" s="233"/>
      <c r="B74" s="236"/>
      <c r="C74" s="228"/>
      <c r="D74" s="76">
        <f t="shared" si="2"/>
        <v>0</v>
      </c>
      <c r="E74" s="109" t="s">
        <v>180</v>
      </c>
      <c r="F74" s="119"/>
      <c r="G74" s="119"/>
    </row>
    <row r="75" spans="1:7" s="97" customFormat="1" hidden="1">
      <c r="A75" s="233"/>
      <c r="B75" s="236"/>
      <c r="C75" s="228"/>
      <c r="D75" s="76">
        <f t="shared" si="2"/>
        <v>0</v>
      </c>
      <c r="E75" s="109" t="s">
        <v>180</v>
      </c>
      <c r="F75" s="119"/>
      <c r="G75" s="119"/>
    </row>
    <row r="76" spans="1:7" s="97" customFormat="1" hidden="1">
      <c r="A76" s="233"/>
      <c r="B76" s="236"/>
      <c r="C76" s="228"/>
      <c r="D76" s="76">
        <f t="shared" si="2"/>
        <v>0</v>
      </c>
      <c r="E76" s="109" t="s">
        <v>180</v>
      </c>
      <c r="F76" s="119"/>
      <c r="G76" s="119"/>
    </row>
    <row r="77" spans="1:7" s="97" customFormat="1" hidden="1">
      <c r="A77" s="233"/>
      <c r="B77" s="236"/>
      <c r="C77" s="228"/>
      <c r="D77" s="76">
        <f t="shared" si="2"/>
        <v>0</v>
      </c>
      <c r="E77" s="109" t="s">
        <v>180</v>
      </c>
      <c r="F77" s="119"/>
      <c r="G77" s="119"/>
    </row>
    <row r="78" spans="1:7" s="97" customFormat="1" hidden="1">
      <c r="A78" s="233"/>
      <c r="B78" s="236"/>
      <c r="C78" s="228"/>
      <c r="D78" s="76">
        <f t="shared" si="2"/>
        <v>0</v>
      </c>
      <c r="E78" s="109" t="s">
        <v>180</v>
      </c>
      <c r="F78" s="119"/>
      <c r="G78" s="119"/>
    </row>
    <row r="79" spans="1:7" s="97" customFormat="1" hidden="1">
      <c r="A79" s="233"/>
      <c r="B79" s="236"/>
      <c r="C79" s="228"/>
      <c r="D79" s="76">
        <f t="shared" si="2"/>
        <v>0</v>
      </c>
      <c r="E79" s="109" t="s">
        <v>180</v>
      </c>
      <c r="F79" s="119"/>
      <c r="G79" s="119"/>
    </row>
    <row r="80" spans="1:7" s="97" customFormat="1" hidden="1">
      <c r="A80" s="233"/>
      <c r="B80" s="236"/>
      <c r="C80" s="228"/>
      <c r="D80" s="76">
        <f t="shared" si="2"/>
        <v>0</v>
      </c>
      <c r="E80" s="109" t="s">
        <v>180</v>
      </c>
      <c r="F80" s="119"/>
      <c r="G80" s="119"/>
    </row>
    <row r="81" spans="1:7" s="97" customFormat="1" hidden="1">
      <c r="A81" s="233"/>
      <c r="B81" s="236"/>
      <c r="C81" s="228"/>
      <c r="D81" s="76">
        <f t="shared" si="2"/>
        <v>0</v>
      </c>
      <c r="E81" s="109" t="s">
        <v>180</v>
      </c>
      <c r="F81" s="119"/>
      <c r="G81" s="119"/>
    </row>
    <row r="82" spans="1:7" s="97" customFormat="1" hidden="1">
      <c r="A82" s="233"/>
      <c r="B82" s="236"/>
      <c r="C82" s="228"/>
      <c r="D82" s="76">
        <f t="shared" si="2"/>
        <v>0</v>
      </c>
      <c r="E82" s="109" t="s">
        <v>180</v>
      </c>
      <c r="F82" s="119"/>
      <c r="G82" s="119"/>
    </row>
    <row r="83" spans="1:7" s="97" customFormat="1" hidden="1">
      <c r="A83" s="233"/>
      <c r="B83" s="236"/>
      <c r="C83" s="228"/>
      <c r="D83" s="76">
        <f t="shared" si="2"/>
        <v>0</v>
      </c>
      <c r="E83" s="109" t="s">
        <v>180</v>
      </c>
      <c r="F83" s="119"/>
      <c r="G83" s="119"/>
    </row>
    <row r="84" spans="1:7" s="97" customFormat="1" hidden="1">
      <c r="A84" s="233"/>
      <c r="B84" s="236"/>
      <c r="C84" s="228"/>
      <c r="D84" s="76">
        <f t="shared" si="2"/>
        <v>0</v>
      </c>
      <c r="E84" s="109" t="s">
        <v>180</v>
      </c>
      <c r="F84" s="119"/>
      <c r="G84" s="119"/>
    </row>
    <row r="85" spans="1:7" s="97" customFormat="1" hidden="1">
      <c r="A85" s="233"/>
      <c r="B85" s="236"/>
      <c r="C85" s="228"/>
      <c r="D85" s="76">
        <f t="shared" si="2"/>
        <v>0</v>
      </c>
      <c r="E85" s="109" t="s">
        <v>180</v>
      </c>
      <c r="F85" s="119"/>
      <c r="G85" s="119"/>
    </row>
    <row r="86" spans="1:7" s="97" customFormat="1" hidden="1">
      <c r="A86" s="233"/>
      <c r="B86" s="236"/>
      <c r="C86" s="228"/>
      <c r="D86" s="76">
        <f t="shared" si="2"/>
        <v>0</v>
      </c>
      <c r="E86" s="109" t="s">
        <v>180</v>
      </c>
      <c r="F86" s="119"/>
      <c r="G86" s="119"/>
    </row>
    <row r="87" spans="1:7" s="97" customFormat="1" hidden="1">
      <c r="A87" s="233"/>
      <c r="B87" s="236"/>
      <c r="C87" s="228"/>
      <c r="D87" s="76">
        <f t="shared" si="2"/>
        <v>0</v>
      </c>
      <c r="E87" s="109" t="s">
        <v>180</v>
      </c>
      <c r="F87" s="119"/>
      <c r="G87" s="119"/>
    </row>
    <row r="88" spans="1:7" s="97" customFormat="1" hidden="1">
      <c r="A88" s="233"/>
      <c r="B88" s="236"/>
      <c r="C88" s="228"/>
      <c r="D88" s="76">
        <f t="shared" si="2"/>
        <v>0</v>
      </c>
      <c r="E88" s="109" t="s">
        <v>180</v>
      </c>
      <c r="F88" s="119"/>
      <c r="G88" s="119"/>
    </row>
    <row r="89" spans="1:7" s="97" customFormat="1" hidden="1">
      <c r="A89" s="233"/>
      <c r="B89" s="236"/>
      <c r="C89" s="228"/>
      <c r="D89" s="76">
        <f t="shared" si="2"/>
        <v>0</v>
      </c>
      <c r="E89" s="109" t="s">
        <v>180</v>
      </c>
      <c r="F89" s="119"/>
      <c r="G89" s="119"/>
    </row>
    <row r="90" spans="1:7" s="97" customFormat="1" hidden="1">
      <c r="A90" s="233"/>
      <c r="B90" s="236"/>
      <c r="C90" s="228"/>
      <c r="D90" s="76">
        <f t="shared" si="2"/>
        <v>0</v>
      </c>
      <c r="E90" s="109" t="s">
        <v>180</v>
      </c>
      <c r="F90" s="119"/>
      <c r="G90" s="119"/>
    </row>
    <row r="91" spans="1:7" s="97" customFormat="1" hidden="1">
      <c r="A91" s="233"/>
      <c r="B91" s="236"/>
      <c r="C91" s="228"/>
      <c r="D91" s="76">
        <f t="shared" si="2"/>
        <v>0</v>
      </c>
      <c r="E91" s="109" t="s">
        <v>180</v>
      </c>
      <c r="F91" s="119"/>
      <c r="G91" s="119"/>
    </row>
    <row r="92" spans="1:7" s="97" customFormat="1" hidden="1">
      <c r="A92" s="233"/>
      <c r="B92" s="236"/>
      <c r="C92" s="228"/>
      <c r="D92" s="76">
        <f t="shared" si="2"/>
        <v>0</v>
      </c>
      <c r="E92" s="109" t="s">
        <v>180</v>
      </c>
      <c r="F92" s="119"/>
      <c r="G92" s="119"/>
    </row>
    <row r="93" spans="1:7" s="97" customFormat="1" hidden="1">
      <c r="A93" s="233"/>
      <c r="B93" s="236"/>
      <c r="C93" s="228"/>
      <c r="D93" s="76">
        <f t="shared" si="2"/>
        <v>0</v>
      </c>
      <c r="E93" s="109" t="s">
        <v>180</v>
      </c>
      <c r="F93" s="119"/>
      <c r="G93" s="119"/>
    </row>
    <row r="94" spans="1:7" s="97" customFormat="1" hidden="1">
      <c r="A94" s="233"/>
      <c r="B94" s="236"/>
      <c r="C94" s="228"/>
      <c r="D94" s="76">
        <f t="shared" si="2"/>
        <v>0</v>
      </c>
      <c r="E94" s="109" t="s">
        <v>180</v>
      </c>
      <c r="F94" s="119"/>
      <c r="G94" s="119"/>
    </row>
    <row r="95" spans="1:7" s="97" customFormat="1" hidden="1">
      <c r="A95" s="233"/>
      <c r="B95" s="236"/>
      <c r="C95" s="228"/>
      <c r="D95" s="76">
        <f t="shared" si="2"/>
        <v>0</v>
      </c>
      <c r="E95" s="109" t="s">
        <v>180</v>
      </c>
      <c r="F95" s="119"/>
      <c r="G95" s="119"/>
    </row>
    <row r="96" spans="1:7" s="97" customFormat="1" hidden="1">
      <c r="A96" s="233"/>
      <c r="B96" s="236"/>
      <c r="C96" s="228"/>
      <c r="D96" s="76">
        <f t="shared" si="2"/>
        <v>0</v>
      </c>
      <c r="E96" s="109" t="s">
        <v>180</v>
      </c>
      <c r="F96" s="119"/>
      <c r="G96" s="119"/>
    </row>
    <row r="97" spans="1:7" s="97" customFormat="1" hidden="1">
      <c r="A97" s="233"/>
      <c r="B97" s="236"/>
      <c r="C97" s="228"/>
      <c r="D97" s="76">
        <f t="shared" si="2"/>
        <v>0</v>
      </c>
      <c r="E97" s="109" t="s">
        <v>180</v>
      </c>
      <c r="F97" s="119"/>
      <c r="G97" s="119"/>
    </row>
    <row r="98" spans="1:7" s="97" customFormat="1" hidden="1">
      <c r="A98" s="233"/>
      <c r="B98" s="236"/>
      <c r="C98" s="228"/>
      <c r="D98" s="76">
        <f t="shared" si="2"/>
        <v>0</v>
      </c>
      <c r="E98" s="109" t="s">
        <v>180</v>
      </c>
      <c r="F98" s="119"/>
      <c r="G98" s="119"/>
    </row>
    <row r="99" spans="1:7" s="97" customFormat="1" hidden="1">
      <c r="A99" s="233"/>
      <c r="B99" s="236"/>
      <c r="C99" s="228"/>
      <c r="D99" s="76">
        <f t="shared" si="2"/>
        <v>0</v>
      </c>
      <c r="E99" s="109" t="s">
        <v>180</v>
      </c>
      <c r="F99" s="119"/>
      <c r="G99" s="119"/>
    </row>
    <row r="100" spans="1:7" s="97" customFormat="1" hidden="1">
      <c r="A100" s="233"/>
      <c r="B100" s="236"/>
      <c r="C100" s="228"/>
      <c r="D100" s="76">
        <f t="shared" si="2"/>
        <v>0</v>
      </c>
      <c r="E100" s="109" t="s">
        <v>180</v>
      </c>
      <c r="F100" s="119"/>
      <c r="G100" s="119"/>
    </row>
    <row r="101" spans="1:7" s="97" customFormat="1" hidden="1">
      <c r="A101" s="233"/>
      <c r="B101" s="236"/>
      <c r="C101" s="228"/>
      <c r="D101" s="76">
        <f t="shared" ref="D101:D132" si="3">ROUND(+B101*C101,2)</f>
        <v>0</v>
      </c>
      <c r="E101" s="109" t="s">
        <v>180</v>
      </c>
      <c r="F101" s="119"/>
      <c r="G101" s="119"/>
    </row>
    <row r="102" spans="1:7" s="97" customFormat="1" hidden="1">
      <c r="A102" s="233"/>
      <c r="B102" s="236"/>
      <c r="C102" s="228"/>
      <c r="D102" s="76">
        <f t="shared" si="3"/>
        <v>0</v>
      </c>
      <c r="E102" s="109" t="s">
        <v>180</v>
      </c>
      <c r="F102" s="119"/>
      <c r="G102" s="119"/>
    </row>
    <row r="103" spans="1:7" s="97" customFormat="1" hidden="1">
      <c r="A103" s="233"/>
      <c r="B103" s="236"/>
      <c r="C103" s="228"/>
      <c r="D103" s="76">
        <f t="shared" si="3"/>
        <v>0</v>
      </c>
      <c r="E103" s="109" t="s">
        <v>180</v>
      </c>
      <c r="F103" s="119"/>
      <c r="G103" s="119"/>
    </row>
    <row r="104" spans="1:7" s="97" customFormat="1" hidden="1">
      <c r="A104" s="233"/>
      <c r="B104" s="236"/>
      <c r="C104" s="228"/>
      <c r="D104" s="76">
        <f t="shared" si="3"/>
        <v>0</v>
      </c>
      <c r="E104" s="109" t="s">
        <v>180</v>
      </c>
      <c r="F104" s="119"/>
      <c r="G104" s="119"/>
    </row>
    <row r="105" spans="1:7" s="97" customFormat="1" hidden="1">
      <c r="A105" s="233"/>
      <c r="B105" s="236"/>
      <c r="C105" s="228"/>
      <c r="D105" s="76">
        <f t="shared" si="3"/>
        <v>0</v>
      </c>
      <c r="E105" s="109" t="s">
        <v>180</v>
      </c>
      <c r="F105" s="119"/>
      <c r="G105" s="119"/>
    </row>
    <row r="106" spans="1:7" s="97" customFormat="1" hidden="1">
      <c r="A106" s="233"/>
      <c r="B106" s="236"/>
      <c r="C106" s="228"/>
      <c r="D106" s="76">
        <f t="shared" si="3"/>
        <v>0</v>
      </c>
      <c r="E106" s="109" t="s">
        <v>180</v>
      </c>
      <c r="F106" s="119"/>
      <c r="G106" s="119"/>
    </row>
    <row r="107" spans="1:7" s="97" customFormat="1" hidden="1">
      <c r="A107" s="233"/>
      <c r="B107" s="236"/>
      <c r="C107" s="228"/>
      <c r="D107" s="76">
        <f t="shared" si="3"/>
        <v>0</v>
      </c>
      <c r="E107" s="109" t="s">
        <v>180</v>
      </c>
      <c r="F107" s="119"/>
      <c r="G107" s="119"/>
    </row>
    <row r="108" spans="1:7" s="97" customFormat="1" hidden="1">
      <c r="A108" s="233"/>
      <c r="B108" s="236"/>
      <c r="C108" s="228"/>
      <c r="D108" s="76">
        <f t="shared" si="3"/>
        <v>0</v>
      </c>
      <c r="E108" s="109" t="s">
        <v>180</v>
      </c>
      <c r="F108" s="119"/>
      <c r="G108" s="119"/>
    </row>
    <row r="109" spans="1:7" s="97" customFormat="1" hidden="1">
      <c r="A109" s="233"/>
      <c r="B109" s="236"/>
      <c r="C109" s="228"/>
      <c r="D109" s="76">
        <f t="shared" si="3"/>
        <v>0</v>
      </c>
      <c r="E109" s="109" t="s">
        <v>180</v>
      </c>
      <c r="F109" s="119"/>
      <c r="G109" s="119"/>
    </row>
    <row r="110" spans="1:7" s="97" customFormat="1" hidden="1">
      <c r="A110" s="233"/>
      <c r="B110" s="236"/>
      <c r="C110" s="228"/>
      <c r="D110" s="76">
        <f t="shared" si="3"/>
        <v>0</v>
      </c>
      <c r="E110" s="109" t="s">
        <v>180</v>
      </c>
      <c r="F110" s="119"/>
      <c r="G110" s="119"/>
    </row>
    <row r="111" spans="1:7" s="97" customFormat="1" hidden="1">
      <c r="A111" s="233"/>
      <c r="B111" s="236"/>
      <c r="C111" s="228"/>
      <c r="D111" s="76">
        <f t="shared" si="3"/>
        <v>0</v>
      </c>
      <c r="E111" s="109" t="s">
        <v>180</v>
      </c>
      <c r="F111" s="119"/>
      <c r="G111" s="119"/>
    </row>
    <row r="112" spans="1:7" s="97" customFormat="1" hidden="1">
      <c r="A112" s="233"/>
      <c r="B112" s="236"/>
      <c r="C112" s="228"/>
      <c r="D112" s="76">
        <f t="shared" si="3"/>
        <v>0</v>
      </c>
      <c r="E112" s="109" t="s">
        <v>180</v>
      </c>
      <c r="F112" s="119"/>
      <c r="G112" s="119"/>
    </row>
    <row r="113" spans="1:7" s="97" customFormat="1" hidden="1">
      <c r="A113" s="233"/>
      <c r="B113" s="236"/>
      <c r="C113" s="228"/>
      <c r="D113" s="76">
        <f t="shared" si="3"/>
        <v>0</v>
      </c>
      <c r="E113" s="109" t="s">
        <v>180</v>
      </c>
      <c r="F113" s="119"/>
      <c r="G113" s="119"/>
    </row>
    <row r="114" spans="1:7" s="97" customFormat="1" hidden="1">
      <c r="A114" s="233"/>
      <c r="B114" s="236"/>
      <c r="C114" s="228"/>
      <c r="D114" s="76">
        <f t="shared" si="3"/>
        <v>0</v>
      </c>
      <c r="E114" s="109" t="s">
        <v>180</v>
      </c>
      <c r="F114" s="119"/>
      <c r="G114" s="119"/>
    </row>
    <row r="115" spans="1:7" s="97" customFormat="1" hidden="1">
      <c r="A115" s="233"/>
      <c r="B115" s="236"/>
      <c r="C115" s="228"/>
      <c r="D115" s="76">
        <f t="shared" si="3"/>
        <v>0</v>
      </c>
      <c r="E115" s="109" t="s">
        <v>180</v>
      </c>
      <c r="F115" s="119"/>
      <c r="G115" s="119"/>
    </row>
    <row r="116" spans="1:7" s="97" customFormat="1" hidden="1">
      <c r="A116" s="233"/>
      <c r="B116" s="236"/>
      <c r="C116" s="228"/>
      <c r="D116" s="76">
        <f t="shared" si="3"/>
        <v>0</v>
      </c>
      <c r="E116" s="109" t="s">
        <v>180</v>
      </c>
      <c r="F116" s="119"/>
      <c r="G116" s="119"/>
    </row>
    <row r="117" spans="1:7" s="97" customFormat="1" hidden="1">
      <c r="A117" s="233"/>
      <c r="B117" s="236"/>
      <c r="C117" s="228"/>
      <c r="D117" s="76">
        <f t="shared" si="3"/>
        <v>0</v>
      </c>
      <c r="E117" s="109" t="s">
        <v>180</v>
      </c>
      <c r="F117" s="119"/>
      <c r="G117" s="119"/>
    </row>
    <row r="118" spans="1:7" s="97" customFormat="1" hidden="1">
      <c r="A118" s="233"/>
      <c r="B118" s="236"/>
      <c r="C118" s="228"/>
      <c r="D118" s="76">
        <f t="shared" si="3"/>
        <v>0</v>
      </c>
      <c r="E118" s="109" t="s">
        <v>180</v>
      </c>
      <c r="F118" s="119"/>
      <c r="G118" s="119"/>
    </row>
    <row r="119" spans="1:7" s="97" customFormat="1" hidden="1">
      <c r="A119" s="233"/>
      <c r="B119" s="236"/>
      <c r="C119" s="228"/>
      <c r="D119" s="76">
        <f t="shared" si="3"/>
        <v>0</v>
      </c>
      <c r="E119" s="109" t="s">
        <v>180</v>
      </c>
      <c r="F119" s="119"/>
      <c r="G119" s="119"/>
    </row>
    <row r="120" spans="1:7" s="97" customFormat="1" hidden="1">
      <c r="A120" s="233"/>
      <c r="B120" s="236"/>
      <c r="C120" s="228"/>
      <c r="D120" s="76">
        <f t="shared" si="3"/>
        <v>0</v>
      </c>
      <c r="E120" s="109" t="s">
        <v>180</v>
      </c>
      <c r="F120" s="119"/>
      <c r="G120" s="119"/>
    </row>
    <row r="121" spans="1:7" s="97" customFormat="1" hidden="1">
      <c r="A121" s="233"/>
      <c r="B121" s="236"/>
      <c r="C121" s="228"/>
      <c r="D121" s="76">
        <f t="shared" si="3"/>
        <v>0</v>
      </c>
      <c r="E121" s="109" t="s">
        <v>180</v>
      </c>
      <c r="F121" s="119"/>
      <c r="G121" s="119"/>
    </row>
    <row r="122" spans="1:7" s="97" customFormat="1" hidden="1">
      <c r="A122" s="233"/>
      <c r="B122" s="236"/>
      <c r="C122" s="228"/>
      <c r="D122" s="76">
        <f t="shared" si="3"/>
        <v>0</v>
      </c>
      <c r="E122" s="109" t="s">
        <v>180</v>
      </c>
      <c r="F122" s="119"/>
      <c r="G122" s="119"/>
    </row>
    <row r="123" spans="1:7" s="97" customFormat="1" hidden="1">
      <c r="A123" s="233"/>
      <c r="B123" s="236"/>
      <c r="C123" s="228"/>
      <c r="D123" s="76">
        <f t="shared" si="3"/>
        <v>0</v>
      </c>
      <c r="E123" s="109" t="s">
        <v>180</v>
      </c>
      <c r="F123" s="119"/>
      <c r="G123" s="119"/>
    </row>
    <row r="124" spans="1:7" s="97" customFormat="1" hidden="1">
      <c r="A124" s="233"/>
      <c r="B124" s="236"/>
      <c r="C124" s="228"/>
      <c r="D124" s="76">
        <f t="shared" si="3"/>
        <v>0</v>
      </c>
      <c r="E124" s="109" t="s">
        <v>180</v>
      </c>
      <c r="F124" s="119"/>
      <c r="G124" s="119"/>
    </row>
    <row r="125" spans="1:7" s="97" customFormat="1" hidden="1">
      <c r="A125" s="233"/>
      <c r="B125" s="236"/>
      <c r="C125" s="228"/>
      <c r="D125" s="76">
        <f t="shared" si="3"/>
        <v>0</v>
      </c>
      <c r="E125" s="109" t="s">
        <v>180</v>
      </c>
      <c r="F125" s="119"/>
      <c r="G125" s="119"/>
    </row>
    <row r="126" spans="1:7" s="97" customFormat="1" hidden="1">
      <c r="A126" s="233"/>
      <c r="B126" s="236"/>
      <c r="C126" s="228"/>
      <c r="D126" s="76">
        <f t="shared" si="3"/>
        <v>0</v>
      </c>
      <c r="E126" s="109" t="s">
        <v>180</v>
      </c>
      <c r="F126" s="119"/>
      <c r="G126" s="119"/>
    </row>
    <row r="127" spans="1:7" s="97" customFormat="1" hidden="1">
      <c r="A127" s="233"/>
      <c r="B127" s="236"/>
      <c r="C127" s="228"/>
      <c r="D127" s="76">
        <f t="shared" si="3"/>
        <v>0</v>
      </c>
      <c r="E127" s="109" t="s">
        <v>180</v>
      </c>
      <c r="F127" s="119"/>
      <c r="G127" s="119"/>
    </row>
    <row r="128" spans="1:7" s="97" customFormat="1" hidden="1">
      <c r="A128" s="233"/>
      <c r="B128" s="236"/>
      <c r="C128" s="228"/>
      <c r="D128" s="76">
        <f t="shared" si="3"/>
        <v>0</v>
      </c>
      <c r="E128" s="109" t="s">
        <v>180</v>
      </c>
      <c r="F128" s="119"/>
      <c r="G128" s="119"/>
    </row>
    <row r="129" spans="1:7" s="97" customFormat="1" hidden="1">
      <c r="A129" s="233"/>
      <c r="B129" s="236"/>
      <c r="C129" s="228"/>
      <c r="D129" s="76">
        <f t="shared" si="3"/>
        <v>0</v>
      </c>
      <c r="E129" s="109" t="s">
        <v>180</v>
      </c>
      <c r="F129" s="119"/>
      <c r="G129" s="119"/>
    </row>
    <row r="130" spans="1:7" s="97" customFormat="1" hidden="1">
      <c r="A130" s="233"/>
      <c r="B130" s="236"/>
      <c r="C130" s="228"/>
      <c r="D130" s="76">
        <f t="shared" si="3"/>
        <v>0</v>
      </c>
      <c r="E130" s="109" t="s">
        <v>180</v>
      </c>
      <c r="F130" s="119"/>
      <c r="G130" s="119"/>
    </row>
    <row r="131" spans="1:7" s="97" customFormat="1" hidden="1">
      <c r="A131" s="233"/>
      <c r="B131" s="236"/>
      <c r="C131" s="228"/>
      <c r="D131" s="76">
        <f t="shared" si="3"/>
        <v>0</v>
      </c>
      <c r="E131" s="109" t="s">
        <v>180</v>
      </c>
      <c r="F131" s="119"/>
      <c r="G131" s="119"/>
    </row>
    <row r="132" spans="1:7" s="97" customFormat="1" hidden="1">
      <c r="A132" s="233"/>
      <c r="B132" s="236"/>
      <c r="C132" s="228"/>
      <c r="D132" s="76">
        <f t="shared" si="3"/>
        <v>0</v>
      </c>
      <c r="E132" s="109" t="s">
        <v>180</v>
      </c>
      <c r="F132" s="119"/>
      <c r="G132" s="119"/>
    </row>
    <row r="133" spans="1:7" s="97" customFormat="1" hidden="1">
      <c r="A133" s="233"/>
      <c r="B133" s="236"/>
      <c r="C133" s="228"/>
      <c r="D133" s="76">
        <f t="shared" ref="D133:D134" si="4">ROUND(+B133*C133,2)</f>
        <v>0</v>
      </c>
      <c r="E133" s="109" t="s">
        <v>180</v>
      </c>
      <c r="F133" s="119"/>
      <c r="G133" s="119"/>
    </row>
    <row r="134" spans="1:7" s="97" customFormat="1" ht="15" customHeight="1">
      <c r="A134" s="233"/>
      <c r="B134" s="236"/>
      <c r="C134" s="228"/>
      <c r="D134" s="255">
        <f t="shared" si="4"/>
        <v>0</v>
      </c>
      <c r="E134" s="109" t="s">
        <v>180</v>
      </c>
      <c r="F134" s="119"/>
      <c r="G134" s="119"/>
    </row>
    <row r="135" spans="1:7" s="97" customFormat="1">
      <c r="A135" s="202"/>
      <c r="B135" s="180"/>
      <c r="C135" s="191" t="s">
        <v>196</v>
      </c>
      <c r="D135" s="269">
        <f>ROUND(SUBTOTAL(109,D5:D134),2)</f>
        <v>0</v>
      </c>
      <c r="E135" s="109" t="s">
        <v>180</v>
      </c>
      <c r="F135" s="86"/>
      <c r="G135" s="112" t="s">
        <v>197</v>
      </c>
    </row>
    <row r="136" spans="1:7" s="97" customFormat="1">
      <c r="A136" s="202"/>
      <c r="B136" s="86"/>
      <c r="C136" s="91"/>
      <c r="D136" s="260"/>
      <c r="E136" s="109" t="s">
        <v>183</v>
      </c>
      <c r="F136" s="86"/>
      <c r="G136" s="86"/>
    </row>
    <row r="137" spans="1:7" s="97" customFormat="1">
      <c r="A137" s="233"/>
      <c r="B137" s="236"/>
      <c r="C137" s="228"/>
      <c r="D137" s="76">
        <f t="shared" ref="D137:D168" si="5">ROUND(+B137*C137,2)</f>
        <v>0</v>
      </c>
      <c r="E137" s="109" t="s">
        <v>183</v>
      </c>
      <c r="F137" s="86"/>
      <c r="G137" s="86"/>
    </row>
    <row r="138" spans="1:7" s="97" customFormat="1">
      <c r="A138" s="233"/>
      <c r="B138" s="236"/>
      <c r="C138" s="228"/>
      <c r="D138" s="76">
        <f t="shared" si="5"/>
        <v>0</v>
      </c>
      <c r="E138" s="109" t="s">
        <v>183</v>
      </c>
      <c r="F138" s="119"/>
      <c r="G138" s="119"/>
    </row>
    <row r="139" spans="1:7" s="97" customFormat="1">
      <c r="A139" s="233"/>
      <c r="B139" s="236"/>
      <c r="C139" s="228"/>
      <c r="D139" s="76">
        <f t="shared" si="5"/>
        <v>0</v>
      </c>
      <c r="E139" s="109" t="s">
        <v>183</v>
      </c>
      <c r="F139" s="119"/>
      <c r="G139" s="119"/>
    </row>
    <row r="140" spans="1:7" s="97" customFormat="1" hidden="1">
      <c r="A140" s="233"/>
      <c r="B140" s="236"/>
      <c r="C140" s="228"/>
      <c r="D140" s="76">
        <f t="shared" si="5"/>
        <v>0</v>
      </c>
      <c r="E140" s="109" t="s">
        <v>183</v>
      </c>
      <c r="F140" s="119"/>
      <c r="G140" s="119"/>
    </row>
    <row r="141" spans="1:7" s="97" customFormat="1" hidden="1">
      <c r="A141" s="233"/>
      <c r="B141" s="236"/>
      <c r="C141" s="228"/>
      <c r="D141" s="76">
        <f t="shared" si="5"/>
        <v>0</v>
      </c>
      <c r="E141" s="109" t="s">
        <v>183</v>
      </c>
      <c r="F141" s="119"/>
      <c r="G141" s="119"/>
    </row>
    <row r="142" spans="1:7" s="97" customFormat="1" hidden="1">
      <c r="A142" s="233"/>
      <c r="B142" s="236"/>
      <c r="C142" s="228"/>
      <c r="D142" s="76">
        <f t="shared" si="5"/>
        <v>0</v>
      </c>
      <c r="E142" s="109" t="s">
        <v>183</v>
      </c>
      <c r="F142" s="119"/>
      <c r="G142" s="119"/>
    </row>
    <row r="143" spans="1:7" s="97" customFormat="1" hidden="1">
      <c r="A143" s="233"/>
      <c r="B143" s="236"/>
      <c r="C143" s="228"/>
      <c r="D143" s="76">
        <f t="shared" si="5"/>
        <v>0</v>
      </c>
      <c r="E143" s="109" t="s">
        <v>183</v>
      </c>
      <c r="F143" s="119"/>
      <c r="G143" s="119"/>
    </row>
    <row r="144" spans="1:7" s="97" customFormat="1" hidden="1">
      <c r="A144" s="233"/>
      <c r="B144" s="236"/>
      <c r="C144" s="228"/>
      <c r="D144" s="76">
        <f t="shared" si="5"/>
        <v>0</v>
      </c>
      <c r="E144" s="109" t="s">
        <v>183</v>
      </c>
      <c r="F144" s="119"/>
      <c r="G144" s="119"/>
    </row>
    <row r="145" spans="1:7" s="97" customFormat="1" hidden="1">
      <c r="A145" s="233"/>
      <c r="B145" s="236"/>
      <c r="C145" s="228"/>
      <c r="D145" s="76">
        <f t="shared" si="5"/>
        <v>0</v>
      </c>
      <c r="E145" s="109" t="s">
        <v>183</v>
      </c>
      <c r="F145" s="119"/>
      <c r="G145" s="119"/>
    </row>
    <row r="146" spans="1:7" s="97" customFormat="1" hidden="1">
      <c r="A146" s="233"/>
      <c r="B146" s="236"/>
      <c r="C146" s="228"/>
      <c r="D146" s="76">
        <f t="shared" si="5"/>
        <v>0</v>
      </c>
      <c r="E146" s="109" t="s">
        <v>183</v>
      </c>
      <c r="F146" s="119"/>
      <c r="G146" s="119"/>
    </row>
    <row r="147" spans="1:7" s="97" customFormat="1" hidden="1">
      <c r="A147" s="233"/>
      <c r="B147" s="236"/>
      <c r="C147" s="228"/>
      <c r="D147" s="76">
        <f t="shared" si="5"/>
        <v>0</v>
      </c>
      <c r="E147" s="109" t="s">
        <v>183</v>
      </c>
      <c r="F147" s="119"/>
      <c r="G147" s="119"/>
    </row>
    <row r="148" spans="1:7" s="97" customFormat="1" hidden="1">
      <c r="A148" s="233"/>
      <c r="B148" s="236"/>
      <c r="C148" s="228"/>
      <c r="D148" s="76">
        <f t="shared" si="5"/>
        <v>0</v>
      </c>
      <c r="E148" s="109" t="s">
        <v>183</v>
      </c>
      <c r="F148" s="119"/>
      <c r="G148" s="119"/>
    </row>
    <row r="149" spans="1:7" s="97" customFormat="1" hidden="1">
      <c r="A149" s="233"/>
      <c r="B149" s="236"/>
      <c r="C149" s="228"/>
      <c r="D149" s="76">
        <f t="shared" si="5"/>
        <v>0</v>
      </c>
      <c r="E149" s="109" t="s">
        <v>183</v>
      </c>
      <c r="F149" s="119"/>
      <c r="G149" s="119"/>
    </row>
    <row r="150" spans="1:7" s="97" customFormat="1" hidden="1">
      <c r="A150" s="233"/>
      <c r="B150" s="236"/>
      <c r="C150" s="228"/>
      <c r="D150" s="76">
        <f t="shared" si="5"/>
        <v>0</v>
      </c>
      <c r="E150" s="109" t="s">
        <v>183</v>
      </c>
      <c r="F150" s="119"/>
      <c r="G150" s="119"/>
    </row>
    <row r="151" spans="1:7" s="97" customFormat="1" hidden="1">
      <c r="A151" s="233"/>
      <c r="B151" s="236"/>
      <c r="C151" s="228"/>
      <c r="D151" s="76">
        <f t="shared" si="5"/>
        <v>0</v>
      </c>
      <c r="E151" s="109" t="s">
        <v>183</v>
      </c>
      <c r="F151" s="119"/>
      <c r="G151" s="119"/>
    </row>
    <row r="152" spans="1:7" s="97" customFormat="1" hidden="1">
      <c r="A152" s="233"/>
      <c r="B152" s="236"/>
      <c r="C152" s="228"/>
      <c r="D152" s="76">
        <f t="shared" si="5"/>
        <v>0</v>
      </c>
      <c r="E152" s="109" t="s">
        <v>183</v>
      </c>
      <c r="F152" s="119"/>
      <c r="G152" s="119"/>
    </row>
    <row r="153" spans="1:7" s="97" customFormat="1" hidden="1">
      <c r="A153" s="233"/>
      <c r="B153" s="236"/>
      <c r="C153" s="228"/>
      <c r="D153" s="76">
        <f t="shared" si="5"/>
        <v>0</v>
      </c>
      <c r="E153" s="109" t="s">
        <v>183</v>
      </c>
      <c r="F153" s="119"/>
      <c r="G153" s="119"/>
    </row>
    <row r="154" spans="1:7" s="97" customFormat="1" hidden="1">
      <c r="A154" s="233"/>
      <c r="B154" s="236"/>
      <c r="C154" s="228"/>
      <c r="D154" s="76">
        <f t="shared" si="5"/>
        <v>0</v>
      </c>
      <c r="E154" s="109" t="s">
        <v>183</v>
      </c>
      <c r="F154" s="119"/>
      <c r="G154" s="119"/>
    </row>
    <row r="155" spans="1:7" s="97" customFormat="1" hidden="1">
      <c r="A155" s="233"/>
      <c r="B155" s="236"/>
      <c r="C155" s="228"/>
      <c r="D155" s="76">
        <f t="shared" si="5"/>
        <v>0</v>
      </c>
      <c r="E155" s="109" t="s">
        <v>183</v>
      </c>
      <c r="F155" s="119"/>
      <c r="G155" s="119"/>
    </row>
    <row r="156" spans="1:7" s="97" customFormat="1" hidden="1">
      <c r="A156" s="233"/>
      <c r="B156" s="236"/>
      <c r="C156" s="228"/>
      <c r="D156" s="76">
        <f t="shared" si="5"/>
        <v>0</v>
      </c>
      <c r="E156" s="109" t="s">
        <v>183</v>
      </c>
      <c r="F156" s="119"/>
      <c r="G156" s="119"/>
    </row>
    <row r="157" spans="1:7" s="97" customFormat="1" hidden="1">
      <c r="A157" s="233"/>
      <c r="B157" s="236"/>
      <c r="C157" s="228"/>
      <c r="D157" s="76">
        <f t="shared" si="5"/>
        <v>0</v>
      </c>
      <c r="E157" s="109" t="s">
        <v>183</v>
      </c>
      <c r="F157" s="119"/>
      <c r="G157" s="119"/>
    </row>
    <row r="158" spans="1:7" s="97" customFormat="1" hidden="1">
      <c r="A158" s="233"/>
      <c r="B158" s="236"/>
      <c r="C158" s="228"/>
      <c r="D158" s="76">
        <f t="shared" si="5"/>
        <v>0</v>
      </c>
      <c r="E158" s="109" t="s">
        <v>183</v>
      </c>
      <c r="F158" s="119"/>
      <c r="G158" s="119"/>
    </row>
    <row r="159" spans="1:7" s="97" customFormat="1" hidden="1">
      <c r="A159" s="233"/>
      <c r="B159" s="236"/>
      <c r="C159" s="228"/>
      <c r="D159" s="76">
        <f t="shared" si="5"/>
        <v>0</v>
      </c>
      <c r="E159" s="109" t="s">
        <v>183</v>
      </c>
      <c r="F159" s="119"/>
      <c r="G159" s="119"/>
    </row>
    <row r="160" spans="1:7" s="97" customFormat="1" hidden="1">
      <c r="A160" s="233"/>
      <c r="B160" s="236"/>
      <c r="C160" s="228"/>
      <c r="D160" s="76">
        <f t="shared" si="5"/>
        <v>0</v>
      </c>
      <c r="E160" s="109" t="s">
        <v>183</v>
      </c>
      <c r="F160" s="119"/>
      <c r="G160" s="119"/>
    </row>
    <row r="161" spans="1:7" s="97" customFormat="1" hidden="1">
      <c r="A161" s="233"/>
      <c r="B161" s="236"/>
      <c r="C161" s="228"/>
      <c r="D161" s="76">
        <f t="shared" si="5"/>
        <v>0</v>
      </c>
      <c r="E161" s="109" t="s">
        <v>183</v>
      </c>
      <c r="F161" s="119"/>
      <c r="G161" s="119"/>
    </row>
    <row r="162" spans="1:7" s="97" customFormat="1" hidden="1">
      <c r="A162" s="233"/>
      <c r="B162" s="236"/>
      <c r="C162" s="228"/>
      <c r="D162" s="76">
        <f t="shared" si="5"/>
        <v>0</v>
      </c>
      <c r="E162" s="109" t="s">
        <v>183</v>
      </c>
      <c r="F162" s="119"/>
      <c r="G162" s="119"/>
    </row>
    <row r="163" spans="1:7" s="97" customFormat="1" hidden="1">
      <c r="A163" s="233"/>
      <c r="B163" s="236"/>
      <c r="C163" s="228"/>
      <c r="D163" s="76">
        <f t="shared" si="5"/>
        <v>0</v>
      </c>
      <c r="E163" s="109" t="s">
        <v>183</v>
      </c>
      <c r="F163" s="119"/>
      <c r="G163" s="119"/>
    </row>
    <row r="164" spans="1:7" s="97" customFormat="1" hidden="1">
      <c r="A164" s="233"/>
      <c r="B164" s="236"/>
      <c r="C164" s="228"/>
      <c r="D164" s="76">
        <f t="shared" si="5"/>
        <v>0</v>
      </c>
      <c r="E164" s="109" t="s">
        <v>183</v>
      </c>
      <c r="F164" s="119"/>
      <c r="G164" s="119"/>
    </row>
    <row r="165" spans="1:7" s="97" customFormat="1" hidden="1">
      <c r="A165" s="233"/>
      <c r="B165" s="236"/>
      <c r="C165" s="228"/>
      <c r="D165" s="76">
        <f t="shared" si="5"/>
        <v>0</v>
      </c>
      <c r="E165" s="109" t="s">
        <v>183</v>
      </c>
      <c r="F165" s="119"/>
      <c r="G165" s="119"/>
    </row>
    <row r="166" spans="1:7" s="97" customFormat="1" hidden="1">
      <c r="A166" s="233"/>
      <c r="B166" s="236"/>
      <c r="C166" s="228"/>
      <c r="D166" s="76">
        <f t="shared" si="5"/>
        <v>0</v>
      </c>
      <c r="E166" s="109" t="s">
        <v>183</v>
      </c>
      <c r="F166" s="119"/>
      <c r="G166" s="119"/>
    </row>
    <row r="167" spans="1:7" s="97" customFormat="1" hidden="1">
      <c r="A167" s="233"/>
      <c r="B167" s="236"/>
      <c r="C167" s="228"/>
      <c r="D167" s="76">
        <f t="shared" si="5"/>
        <v>0</v>
      </c>
      <c r="E167" s="109" t="s">
        <v>183</v>
      </c>
      <c r="F167" s="119"/>
      <c r="G167" s="119"/>
    </row>
    <row r="168" spans="1:7" s="97" customFormat="1" hidden="1">
      <c r="A168" s="233"/>
      <c r="B168" s="236"/>
      <c r="C168" s="228"/>
      <c r="D168" s="76">
        <f t="shared" si="5"/>
        <v>0</v>
      </c>
      <c r="E168" s="109" t="s">
        <v>183</v>
      </c>
      <c r="F168" s="119"/>
      <c r="G168" s="119"/>
    </row>
    <row r="169" spans="1:7" s="97" customFormat="1" hidden="1">
      <c r="A169" s="233"/>
      <c r="B169" s="236"/>
      <c r="C169" s="228"/>
      <c r="D169" s="76">
        <f t="shared" ref="D169:D200" si="6">ROUND(+B169*C169,2)</f>
        <v>0</v>
      </c>
      <c r="E169" s="109" t="s">
        <v>183</v>
      </c>
      <c r="F169" s="119"/>
      <c r="G169" s="119"/>
    </row>
    <row r="170" spans="1:7" s="97" customFormat="1" hidden="1">
      <c r="A170" s="233"/>
      <c r="B170" s="236"/>
      <c r="C170" s="228"/>
      <c r="D170" s="76">
        <f t="shared" si="6"/>
        <v>0</v>
      </c>
      <c r="E170" s="109" t="s">
        <v>183</v>
      </c>
      <c r="F170" s="119"/>
      <c r="G170" s="119"/>
    </row>
    <row r="171" spans="1:7" s="97" customFormat="1" hidden="1">
      <c r="A171" s="233"/>
      <c r="B171" s="236"/>
      <c r="C171" s="228"/>
      <c r="D171" s="76">
        <f t="shared" si="6"/>
        <v>0</v>
      </c>
      <c r="E171" s="109" t="s">
        <v>183</v>
      </c>
      <c r="F171" s="119"/>
      <c r="G171" s="119"/>
    </row>
    <row r="172" spans="1:7" s="97" customFormat="1" hidden="1">
      <c r="A172" s="233"/>
      <c r="B172" s="236"/>
      <c r="C172" s="228"/>
      <c r="D172" s="76">
        <f t="shared" si="6"/>
        <v>0</v>
      </c>
      <c r="E172" s="109" t="s">
        <v>183</v>
      </c>
      <c r="F172" s="119"/>
      <c r="G172" s="119"/>
    </row>
    <row r="173" spans="1:7" s="97" customFormat="1" hidden="1">
      <c r="A173" s="233"/>
      <c r="B173" s="236"/>
      <c r="C173" s="228"/>
      <c r="D173" s="76">
        <f t="shared" si="6"/>
        <v>0</v>
      </c>
      <c r="E173" s="109" t="s">
        <v>183</v>
      </c>
      <c r="F173" s="119"/>
      <c r="G173" s="119"/>
    </row>
    <row r="174" spans="1:7" s="97" customFormat="1" hidden="1">
      <c r="A174" s="233"/>
      <c r="B174" s="236"/>
      <c r="C174" s="228"/>
      <c r="D174" s="76">
        <f t="shared" si="6"/>
        <v>0</v>
      </c>
      <c r="E174" s="109" t="s">
        <v>183</v>
      </c>
      <c r="F174" s="119"/>
      <c r="G174" s="119"/>
    </row>
    <row r="175" spans="1:7" s="97" customFormat="1" hidden="1">
      <c r="A175" s="233"/>
      <c r="B175" s="236"/>
      <c r="C175" s="228"/>
      <c r="D175" s="76">
        <f t="shared" si="6"/>
        <v>0</v>
      </c>
      <c r="E175" s="109" t="s">
        <v>183</v>
      </c>
      <c r="F175" s="119"/>
      <c r="G175" s="119"/>
    </row>
    <row r="176" spans="1:7" s="97" customFormat="1" hidden="1">
      <c r="A176" s="233"/>
      <c r="B176" s="236"/>
      <c r="C176" s="228"/>
      <c r="D176" s="76">
        <f t="shared" si="6"/>
        <v>0</v>
      </c>
      <c r="E176" s="109" t="s">
        <v>183</v>
      </c>
      <c r="F176" s="119"/>
      <c r="G176" s="119"/>
    </row>
    <row r="177" spans="1:7" s="97" customFormat="1" hidden="1">
      <c r="A177" s="233"/>
      <c r="B177" s="236"/>
      <c r="C177" s="228"/>
      <c r="D177" s="76">
        <f t="shared" si="6"/>
        <v>0</v>
      </c>
      <c r="E177" s="109" t="s">
        <v>183</v>
      </c>
      <c r="F177" s="119"/>
      <c r="G177" s="119"/>
    </row>
    <row r="178" spans="1:7" s="97" customFormat="1" hidden="1">
      <c r="A178" s="233"/>
      <c r="B178" s="236"/>
      <c r="C178" s="228"/>
      <c r="D178" s="76">
        <f t="shared" si="6"/>
        <v>0</v>
      </c>
      <c r="E178" s="109" t="s">
        <v>183</v>
      </c>
      <c r="F178" s="119"/>
      <c r="G178" s="119"/>
    </row>
    <row r="179" spans="1:7" s="97" customFormat="1" hidden="1">
      <c r="A179" s="233"/>
      <c r="B179" s="236"/>
      <c r="C179" s="228"/>
      <c r="D179" s="76">
        <f t="shared" si="6"/>
        <v>0</v>
      </c>
      <c r="E179" s="109" t="s">
        <v>183</v>
      </c>
      <c r="F179" s="119"/>
      <c r="G179" s="119"/>
    </row>
    <row r="180" spans="1:7" s="97" customFormat="1" hidden="1">
      <c r="A180" s="233"/>
      <c r="B180" s="236"/>
      <c r="C180" s="228"/>
      <c r="D180" s="76">
        <f t="shared" si="6"/>
        <v>0</v>
      </c>
      <c r="E180" s="109" t="s">
        <v>183</v>
      </c>
      <c r="F180" s="119"/>
      <c r="G180" s="119"/>
    </row>
    <row r="181" spans="1:7" s="97" customFormat="1" hidden="1">
      <c r="A181" s="233"/>
      <c r="B181" s="236"/>
      <c r="C181" s="228"/>
      <c r="D181" s="76">
        <f t="shared" si="6"/>
        <v>0</v>
      </c>
      <c r="E181" s="109" t="s">
        <v>183</v>
      </c>
      <c r="F181" s="119"/>
      <c r="G181" s="119"/>
    </row>
    <row r="182" spans="1:7" s="97" customFormat="1" hidden="1">
      <c r="A182" s="233"/>
      <c r="B182" s="236"/>
      <c r="C182" s="228"/>
      <c r="D182" s="76">
        <f t="shared" si="6"/>
        <v>0</v>
      </c>
      <c r="E182" s="109" t="s">
        <v>183</v>
      </c>
      <c r="F182" s="119"/>
      <c r="G182" s="119"/>
    </row>
    <row r="183" spans="1:7" s="97" customFormat="1" hidden="1">
      <c r="A183" s="233"/>
      <c r="B183" s="236"/>
      <c r="C183" s="228"/>
      <c r="D183" s="76">
        <f t="shared" si="6"/>
        <v>0</v>
      </c>
      <c r="E183" s="109" t="s">
        <v>183</v>
      </c>
      <c r="F183" s="119"/>
      <c r="G183" s="119"/>
    </row>
    <row r="184" spans="1:7" s="97" customFormat="1" hidden="1">
      <c r="A184" s="233"/>
      <c r="B184" s="236"/>
      <c r="C184" s="228"/>
      <c r="D184" s="76">
        <f t="shared" si="6"/>
        <v>0</v>
      </c>
      <c r="E184" s="109" t="s">
        <v>183</v>
      </c>
      <c r="F184" s="119"/>
      <c r="G184" s="119"/>
    </row>
    <row r="185" spans="1:7" s="97" customFormat="1" hidden="1">
      <c r="A185" s="233"/>
      <c r="B185" s="236"/>
      <c r="C185" s="228"/>
      <c r="D185" s="76">
        <f t="shared" si="6"/>
        <v>0</v>
      </c>
      <c r="E185" s="109" t="s">
        <v>183</v>
      </c>
      <c r="F185" s="119"/>
      <c r="G185" s="119"/>
    </row>
    <row r="186" spans="1:7" s="97" customFormat="1" hidden="1">
      <c r="A186" s="233"/>
      <c r="B186" s="236"/>
      <c r="C186" s="228"/>
      <c r="D186" s="76">
        <f t="shared" si="6"/>
        <v>0</v>
      </c>
      <c r="E186" s="109" t="s">
        <v>183</v>
      </c>
      <c r="F186" s="119"/>
      <c r="G186" s="119"/>
    </row>
    <row r="187" spans="1:7" s="97" customFormat="1" hidden="1">
      <c r="A187" s="233"/>
      <c r="B187" s="236"/>
      <c r="C187" s="228"/>
      <c r="D187" s="76">
        <f t="shared" si="6"/>
        <v>0</v>
      </c>
      <c r="E187" s="109" t="s">
        <v>183</v>
      </c>
      <c r="F187" s="119"/>
      <c r="G187" s="119"/>
    </row>
    <row r="188" spans="1:7" s="97" customFormat="1" hidden="1">
      <c r="A188" s="233"/>
      <c r="B188" s="236"/>
      <c r="C188" s="228"/>
      <c r="D188" s="76">
        <f t="shared" si="6"/>
        <v>0</v>
      </c>
      <c r="E188" s="109" t="s">
        <v>183</v>
      </c>
      <c r="F188" s="119"/>
      <c r="G188" s="119"/>
    </row>
    <row r="189" spans="1:7" s="97" customFormat="1" hidden="1">
      <c r="A189" s="233"/>
      <c r="B189" s="236"/>
      <c r="C189" s="228"/>
      <c r="D189" s="76">
        <f t="shared" si="6"/>
        <v>0</v>
      </c>
      <c r="E189" s="109" t="s">
        <v>183</v>
      </c>
      <c r="F189" s="119"/>
      <c r="G189" s="119"/>
    </row>
    <row r="190" spans="1:7" s="97" customFormat="1" hidden="1">
      <c r="A190" s="233"/>
      <c r="B190" s="236"/>
      <c r="C190" s="228"/>
      <c r="D190" s="76">
        <f t="shared" si="6"/>
        <v>0</v>
      </c>
      <c r="E190" s="109" t="s">
        <v>183</v>
      </c>
      <c r="F190" s="119"/>
      <c r="G190" s="119"/>
    </row>
    <row r="191" spans="1:7" s="97" customFormat="1" hidden="1">
      <c r="A191" s="233"/>
      <c r="B191" s="236"/>
      <c r="C191" s="228"/>
      <c r="D191" s="76">
        <f t="shared" si="6"/>
        <v>0</v>
      </c>
      <c r="E191" s="109" t="s">
        <v>183</v>
      </c>
      <c r="F191" s="119"/>
      <c r="G191" s="119"/>
    </row>
    <row r="192" spans="1:7" s="97" customFormat="1" hidden="1">
      <c r="A192" s="233"/>
      <c r="B192" s="236"/>
      <c r="C192" s="228"/>
      <c r="D192" s="76">
        <f t="shared" si="6"/>
        <v>0</v>
      </c>
      <c r="E192" s="109" t="s">
        <v>183</v>
      </c>
      <c r="F192" s="119"/>
      <c r="G192" s="119"/>
    </row>
    <row r="193" spans="1:7" s="97" customFormat="1" hidden="1">
      <c r="A193" s="233"/>
      <c r="B193" s="236"/>
      <c r="C193" s="228"/>
      <c r="D193" s="76">
        <f t="shared" si="6"/>
        <v>0</v>
      </c>
      <c r="E193" s="109" t="s">
        <v>183</v>
      </c>
      <c r="F193" s="119"/>
      <c r="G193" s="119"/>
    </row>
    <row r="194" spans="1:7" s="97" customFormat="1" hidden="1">
      <c r="A194" s="233"/>
      <c r="B194" s="236"/>
      <c r="C194" s="228"/>
      <c r="D194" s="76">
        <f t="shared" si="6"/>
        <v>0</v>
      </c>
      <c r="E194" s="109" t="s">
        <v>183</v>
      </c>
      <c r="F194" s="119"/>
      <c r="G194" s="119"/>
    </row>
    <row r="195" spans="1:7" s="97" customFormat="1" hidden="1">
      <c r="A195" s="233"/>
      <c r="B195" s="236"/>
      <c r="C195" s="228"/>
      <c r="D195" s="76">
        <f t="shared" si="6"/>
        <v>0</v>
      </c>
      <c r="E195" s="109" t="s">
        <v>183</v>
      </c>
      <c r="F195" s="119"/>
      <c r="G195" s="119"/>
    </row>
    <row r="196" spans="1:7" s="97" customFormat="1" hidden="1">
      <c r="A196" s="233"/>
      <c r="B196" s="236"/>
      <c r="C196" s="228"/>
      <c r="D196" s="76">
        <f t="shared" si="6"/>
        <v>0</v>
      </c>
      <c r="E196" s="109" t="s">
        <v>183</v>
      </c>
      <c r="F196" s="119"/>
      <c r="G196" s="119"/>
    </row>
    <row r="197" spans="1:7" s="97" customFormat="1" hidden="1">
      <c r="A197" s="233"/>
      <c r="B197" s="236"/>
      <c r="C197" s="228"/>
      <c r="D197" s="76">
        <f t="shared" si="6"/>
        <v>0</v>
      </c>
      <c r="E197" s="109" t="s">
        <v>183</v>
      </c>
      <c r="F197" s="119"/>
      <c r="G197" s="119"/>
    </row>
    <row r="198" spans="1:7" s="97" customFormat="1" hidden="1">
      <c r="A198" s="233"/>
      <c r="B198" s="236"/>
      <c r="C198" s="228"/>
      <c r="D198" s="76">
        <f t="shared" si="6"/>
        <v>0</v>
      </c>
      <c r="E198" s="109" t="s">
        <v>183</v>
      </c>
      <c r="F198" s="119"/>
      <c r="G198" s="119"/>
    </row>
    <row r="199" spans="1:7" s="97" customFormat="1" hidden="1">
      <c r="A199" s="233"/>
      <c r="B199" s="236"/>
      <c r="C199" s="228"/>
      <c r="D199" s="76">
        <f t="shared" si="6"/>
        <v>0</v>
      </c>
      <c r="E199" s="109" t="s">
        <v>183</v>
      </c>
      <c r="F199" s="119"/>
      <c r="G199" s="119"/>
    </row>
    <row r="200" spans="1:7" s="97" customFormat="1" hidden="1">
      <c r="A200" s="233"/>
      <c r="B200" s="236"/>
      <c r="C200" s="228"/>
      <c r="D200" s="76">
        <f t="shared" si="6"/>
        <v>0</v>
      </c>
      <c r="E200" s="109" t="s">
        <v>183</v>
      </c>
      <c r="F200" s="119"/>
      <c r="G200" s="119"/>
    </row>
    <row r="201" spans="1:7" s="97" customFormat="1" hidden="1">
      <c r="A201" s="233"/>
      <c r="B201" s="236"/>
      <c r="C201" s="228"/>
      <c r="D201" s="76">
        <f t="shared" ref="D201:D232" si="7">ROUND(+B201*C201,2)</f>
        <v>0</v>
      </c>
      <c r="E201" s="109" t="s">
        <v>183</v>
      </c>
      <c r="F201" s="119"/>
      <c r="G201" s="119"/>
    </row>
    <row r="202" spans="1:7" s="97" customFormat="1" hidden="1">
      <c r="A202" s="233"/>
      <c r="B202" s="236"/>
      <c r="C202" s="228"/>
      <c r="D202" s="76">
        <f t="shared" si="7"/>
        <v>0</v>
      </c>
      <c r="E202" s="109" t="s">
        <v>183</v>
      </c>
      <c r="F202" s="119"/>
      <c r="G202" s="119"/>
    </row>
    <row r="203" spans="1:7" s="97" customFormat="1" hidden="1">
      <c r="A203" s="233"/>
      <c r="B203" s="236"/>
      <c r="C203" s="228"/>
      <c r="D203" s="76">
        <f t="shared" si="7"/>
        <v>0</v>
      </c>
      <c r="E203" s="109" t="s">
        <v>183</v>
      </c>
      <c r="F203" s="119"/>
      <c r="G203" s="119"/>
    </row>
    <row r="204" spans="1:7" s="97" customFormat="1" hidden="1">
      <c r="A204" s="233"/>
      <c r="B204" s="236"/>
      <c r="C204" s="228"/>
      <c r="D204" s="76">
        <f t="shared" si="7"/>
        <v>0</v>
      </c>
      <c r="E204" s="109" t="s">
        <v>183</v>
      </c>
      <c r="F204" s="119"/>
      <c r="G204" s="119"/>
    </row>
    <row r="205" spans="1:7" s="97" customFormat="1" hidden="1">
      <c r="A205" s="233"/>
      <c r="B205" s="236"/>
      <c r="C205" s="228"/>
      <c r="D205" s="76">
        <f t="shared" si="7"/>
        <v>0</v>
      </c>
      <c r="E205" s="109" t="s">
        <v>183</v>
      </c>
      <c r="F205" s="119"/>
      <c r="G205" s="119"/>
    </row>
    <row r="206" spans="1:7" s="97" customFormat="1" hidden="1">
      <c r="A206" s="233"/>
      <c r="B206" s="236"/>
      <c r="C206" s="228"/>
      <c r="D206" s="76">
        <f t="shared" si="7"/>
        <v>0</v>
      </c>
      <c r="E206" s="109" t="s">
        <v>183</v>
      </c>
      <c r="F206" s="119"/>
      <c r="G206" s="119"/>
    </row>
    <row r="207" spans="1:7" s="97" customFormat="1" hidden="1">
      <c r="A207" s="233"/>
      <c r="B207" s="236"/>
      <c r="C207" s="228"/>
      <c r="D207" s="76">
        <f t="shared" si="7"/>
        <v>0</v>
      </c>
      <c r="E207" s="109" t="s">
        <v>183</v>
      </c>
      <c r="F207" s="119"/>
      <c r="G207" s="119"/>
    </row>
    <row r="208" spans="1:7" s="97" customFormat="1" hidden="1">
      <c r="A208" s="233"/>
      <c r="B208" s="236"/>
      <c r="C208" s="228"/>
      <c r="D208" s="76">
        <f t="shared" si="7"/>
        <v>0</v>
      </c>
      <c r="E208" s="109" t="s">
        <v>183</v>
      </c>
      <c r="F208" s="119"/>
      <c r="G208" s="119"/>
    </row>
    <row r="209" spans="1:7" s="97" customFormat="1" hidden="1">
      <c r="A209" s="233"/>
      <c r="B209" s="236"/>
      <c r="C209" s="228"/>
      <c r="D209" s="76">
        <f t="shared" si="7"/>
        <v>0</v>
      </c>
      <c r="E209" s="109" t="s">
        <v>183</v>
      </c>
      <c r="F209" s="119"/>
      <c r="G209" s="119"/>
    </row>
    <row r="210" spans="1:7" s="97" customFormat="1" hidden="1">
      <c r="A210" s="233"/>
      <c r="B210" s="236"/>
      <c r="C210" s="228"/>
      <c r="D210" s="76">
        <f t="shared" si="7"/>
        <v>0</v>
      </c>
      <c r="E210" s="109" t="s">
        <v>183</v>
      </c>
      <c r="F210" s="119"/>
      <c r="G210" s="119"/>
    </row>
    <row r="211" spans="1:7" s="97" customFormat="1" hidden="1">
      <c r="A211" s="233"/>
      <c r="B211" s="236"/>
      <c r="C211" s="228"/>
      <c r="D211" s="76">
        <f t="shared" si="7"/>
        <v>0</v>
      </c>
      <c r="E211" s="109" t="s">
        <v>183</v>
      </c>
      <c r="F211" s="119"/>
      <c r="G211" s="119"/>
    </row>
    <row r="212" spans="1:7" s="97" customFormat="1" hidden="1">
      <c r="A212" s="233"/>
      <c r="B212" s="236"/>
      <c r="C212" s="228"/>
      <c r="D212" s="76">
        <f t="shared" si="7"/>
        <v>0</v>
      </c>
      <c r="E212" s="109" t="s">
        <v>183</v>
      </c>
      <c r="F212" s="119"/>
      <c r="G212" s="119"/>
    </row>
    <row r="213" spans="1:7" s="97" customFormat="1" hidden="1">
      <c r="A213" s="233"/>
      <c r="B213" s="236"/>
      <c r="C213" s="228"/>
      <c r="D213" s="76">
        <f t="shared" si="7"/>
        <v>0</v>
      </c>
      <c r="E213" s="109" t="s">
        <v>183</v>
      </c>
      <c r="F213" s="119"/>
      <c r="G213" s="119"/>
    </row>
    <row r="214" spans="1:7" s="97" customFormat="1" hidden="1">
      <c r="A214" s="233"/>
      <c r="B214" s="236"/>
      <c r="C214" s="228"/>
      <c r="D214" s="76">
        <f t="shared" si="7"/>
        <v>0</v>
      </c>
      <c r="E214" s="109" t="s">
        <v>183</v>
      </c>
      <c r="F214" s="119"/>
      <c r="G214" s="119"/>
    </row>
    <row r="215" spans="1:7" s="97" customFormat="1" hidden="1">
      <c r="A215" s="233"/>
      <c r="B215" s="236"/>
      <c r="C215" s="228"/>
      <c r="D215" s="76">
        <f t="shared" si="7"/>
        <v>0</v>
      </c>
      <c r="E215" s="109" t="s">
        <v>183</v>
      </c>
      <c r="F215" s="119"/>
      <c r="G215" s="119"/>
    </row>
    <row r="216" spans="1:7" s="97" customFormat="1" hidden="1">
      <c r="A216" s="233"/>
      <c r="B216" s="236"/>
      <c r="C216" s="228"/>
      <c r="D216" s="76">
        <f t="shared" si="7"/>
        <v>0</v>
      </c>
      <c r="E216" s="109" t="s">
        <v>183</v>
      </c>
      <c r="F216" s="119"/>
      <c r="G216" s="119"/>
    </row>
    <row r="217" spans="1:7" s="97" customFormat="1" hidden="1">
      <c r="A217" s="233"/>
      <c r="B217" s="236"/>
      <c r="C217" s="228"/>
      <c r="D217" s="76">
        <f t="shared" si="7"/>
        <v>0</v>
      </c>
      <c r="E217" s="109" t="s">
        <v>183</v>
      </c>
      <c r="F217" s="119"/>
      <c r="G217" s="119"/>
    </row>
    <row r="218" spans="1:7" s="97" customFormat="1" hidden="1">
      <c r="A218" s="233"/>
      <c r="B218" s="236"/>
      <c r="C218" s="228"/>
      <c r="D218" s="76">
        <f t="shared" si="7"/>
        <v>0</v>
      </c>
      <c r="E218" s="109" t="s">
        <v>183</v>
      </c>
      <c r="F218" s="119"/>
      <c r="G218" s="119"/>
    </row>
    <row r="219" spans="1:7" s="97" customFormat="1" hidden="1">
      <c r="A219" s="233"/>
      <c r="B219" s="236"/>
      <c r="C219" s="228"/>
      <c r="D219" s="76">
        <f t="shared" si="7"/>
        <v>0</v>
      </c>
      <c r="E219" s="109" t="s">
        <v>183</v>
      </c>
      <c r="F219" s="119"/>
      <c r="G219" s="119"/>
    </row>
    <row r="220" spans="1:7" s="97" customFormat="1" hidden="1">
      <c r="A220" s="233"/>
      <c r="B220" s="236"/>
      <c r="C220" s="228"/>
      <c r="D220" s="76">
        <f t="shared" si="7"/>
        <v>0</v>
      </c>
      <c r="E220" s="109" t="s">
        <v>183</v>
      </c>
      <c r="F220" s="119"/>
      <c r="G220" s="119"/>
    </row>
    <row r="221" spans="1:7" s="97" customFormat="1" hidden="1">
      <c r="A221" s="233"/>
      <c r="B221" s="236"/>
      <c r="C221" s="228"/>
      <c r="D221" s="76">
        <f t="shared" si="7"/>
        <v>0</v>
      </c>
      <c r="E221" s="109" t="s">
        <v>183</v>
      </c>
      <c r="F221" s="119"/>
      <c r="G221" s="119"/>
    </row>
    <row r="222" spans="1:7" s="97" customFormat="1" hidden="1">
      <c r="A222" s="233"/>
      <c r="B222" s="236"/>
      <c r="C222" s="228"/>
      <c r="D222" s="76">
        <f t="shared" si="7"/>
        <v>0</v>
      </c>
      <c r="E222" s="109" t="s">
        <v>183</v>
      </c>
      <c r="F222" s="119"/>
      <c r="G222" s="119"/>
    </row>
    <row r="223" spans="1:7" s="97" customFormat="1" hidden="1">
      <c r="A223" s="233"/>
      <c r="B223" s="236"/>
      <c r="C223" s="228"/>
      <c r="D223" s="76">
        <f t="shared" si="7"/>
        <v>0</v>
      </c>
      <c r="E223" s="109" t="s">
        <v>183</v>
      </c>
      <c r="F223" s="119"/>
      <c r="G223" s="119"/>
    </row>
    <row r="224" spans="1:7" s="97" customFormat="1" hidden="1">
      <c r="A224" s="233"/>
      <c r="B224" s="236"/>
      <c r="C224" s="228"/>
      <c r="D224" s="76">
        <f t="shared" si="7"/>
        <v>0</v>
      </c>
      <c r="E224" s="109" t="s">
        <v>183</v>
      </c>
      <c r="F224" s="119"/>
      <c r="G224" s="119"/>
    </row>
    <row r="225" spans="1:7" s="97" customFormat="1" hidden="1">
      <c r="A225" s="233"/>
      <c r="B225" s="236"/>
      <c r="C225" s="228"/>
      <c r="D225" s="76">
        <f t="shared" si="7"/>
        <v>0</v>
      </c>
      <c r="E225" s="109" t="s">
        <v>183</v>
      </c>
      <c r="F225" s="119"/>
      <c r="G225" s="119"/>
    </row>
    <row r="226" spans="1:7" s="97" customFormat="1" hidden="1">
      <c r="A226" s="233"/>
      <c r="B226" s="236"/>
      <c r="C226" s="228"/>
      <c r="D226" s="76">
        <f t="shared" si="7"/>
        <v>0</v>
      </c>
      <c r="E226" s="109" t="s">
        <v>183</v>
      </c>
      <c r="F226" s="119"/>
      <c r="G226" s="119"/>
    </row>
    <row r="227" spans="1:7" s="97" customFormat="1" hidden="1">
      <c r="A227" s="233"/>
      <c r="B227" s="236"/>
      <c r="C227" s="228"/>
      <c r="D227" s="76">
        <f t="shared" si="7"/>
        <v>0</v>
      </c>
      <c r="E227" s="109" t="s">
        <v>183</v>
      </c>
      <c r="F227" s="119"/>
      <c r="G227" s="119"/>
    </row>
    <row r="228" spans="1:7" s="97" customFormat="1" hidden="1">
      <c r="A228" s="233"/>
      <c r="B228" s="236"/>
      <c r="C228" s="228"/>
      <c r="D228" s="76">
        <f t="shared" si="7"/>
        <v>0</v>
      </c>
      <c r="E228" s="109" t="s">
        <v>183</v>
      </c>
      <c r="F228" s="119"/>
      <c r="G228" s="119"/>
    </row>
    <row r="229" spans="1:7" s="97" customFormat="1" hidden="1">
      <c r="A229" s="233"/>
      <c r="B229" s="236"/>
      <c r="C229" s="228"/>
      <c r="D229" s="76">
        <f t="shared" si="7"/>
        <v>0</v>
      </c>
      <c r="E229" s="109" t="s">
        <v>183</v>
      </c>
      <c r="F229" s="119"/>
      <c r="G229" s="119"/>
    </row>
    <row r="230" spans="1:7" s="97" customFormat="1" hidden="1">
      <c r="A230" s="233"/>
      <c r="B230" s="236"/>
      <c r="C230" s="228"/>
      <c r="D230" s="76">
        <f t="shared" si="7"/>
        <v>0</v>
      </c>
      <c r="E230" s="109" t="s">
        <v>183</v>
      </c>
      <c r="F230" s="119"/>
      <c r="G230" s="119"/>
    </row>
    <row r="231" spans="1:7" s="97" customFormat="1" hidden="1">
      <c r="A231" s="233"/>
      <c r="B231" s="236"/>
      <c r="C231" s="228"/>
      <c r="D231" s="76">
        <f t="shared" si="7"/>
        <v>0</v>
      </c>
      <c r="E231" s="109" t="s">
        <v>183</v>
      </c>
      <c r="F231" s="119"/>
      <c r="G231" s="119"/>
    </row>
    <row r="232" spans="1:7" s="97" customFormat="1" hidden="1">
      <c r="A232" s="233"/>
      <c r="B232" s="236"/>
      <c r="C232" s="228"/>
      <c r="D232" s="76">
        <f t="shared" si="7"/>
        <v>0</v>
      </c>
      <c r="E232" s="109" t="s">
        <v>183</v>
      </c>
      <c r="F232" s="119"/>
      <c r="G232" s="119"/>
    </row>
    <row r="233" spans="1:7" s="97" customFormat="1" hidden="1">
      <c r="A233" s="233"/>
      <c r="B233" s="236"/>
      <c r="C233" s="228"/>
      <c r="D233" s="76">
        <f t="shared" ref="D233:D264" si="8">ROUND(+B233*C233,2)</f>
        <v>0</v>
      </c>
      <c r="E233" s="109" t="s">
        <v>183</v>
      </c>
      <c r="F233" s="119"/>
      <c r="G233" s="119"/>
    </row>
    <row r="234" spans="1:7" s="97" customFormat="1" hidden="1">
      <c r="A234" s="233"/>
      <c r="B234" s="236"/>
      <c r="C234" s="228"/>
      <c r="D234" s="76">
        <f t="shared" si="8"/>
        <v>0</v>
      </c>
      <c r="E234" s="109" t="s">
        <v>183</v>
      </c>
      <c r="F234" s="119"/>
      <c r="G234" s="119"/>
    </row>
    <row r="235" spans="1:7" s="97" customFormat="1" hidden="1">
      <c r="A235" s="233"/>
      <c r="B235" s="236"/>
      <c r="C235" s="228"/>
      <c r="D235" s="76">
        <f t="shared" si="8"/>
        <v>0</v>
      </c>
      <c r="E235" s="109" t="s">
        <v>183</v>
      </c>
      <c r="F235" s="119"/>
      <c r="G235" s="119"/>
    </row>
    <row r="236" spans="1:7" s="97" customFormat="1" hidden="1">
      <c r="A236" s="233"/>
      <c r="B236" s="236"/>
      <c r="C236" s="228"/>
      <c r="D236" s="76">
        <f t="shared" si="8"/>
        <v>0</v>
      </c>
      <c r="E236" s="109" t="s">
        <v>183</v>
      </c>
      <c r="F236" s="119"/>
      <c r="G236" s="119"/>
    </row>
    <row r="237" spans="1:7" s="97" customFormat="1" hidden="1">
      <c r="A237" s="233"/>
      <c r="B237" s="236"/>
      <c r="C237" s="228"/>
      <c r="D237" s="76">
        <f t="shared" si="8"/>
        <v>0</v>
      </c>
      <c r="E237" s="109" t="s">
        <v>183</v>
      </c>
      <c r="F237" s="119"/>
      <c r="G237" s="119"/>
    </row>
    <row r="238" spans="1:7" s="97" customFormat="1" hidden="1">
      <c r="A238" s="233"/>
      <c r="B238" s="236"/>
      <c r="C238" s="228"/>
      <c r="D238" s="76">
        <f t="shared" si="8"/>
        <v>0</v>
      </c>
      <c r="E238" s="109" t="s">
        <v>183</v>
      </c>
      <c r="F238" s="119"/>
      <c r="G238" s="119"/>
    </row>
    <row r="239" spans="1:7" s="97" customFormat="1" hidden="1">
      <c r="A239" s="233"/>
      <c r="B239" s="236"/>
      <c r="C239" s="228"/>
      <c r="D239" s="76">
        <f t="shared" si="8"/>
        <v>0</v>
      </c>
      <c r="E239" s="109" t="s">
        <v>183</v>
      </c>
      <c r="F239" s="119"/>
      <c r="G239" s="119"/>
    </row>
    <row r="240" spans="1:7" s="97" customFormat="1" hidden="1">
      <c r="A240" s="233"/>
      <c r="B240" s="236"/>
      <c r="C240" s="228"/>
      <c r="D240" s="76">
        <f t="shared" si="8"/>
        <v>0</v>
      </c>
      <c r="E240" s="109" t="s">
        <v>183</v>
      </c>
      <c r="F240" s="119"/>
      <c r="G240" s="119"/>
    </row>
    <row r="241" spans="1:7" s="97" customFormat="1" hidden="1">
      <c r="A241" s="233"/>
      <c r="B241" s="236"/>
      <c r="C241" s="228"/>
      <c r="D241" s="76">
        <f t="shared" si="8"/>
        <v>0</v>
      </c>
      <c r="E241" s="109" t="s">
        <v>183</v>
      </c>
      <c r="F241" s="119"/>
      <c r="G241" s="119"/>
    </row>
    <row r="242" spans="1:7" s="97" customFormat="1" hidden="1">
      <c r="A242" s="233"/>
      <c r="B242" s="236"/>
      <c r="C242" s="228"/>
      <c r="D242" s="76">
        <f t="shared" si="8"/>
        <v>0</v>
      </c>
      <c r="E242" s="109" t="s">
        <v>183</v>
      </c>
      <c r="F242" s="119"/>
      <c r="G242" s="119"/>
    </row>
    <row r="243" spans="1:7" s="97" customFormat="1" hidden="1">
      <c r="A243" s="233"/>
      <c r="B243" s="236"/>
      <c r="C243" s="228"/>
      <c r="D243" s="76">
        <f t="shared" si="8"/>
        <v>0</v>
      </c>
      <c r="E243" s="109" t="s">
        <v>183</v>
      </c>
      <c r="F243" s="119"/>
      <c r="G243" s="119"/>
    </row>
    <row r="244" spans="1:7" s="97" customFormat="1" hidden="1">
      <c r="A244" s="233"/>
      <c r="B244" s="236"/>
      <c r="C244" s="228"/>
      <c r="D244" s="76">
        <f t="shared" si="8"/>
        <v>0</v>
      </c>
      <c r="E244" s="109" t="s">
        <v>183</v>
      </c>
      <c r="F244" s="119"/>
      <c r="G244" s="119"/>
    </row>
    <row r="245" spans="1:7" s="97" customFormat="1" hidden="1">
      <c r="A245" s="233"/>
      <c r="B245" s="236"/>
      <c r="C245" s="228"/>
      <c r="D245" s="76">
        <f t="shared" si="8"/>
        <v>0</v>
      </c>
      <c r="E245" s="109" t="s">
        <v>183</v>
      </c>
      <c r="F245" s="119"/>
      <c r="G245" s="119"/>
    </row>
    <row r="246" spans="1:7" s="97" customFormat="1" hidden="1">
      <c r="A246" s="233"/>
      <c r="B246" s="236"/>
      <c r="C246" s="228"/>
      <c r="D246" s="76">
        <f t="shared" si="8"/>
        <v>0</v>
      </c>
      <c r="E246" s="109" t="s">
        <v>183</v>
      </c>
      <c r="F246" s="119"/>
      <c r="G246" s="119"/>
    </row>
    <row r="247" spans="1:7" s="97" customFormat="1" hidden="1">
      <c r="A247" s="233"/>
      <c r="B247" s="236"/>
      <c r="C247" s="228"/>
      <c r="D247" s="76">
        <f t="shared" si="8"/>
        <v>0</v>
      </c>
      <c r="E247" s="109" t="s">
        <v>183</v>
      </c>
      <c r="F247" s="119"/>
      <c r="G247" s="119"/>
    </row>
    <row r="248" spans="1:7" s="97" customFormat="1" hidden="1">
      <c r="A248" s="233"/>
      <c r="B248" s="236"/>
      <c r="C248" s="228"/>
      <c r="D248" s="76">
        <f t="shared" si="8"/>
        <v>0</v>
      </c>
      <c r="E248" s="109" t="s">
        <v>183</v>
      </c>
      <c r="F248" s="119"/>
      <c r="G248" s="119"/>
    </row>
    <row r="249" spans="1:7" s="97" customFormat="1" hidden="1">
      <c r="A249" s="233"/>
      <c r="B249" s="236"/>
      <c r="C249" s="228"/>
      <c r="D249" s="76">
        <f t="shared" si="8"/>
        <v>0</v>
      </c>
      <c r="E249" s="109" t="s">
        <v>183</v>
      </c>
      <c r="F249" s="119"/>
      <c r="G249" s="119"/>
    </row>
    <row r="250" spans="1:7" s="97" customFormat="1" hidden="1">
      <c r="A250" s="233"/>
      <c r="B250" s="236"/>
      <c r="C250" s="228"/>
      <c r="D250" s="76">
        <f t="shared" si="8"/>
        <v>0</v>
      </c>
      <c r="E250" s="109" t="s">
        <v>183</v>
      </c>
      <c r="F250" s="119"/>
      <c r="G250" s="119"/>
    </row>
    <row r="251" spans="1:7" s="97" customFormat="1" hidden="1">
      <c r="A251" s="233"/>
      <c r="B251" s="236"/>
      <c r="C251" s="228"/>
      <c r="D251" s="76">
        <f t="shared" si="8"/>
        <v>0</v>
      </c>
      <c r="E251" s="109" t="s">
        <v>183</v>
      </c>
      <c r="F251" s="119"/>
      <c r="G251" s="119"/>
    </row>
    <row r="252" spans="1:7" s="97" customFormat="1" hidden="1">
      <c r="A252" s="233"/>
      <c r="B252" s="236"/>
      <c r="C252" s="228"/>
      <c r="D252" s="76">
        <f t="shared" si="8"/>
        <v>0</v>
      </c>
      <c r="E252" s="109" t="s">
        <v>183</v>
      </c>
      <c r="F252" s="119"/>
      <c r="G252" s="119"/>
    </row>
    <row r="253" spans="1:7" s="97" customFormat="1" hidden="1">
      <c r="A253" s="233"/>
      <c r="B253" s="236"/>
      <c r="C253" s="228"/>
      <c r="D253" s="76">
        <f t="shared" si="8"/>
        <v>0</v>
      </c>
      <c r="E253" s="109" t="s">
        <v>183</v>
      </c>
      <c r="F253" s="119"/>
      <c r="G253" s="119"/>
    </row>
    <row r="254" spans="1:7" s="97" customFormat="1" hidden="1">
      <c r="A254" s="233"/>
      <c r="B254" s="236"/>
      <c r="C254" s="228"/>
      <c r="D254" s="76">
        <f t="shared" si="8"/>
        <v>0</v>
      </c>
      <c r="E254" s="109" t="s">
        <v>183</v>
      </c>
      <c r="F254" s="119"/>
      <c r="G254" s="119"/>
    </row>
    <row r="255" spans="1:7" s="97" customFormat="1" hidden="1">
      <c r="A255" s="233"/>
      <c r="B255" s="236"/>
      <c r="C255" s="228"/>
      <c r="D255" s="76">
        <f t="shared" si="8"/>
        <v>0</v>
      </c>
      <c r="E255" s="109" t="s">
        <v>183</v>
      </c>
      <c r="F255" s="119"/>
      <c r="G255" s="119"/>
    </row>
    <row r="256" spans="1:7" s="97" customFormat="1" hidden="1">
      <c r="A256" s="233"/>
      <c r="B256" s="236"/>
      <c r="C256" s="228"/>
      <c r="D256" s="76">
        <f t="shared" si="8"/>
        <v>0</v>
      </c>
      <c r="E256" s="109" t="s">
        <v>183</v>
      </c>
      <c r="F256" s="119"/>
      <c r="G256" s="119"/>
    </row>
    <row r="257" spans="1:15" s="97" customFormat="1" hidden="1">
      <c r="A257" s="233"/>
      <c r="B257" s="236"/>
      <c r="C257" s="228"/>
      <c r="D257" s="76">
        <f t="shared" si="8"/>
        <v>0</v>
      </c>
      <c r="E257" s="109" t="s">
        <v>183</v>
      </c>
      <c r="F257" s="119"/>
      <c r="G257" s="119"/>
    </row>
    <row r="258" spans="1:15" s="97" customFormat="1" hidden="1">
      <c r="A258" s="233"/>
      <c r="B258" s="236"/>
      <c r="C258" s="228"/>
      <c r="D258" s="76">
        <f t="shared" si="8"/>
        <v>0</v>
      </c>
      <c r="E258" s="109" t="s">
        <v>183</v>
      </c>
      <c r="F258" s="119"/>
      <c r="G258" s="119"/>
    </row>
    <row r="259" spans="1:15" s="97" customFormat="1" hidden="1">
      <c r="A259" s="233"/>
      <c r="B259" s="236"/>
      <c r="C259" s="228"/>
      <c r="D259" s="76">
        <f t="shared" si="8"/>
        <v>0</v>
      </c>
      <c r="E259" s="109" t="s">
        <v>183</v>
      </c>
      <c r="F259" s="119"/>
      <c r="G259" s="119"/>
    </row>
    <row r="260" spans="1:15" s="97" customFormat="1" hidden="1">
      <c r="A260" s="233"/>
      <c r="B260" s="236"/>
      <c r="C260" s="228"/>
      <c r="D260" s="76">
        <f t="shared" si="8"/>
        <v>0</v>
      </c>
      <c r="E260" s="109" t="s">
        <v>183</v>
      </c>
      <c r="F260" s="119"/>
      <c r="G260" s="119"/>
    </row>
    <row r="261" spans="1:15" s="97" customFormat="1" hidden="1">
      <c r="A261" s="233"/>
      <c r="B261" s="236"/>
      <c r="C261" s="228"/>
      <c r="D261" s="76">
        <f t="shared" si="8"/>
        <v>0</v>
      </c>
      <c r="E261" s="109" t="s">
        <v>183</v>
      </c>
      <c r="F261" s="119"/>
      <c r="G261" s="119"/>
    </row>
    <row r="262" spans="1:15" s="97" customFormat="1" hidden="1">
      <c r="A262" s="233"/>
      <c r="B262" s="236"/>
      <c r="C262" s="228"/>
      <c r="D262" s="76">
        <f t="shared" si="8"/>
        <v>0</v>
      </c>
      <c r="E262" s="109" t="s">
        <v>183</v>
      </c>
      <c r="F262" s="119"/>
      <c r="G262" s="119"/>
    </row>
    <row r="263" spans="1:15" s="97" customFormat="1" hidden="1">
      <c r="A263" s="233"/>
      <c r="B263" s="236"/>
      <c r="C263" s="228"/>
      <c r="D263" s="76">
        <f t="shared" si="8"/>
        <v>0</v>
      </c>
      <c r="E263" s="109" t="s">
        <v>183</v>
      </c>
      <c r="F263" s="119"/>
      <c r="G263" s="119"/>
    </row>
    <row r="264" spans="1:15" s="97" customFormat="1" hidden="1">
      <c r="A264" s="233"/>
      <c r="B264" s="236"/>
      <c r="C264" s="228"/>
      <c r="D264" s="76">
        <f t="shared" si="8"/>
        <v>0</v>
      </c>
      <c r="E264" s="109" t="s">
        <v>183</v>
      </c>
      <c r="F264" s="119"/>
      <c r="G264" s="119"/>
    </row>
    <row r="265" spans="1:15" s="97" customFormat="1" hidden="1">
      <c r="A265" s="233"/>
      <c r="B265" s="236"/>
      <c r="C265" s="228"/>
      <c r="D265" s="76">
        <f t="shared" ref="D265:D266" si="9">ROUND(+B265*C265,2)</f>
        <v>0</v>
      </c>
      <c r="E265" s="109" t="s">
        <v>183</v>
      </c>
      <c r="F265" s="119"/>
      <c r="G265" s="119"/>
    </row>
    <row r="266" spans="1:15" s="97" customFormat="1">
      <c r="A266" s="233"/>
      <c r="B266" s="236"/>
      <c r="C266" s="228"/>
      <c r="D266" s="255">
        <f t="shared" si="9"/>
        <v>0</v>
      </c>
      <c r="E266" s="109" t="s">
        <v>183</v>
      </c>
      <c r="F266" s="115"/>
      <c r="G266" s="113"/>
    </row>
    <row r="267" spans="1:15" s="97" customFormat="1">
      <c r="A267" s="202"/>
      <c r="B267" s="179"/>
      <c r="C267" s="188" t="s">
        <v>198</v>
      </c>
      <c r="D267" s="269">
        <f>ROUND(SUBTOTAL(109,D136:D266),2)</f>
        <v>0</v>
      </c>
      <c r="E267" s="109" t="s">
        <v>183</v>
      </c>
      <c r="F267" s="115"/>
      <c r="G267" s="112" t="s">
        <v>197</v>
      </c>
    </row>
    <row r="268" spans="1:15">
      <c r="D268" s="257"/>
      <c r="E268" s="109" t="s">
        <v>185</v>
      </c>
    </row>
    <row r="269" spans="1:15">
      <c r="B269" s="525" t="s">
        <v>218</v>
      </c>
      <c r="C269" s="525"/>
      <c r="D269" s="76">
        <f>+D267+D135</f>
        <v>0</v>
      </c>
      <c r="E269" s="109" t="s">
        <v>185</v>
      </c>
      <c r="G269" s="133" t="s">
        <v>187</v>
      </c>
    </row>
    <row r="270" spans="1:15" s="97" customFormat="1">
      <c r="C270" s="98"/>
      <c r="D270" s="101"/>
      <c r="E270" s="109" t="s">
        <v>185</v>
      </c>
    </row>
    <row r="271" spans="1:15" s="97" customFormat="1">
      <c r="A271" s="211" t="s">
        <v>219</v>
      </c>
      <c r="B271" s="102"/>
      <c r="C271" s="102"/>
      <c r="D271" s="103"/>
      <c r="E271" s="109" t="s">
        <v>180</v>
      </c>
      <c r="F271" s="98"/>
      <c r="G271" s="134" t="s">
        <v>189</v>
      </c>
    </row>
    <row r="272" spans="1:15" s="97" customFormat="1" ht="45" customHeight="1">
      <c r="A272" s="517"/>
      <c r="B272" s="518"/>
      <c r="C272" s="518"/>
      <c r="D272" s="519"/>
      <c r="E272" s="97" t="s">
        <v>180</v>
      </c>
      <c r="F272" s="98"/>
      <c r="G272" s="514" t="s">
        <v>190</v>
      </c>
      <c r="H272" s="514"/>
      <c r="I272" s="514"/>
      <c r="J272" s="514"/>
      <c r="K272" s="514"/>
      <c r="L272" s="514"/>
      <c r="M272" s="514"/>
      <c r="N272" s="514"/>
      <c r="O272" s="514"/>
    </row>
    <row r="273" spans="1:15">
      <c r="E273" s="246" t="s">
        <v>183</v>
      </c>
    </row>
    <row r="274" spans="1:15" s="97" customFormat="1">
      <c r="A274" s="211" t="s">
        <v>220</v>
      </c>
      <c r="B274" s="106"/>
      <c r="C274" s="106"/>
      <c r="D274" s="107"/>
      <c r="E274" s="97" t="s">
        <v>183</v>
      </c>
      <c r="G274" s="134" t="s">
        <v>189</v>
      </c>
    </row>
    <row r="275" spans="1:15" s="97" customFormat="1" ht="45" customHeight="1">
      <c r="A275" s="517"/>
      <c r="B275" s="518"/>
      <c r="C275" s="518"/>
      <c r="D275" s="519"/>
      <c r="E275" s="97" t="s">
        <v>183</v>
      </c>
      <c r="G275" s="514" t="s">
        <v>190</v>
      </c>
      <c r="H275" s="514"/>
      <c r="I275" s="514"/>
      <c r="J275" s="514"/>
      <c r="K275" s="514"/>
      <c r="L275" s="514"/>
      <c r="M275" s="514"/>
      <c r="N275" s="514"/>
      <c r="O275" s="514"/>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zoomScaleNormal="100" zoomScaleSheetLayoutView="100" workbookViewId="0">
      <selection activeCell="A4" sqref="A4"/>
    </sheetView>
  </sheetViews>
  <sheetFormatPr defaultColWidth="9.140625" defaultRowHeight="14.45"/>
  <cols>
    <col min="1" max="1" width="80.7109375" style="8" customWidth="1"/>
    <col min="2" max="3" width="17.5703125" style="8" customWidth="1"/>
    <col min="4" max="4" width="17.140625" style="8" customWidth="1"/>
    <col min="5" max="5" width="11" hidden="1" customWidth="1"/>
    <col min="6" max="6" width="2.85546875" style="8" customWidth="1"/>
    <col min="7" max="16384" width="9.140625" style="8"/>
  </cols>
  <sheetData>
    <row r="1" spans="1:7" ht="29.25" customHeight="1">
      <c r="A1" s="512" t="s">
        <v>169</v>
      </c>
      <c r="B1" s="512"/>
      <c r="C1" s="512"/>
      <c r="D1" s="8">
        <f>+'Section A'!B2</f>
        <v>0</v>
      </c>
      <c r="E1" s="51" t="s">
        <v>178</v>
      </c>
    </row>
    <row r="2" spans="1:7" ht="43.5" customHeight="1">
      <c r="A2" s="526" t="s">
        <v>221</v>
      </c>
      <c r="B2" s="526"/>
      <c r="C2" s="526"/>
      <c r="D2" s="526"/>
      <c r="E2" s="8" t="s">
        <v>185</v>
      </c>
      <c r="F2" s="16"/>
      <c r="G2" s="16"/>
    </row>
    <row r="3" spans="1:7" ht="17.25" customHeight="1">
      <c r="A3" s="244" t="s">
        <v>214</v>
      </c>
      <c r="B3" s="244" t="s">
        <v>222</v>
      </c>
      <c r="C3" s="244" t="s">
        <v>223</v>
      </c>
      <c r="D3" s="266" t="s">
        <v>224</v>
      </c>
      <c r="E3" t="s">
        <v>185</v>
      </c>
      <c r="F3" s="16"/>
      <c r="G3" s="16"/>
    </row>
    <row r="4" spans="1:7" s="97" customFormat="1">
      <c r="A4" s="204"/>
      <c r="B4" s="108"/>
      <c r="C4" s="228"/>
      <c r="D4" s="76">
        <f t="shared" ref="D4:D132" si="0">ROUND(B4*C4,2)</f>
        <v>0</v>
      </c>
      <c r="E4" s="245" t="s">
        <v>185</v>
      </c>
      <c r="F4" s="86"/>
      <c r="G4" s="86"/>
    </row>
    <row r="5" spans="1:7" s="97" customFormat="1">
      <c r="A5" s="373"/>
      <c r="B5" s="108"/>
      <c r="C5" s="228"/>
      <c r="D5" s="76">
        <f t="shared" ref="D5:D68" si="1">ROUND(B5*C5,2)</f>
        <v>0</v>
      </c>
      <c r="E5" s="109" t="s">
        <v>180</v>
      </c>
      <c r="F5" s="86"/>
      <c r="G5" s="86"/>
    </row>
    <row r="6" spans="1:7" s="97" customFormat="1">
      <c r="A6" s="373"/>
      <c r="B6" s="108"/>
      <c r="C6" s="228"/>
      <c r="D6" s="76">
        <f t="shared" si="1"/>
        <v>0</v>
      </c>
      <c r="E6" s="109" t="s">
        <v>180</v>
      </c>
    </row>
    <row r="7" spans="1:7" s="97" customFormat="1" hidden="1">
      <c r="A7" s="373"/>
      <c r="B7" s="108"/>
      <c r="C7" s="228"/>
      <c r="D7" s="76">
        <f t="shared" si="1"/>
        <v>0</v>
      </c>
      <c r="E7" s="109" t="s">
        <v>180</v>
      </c>
    </row>
    <row r="8" spans="1:7" s="97" customFormat="1" hidden="1">
      <c r="A8" s="373"/>
      <c r="B8" s="108"/>
      <c r="C8" s="228"/>
      <c r="D8" s="76">
        <f t="shared" si="1"/>
        <v>0</v>
      </c>
      <c r="E8" s="109" t="s">
        <v>180</v>
      </c>
    </row>
    <row r="9" spans="1:7" s="97" customFormat="1" hidden="1">
      <c r="A9" s="373"/>
      <c r="B9" s="108"/>
      <c r="C9" s="228"/>
      <c r="D9" s="76">
        <f t="shared" si="1"/>
        <v>0</v>
      </c>
      <c r="E9" s="109" t="s">
        <v>180</v>
      </c>
      <c r="F9" s="86"/>
      <c r="G9" s="86"/>
    </row>
    <row r="10" spans="1:7" s="97" customFormat="1" hidden="1">
      <c r="A10" s="373"/>
      <c r="B10" s="108"/>
      <c r="C10" s="228"/>
      <c r="D10" s="76">
        <f t="shared" si="1"/>
        <v>0</v>
      </c>
      <c r="E10" s="109" t="s">
        <v>180</v>
      </c>
    </row>
    <row r="11" spans="1:7" s="97" customFormat="1" hidden="1">
      <c r="A11" s="373"/>
      <c r="B11" s="108"/>
      <c r="C11" s="228"/>
      <c r="D11" s="76">
        <f t="shared" si="1"/>
        <v>0</v>
      </c>
      <c r="E11" s="109" t="s">
        <v>180</v>
      </c>
    </row>
    <row r="12" spans="1:7" s="97" customFormat="1" hidden="1">
      <c r="A12" s="373"/>
      <c r="B12" s="108"/>
      <c r="C12" s="228"/>
      <c r="D12" s="76">
        <f t="shared" si="1"/>
        <v>0</v>
      </c>
      <c r="E12" s="109" t="s">
        <v>180</v>
      </c>
    </row>
    <row r="13" spans="1:7" s="97" customFormat="1" hidden="1">
      <c r="A13" s="373"/>
      <c r="B13" s="108"/>
      <c r="C13" s="228"/>
      <c r="D13" s="76">
        <f t="shared" si="1"/>
        <v>0</v>
      </c>
      <c r="E13" s="109" t="s">
        <v>180</v>
      </c>
      <c r="F13" s="86"/>
      <c r="G13" s="86"/>
    </row>
    <row r="14" spans="1:7" s="97" customFormat="1" hidden="1">
      <c r="A14" s="373"/>
      <c r="B14" s="108"/>
      <c r="C14" s="228"/>
      <c r="D14" s="76">
        <f t="shared" si="1"/>
        <v>0</v>
      </c>
      <c r="E14" s="109" t="s">
        <v>180</v>
      </c>
    </row>
    <row r="15" spans="1:7" s="97" customFormat="1" hidden="1">
      <c r="A15" s="373"/>
      <c r="B15" s="108"/>
      <c r="C15" s="228"/>
      <c r="D15" s="76">
        <f t="shared" si="1"/>
        <v>0</v>
      </c>
      <c r="E15" s="109" t="s">
        <v>180</v>
      </c>
    </row>
    <row r="16" spans="1:7" s="97" customFormat="1" hidden="1">
      <c r="A16" s="373"/>
      <c r="B16" s="108"/>
      <c r="C16" s="228"/>
      <c r="D16" s="76">
        <f t="shared" si="1"/>
        <v>0</v>
      </c>
      <c r="E16" s="109" t="s">
        <v>180</v>
      </c>
    </row>
    <row r="17" spans="1:7" s="97" customFormat="1" hidden="1">
      <c r="A17" s="373"/>
      <c r="B17" s="108"/>
      <c r="C17" s="228"/>
      <c r="D17" s="76">
        <f t="shared" si="1"/>
        <v>0</v>
      </c>
      <c r="E17" s="109" t="s">
        <v>180</v>
      </c>
      <c r="F17" s="86"/>
      <c r="G17" s="86"/>
    </row>
    <row r="18" spans="1:7" s="97" customFormat="1" hidden="1">
      <c r="A18" s="373"/>
      <c r="B18" s="108"/>
      <c r="C18" s="228"/>
      <c r="D18" s="76">
        <f t="shared" si="1"/>
        <v>0</v>
      </c>
      <c r="E18" s="109" t="s">
        <v>180</v>
      </c>
    </row>
    <row r="19" spans="1:7" s="97" customFormat="1" hidden="1">
      <c r="A19" s="373"/>
      <c r="B19" s="108"/>
      <c r="C19" s="228"/>
      <c r="D19" s="76">
        <f t="shared" si="1"/>
        <v>0</v>
      </c>
      <c r="E19" s="109" t="s">
        <v>180</v>
      </c>
    </row>
    <row r="20" spans="1:7" s="97" customFormat="1" hidden="1">
      <c r="A20" s="373"/>
      <c r="B20" s="108"/>
      <c r="C20" s="228"/>
      <c r="D20" s="76">
        <f t="shared" si="1"/>
        <v>0</v>
      </c>
      <c r="E20" s="109" t="s">
        <v>180</v>
      </c>
    </row>
    <row r="21" spans="1:7" s="97" customFormat="1" hidden="1">
      <c r="A21" s="373"/>
      <c r="B21" s="108"/>
      <c r="C21" s="228"/>
      <c r="D21" s="76">
        <f t="shared" si="1"/>
        <v>0</v>
      </c>
      <c r="E21" s="109" t="s">
        <v>180</v>
      </c>
      <c r="F21" s="86"/>
      <c r="G21" s="86"/>
    </row>
    <row r="22" spans="1:7" s="97" customFormat="1" hidden="1">
      <c r="A22" s="373"/>
      <c r="B22" s="108"/>
      <c r="C22" s="228"/>
      <c r="D22" s="76">
        <f t="shared" si="1"/>
        <v>0</v>
      </c>
      <c r="E22" s="109" t="s">
        <v>180</v>
      </c>
    </row>
    <row r="23" spans="1:7" s="97" customFormat="1" hidden="1">
      <c r="A23" s="373"/>
      <c r="B23" s="108"/>
      <c r="C23" s="228"/>
      <c r="D23" s="76">
        <f t="shared" si="1"/>
        <v>0</v>
      </c>
      <c r="E23" s="109" t="s">
        <v>180</v>
      </c>
    </row>
    <row r="24" spans="1:7" s="97" customFormat="1" hidden="1">
      <c r="A24" s="373"/>
      <c r="B24" s="108"/>
      <c r="C24" s="228"/>
      <c r="D24" s="76">
        <f t="shared" si="1"/>
        <v>0</v>
      </c>
      <c r="E24" s="109" t="s">
        <v>180</v>
      </c>
    </row>
    <row r="25" spans="1:7" s="97" customFormat="1" hidden="1">
      <c r="A25" s="373"/>
      <c r="B25" s="108"/>
      <c r="C25" s="228"/>
      <c r="D25" s="76">
        <f t="shared" si="1"/>
        <v>0</v>
      </c>
      <c r="E25" s="109" t="s">
        <v>180</v>
      </c>
      <c r="F25" s="86"/>
      <c r="G25" s="86"/>
    </row>
    <row r="26" spans="1:7" s="97" customFormat="1" hidden="1">
      <c r="A26" s="373"/>
      <c r="B26" s="108"/>
      <c r="C26" s="228"/>
      <c r="D26" s="76">
        <f t="shared" si="1"/>
        <v>0</v>
      </c>
      <c r="E26" s="109" t="s">
        <v>180</v>
      </c>
    </row>
    <row r="27" spans="1:7" s="97" customFormat="1" hidden="1">
      <c r="A27" s="373"/>
      <c r="B27" s="108"/>
      <c r="C27" s="228"/>
      <c r="D27" s="76">
        <f t="shared" si="1"/>
        <v>0</v>
      </c>
      <c r="E27" s="109" t="s">
        <v>180</v>
      </c>
    </row>
    <row r="28" spans="1:7" s="97" customFormat="1" hidden="1">
      <c r="A28" s="373"/>
      <c r="B28" s="108"/>
      <c r="C28" s="228"/>
      <c r="D28" s="76">
        <f t="shared" si="1"/>
        <v>0</v>
      </c>
      <c r="E28" s="109" t="s">
        <v>180</v>
      </c>
    </row>
    <row r="29" spans="1:7" s="97" customFormat="1" hidden="1">
      <c r="A29" s="373"/>
      <c r="B29" s="108"/>
      <c r="C29" s="228"/>
      <c r="D29" s="76">
        <f t="shared" si="1"/>
        <v>0</v>
      </c>
      <c r="E29" s="109" t="s">
        <v>180</v>
      </c>
      <c r="F29" s="86"/>
      <c r="G29" s="86"/>
    </row>
    <row r="30" spans="1:7" s="97" customFormat="1" hidden="1">
      <c r="A30" s="373"/>
      <c r="B30" s="108"/>
      <c r="C30" s="228"/>
      <c r="D30" s="76">
        <f t="shared" si="1"/>
        <v>0</v>
      </c>
      <c r="E30" s="109" t="s">
        <v>180</v>
      </c>
    </row>
    <row r="31" spans="1:7" s="97" customFormat="1" hidden="1">
      <c r="A31" s="373"/>
      <c r="B31" s="108"/>
      <c r="C31" s="228"/>
      <c r="D31" s="76">
        <f t="shared" si="1"/>
        <v>0</v>
      </c>
      <c r="E31" s="109" t="s">
        <v>180</v>
      </c>
    </row>
    <row r="32" spans="1:7" s="97" customFormat="1" hidden="1">
      <c r="A32" s="373"/>
      <c r="B32" s="108"/>
      <c r="C32" s="228"/>
      <c r="D32" s="76">
        <f t="shared" si="1"/>
        <v>0</v>
      </c>
      <c r="E32" s="109" t="s">
        <v>180</v>
      </c>
    </row>
    <row r="33" spans="1:7" s="97" customFormat="1" hidden="1">
      <c r="A33" s="373"/>
      <c r="B33" s="108"/>
      <c r="C33" s="228"/>
      <c r="D33" s="76">
        <f t="shared" si="1"/>
        <v>0</v>
      </c>
      <c r="E33" s="109" t="s">
        <v>180</v>
      </c>
      <c r="F33" s="86"/>
      <c r="G33" s="86"/>
    </row>
    <row r="34" spans="1:7" s="97" customFormat="1" hidden="1">
      <c r="A34" s="373"/>
      <c r="B34" s="108"/>
      <c r="C34" s="228"/>
      <c r="D34" s="76">
        <f t="shared" si="1"/>
        <v>0</v>
      </c>
      <c r="E34" s="109" t="s">
        <v>180</v>
      </c>
    </row>
    <row r="35" spans="1:7" s="97" customFormat="1" hidden="1">
      <c r="A35" s="373"/>
      <c r="B35" s="108"/>
      <c r="C35" s="228"/>
      <c r="D35" s="76">
        <f t="shared" si="1"/>
        <v>0</v>
      </c>
      <c r="E35" s="109" t="s">
        <v>180</v>
      </c>
    </row>
    <row r="36" spans="1:7" s="97" customFormat="1" hidden="1">
      <c r="A36" s="373"/>
      <c r="B36" s="108"/>
      <c r="C36" s="228"/>
      <c r="D36" s="76">
        <f t="shared" si="1"/>
        <v>0</v>
      </c>
      <c r="E36" s="109" t="s">
        <v>180</v>
      </c>
    </row>
    <row r="37" spans="1:7" s="97" customFormat="1" hidden="1">
      <c r="A37" s="373"/>
      <c r="B37" s="108"/>
      <c r="C37" s="228"/>
      <c r="D37" s="76">
        <f t="shared" si="1"/>
        <v>0</v>
      </c>
      <c r="E37" s="109" t="s">
        <v>180</v>
      </c>
      <c r="F37" s="86"/>
      <c r="G37" s="86"/>
    </row>
    <row r="38" spans="1:7" s="97" customFormat="1" hidden="1">
      <c r="A38" s="373"/>
      <c r="B38" s="108"/>
      <c r="C38" s="228"/>
      <c r="D38" s="76">
        <f t="shared" si="1"/>
        <v>0</v>
      </c>
      <c r="E38" s="109" t="s">
        <v>180</v>
      </c>
    </row>
    <row r="39" spans="1:7" s="97" customFormat="1" hidden="1">
      <c r="A39" s="373"/>
      <c r="B39" s="108"/>
      <c r="C39" s="228"/>
      <c r="D39" s="76">
        <f t="shared" si="1"/>
        <v>0</v>
      </c>
      <c r="E39" s="109" t="s">
        <v>180</v>
      </c>
    </row>
    <row r="40" spans="1:7" s="97" customFormat="1" hidden="1">
      <c r="A40" s="373"/>
      <c r="B40" s="108"/>
      <c r="C40" s="228"/>
      <c r="D40" s="76">
        <f t="shared" si="1"/>
        <v>0</v>
      </c>
      <c r="E40" s="109" t="s">
        <v>180</v>
      </c>
    </row>
    <row r="41" spans="1:7" s="97" customFormat="1" hidden="1">
      <c r="A41" s="373"/>
      <c r="B41" s="108"/>
      <c r="C41" s="228"/>
      <c r="D41" s="76">
        <f t="shared" si="1"/>
        <v>0</v>
      </c>
      <c r="E41" s="109" t="s">
        <v>180</v>
      </c>
      <c r="F41" s="86"/>
      <c r="G41" s="86"/>
    </row>
    <row r="42" spans="1:7" s="97" customFormat="1" hidden="1">
      <c r="A42" s="373"/>
      <c r="B42" s="108"/>
      <c r="C42" s="228"/>
      <c r="D42" s="76">
        <f t="shared" si="1"/>
        <v>0</v>
      </c>
      <c r="E42" s="109" t="s">
        <v>180</v>
      </c>
    </row>
    <row r="43" spans="1:7" s="97" customFormat="1" hidden="1">
      <c r="A43" s="373"/>
      <c r="B43" s="108"/>
      <c r="C43" s="228"/>
      <c r="D43" s="76">
        <f t="shared" si="1"/>
        <v>0</v>
      </c>
      <c r="E43" s="109" t="s">
        <v>180</v>
      </c>
    </row>
    <row r="44" spans="1:7" s="97" customFormat="1" hidden="1">
      <c r="A44" s="373"/>
      <c r="B44" s="108"/>
      <c r="C44" s="228"/>
      <c r="D44" s="76">
        <f t="shared" si="1"/>
        <v>0</v>
      </c>
      <c r="E44" s="109" t="s">
        <v>180</v>
      </c>
    </row>
    <row r="45" spans="1:7" s="97" customFormat="1" hidden="1">
      <c r="A45" s="373"/>
      <c r="B45" s="108"/>
      <c r="C45" s="228"/>
      <c r="D45" s="76">
        <f t="shared" si="1"/>
        <v>0</v>
      </c>
      <c r="E45" s="109" t="s">
        <v>180</v>
      </c>
      <c r="F45" s="86"/>
      <c r="G45" s="86"/>
    </row>
    <row r="46" spans="1:7" s="97" customFormat="1" hidden="1">
      <c r="A46" s="373"/>
      <c r="B46" s="108"/>
      <c r="C46" s="228"/>
      <c r="D46" s="76">
        <f t="shared" si="1"/>
        <v>0</v>
      </c>
      <c r="E46" s="109" t="s">
        <v>180</v>
      </c>
    </row>
    <row r="47" spans="1:7" s="97" customFormat="1" hidden="1">
      <c r="A47" s="373"/>
      <c r="B47" s="108"/>
      <c r="C47" s="228"/>
      <c r="D47" s="76">
        <f t="shared" si="1"/>
        <v>0</v>
      </c>
      <c r="E47" s="109" t="s">
        <v>180</v>
      </c>
    </row>
    <row r="48" spans="1:7" s="97" customFormat="1" hidden="1">
      <c r="A48" s="373"/>
      <c r="B48" s="108"/>
      <c r="C48" s="228"/>
      <c r="D48" s="76">
        <f t="shared" si="1"/>
        <v>0</v>
      </c>
      <c r="E48" s="109" t="s">
        <v>180</v>
      </c>
    </row>
    <row r="49" spans="1:7" s="97" customFormat="1" hidden="1">
      <c r="A49" s="373"/>
      <c r="B49" s="108"/>
      <c r="C49" s="228"/>
      <c r="D49" s="76">
        <f t="shared" si="1"/>
        <v>0</v>
      </c>
      <c r="E49" s="109" t="s">
        <v>180</v>
      </c>
      <c r="F49" s="86"/>
      <c r="G49" s="86"/>
    </row>
    <row r="50" spans="1:7" s="97" customFormat="1" hidden="1">
      <c r="A50" s="373"/>
      <c r="B50" s="108"/>
      <c r="C50" s="228"/>
      <c r="D50" s="76">
        <f t="shared" si="1"/>
        <v>0</v>
      </c>
      <c r="E50" s="109" t="s">
        <v>180</v>
      </c>
    </row>
    <row r="51" spans="1:7" s="97" customFormat="1" hidden="1">
      <c r="A51" s="373"/>
      <c r="B51" s="108"/>
      <c r="C51" s="228"/>
      <c r="D51" s="76">
        <f t="shared" si="1"/>
        <v>0</v>
      </c>
      <c r="E51" s="109" t="s">
        <v>180</v>
      </c>
    </row>
    <row r="52" spans="1:7" s="97" customFormat="1" hidden="1">
      <c r="A52" s="373"/>
      <c r="B52" s="108"/>
      <c r="C52" s="228"/>
      <c r="D52" s="76">
        <f t="shared" si="1"/>
        <v>0</v>
      </c>
      <c r="E52" s="109" t="s">
        <v>180</v>
      </c>
    </row>
    <row r="53" spans="1:7" s="97" customFormat="1" hidden="1">
      <c r="A53" s="373"/>
      <c r="B53" s="108"/>
      <c r="C53" s="228"/>
      <c r="D53" s="76">
        <f t="shared" si="1"/>
        <v>0</v>
      </c>
      <c r="E53" s="109" t="s">
        <v>180</v>
      </c>
      <c r="F53" s="86"/>
      <c r="G53" s="86"/>
    </row>
    <row r="54" spans="1:7" s="97" customFormat="1" hidden="1">
      <c r="A54" s="373"/>
      <c r="B54" s="108"/>
      <c r="C54" s="228"/>
      <c r="D54" s="76">
        <f t="shared" si="1"/>
        <v>0</v>
      </c>
      <c r="E54" s="109" t="s">
        <v>180</v>
      </c>
    </row>
    <row r="55" spans="1:7" s="97" customFormat="1" hidden="1">
      <c r="A55" s="373"/>
      <c r="B55" s="108"/>
      <c r="C55" s="228"/>
      <c r="D55" s="76">
        <f t="shared" si="1"/>
        <v>0</v>
      </c>
      <c r="E55" s="109" t="s">
        <v>180</v>
      </c>
    </row>
    <row r="56" spans="1:7" s="97" customFormat="1" hidden="1">
      <c r="A56" s="373"/>
      <c r="B56" s="108"/>
      <c r="C56" s="228"/>
      <c r="D56" s="76">
        <f t="shared" si="1"/>
        <v>0</v>
      </c>
      <c r="E56" s="109" t="s">
        <v>180</v>
      </c>
    </row>
    <row r="57" spans="1:7" s="97" customFormat="1" hidden="1">
      <c r="A57" s="373"/>
      <c r="B57" s="108"/>
      <c r="C57" s="228"/>
      <c r="D57" s="76">
        <f t="shared" si="1"/>
        <v>0</v>
      </c>
      <c r="E57" s="109" t="s">
        <v>180</v>
      </c>
      <c r="F57" s="86"/>
      <c r="G57" s="86"/>
    </row>
    <row r="58" spans="1:7" s="97" customFormat="1" hidden="1">
      <c r="A58" s="373"/>
      <c r="B58" s="108"/>
      <c r="C58" s="228"/>
      <c r="D58" s="76">
        <f t="shared" si="1"/>
        <v>0</v>
      </c>
      <c r="E58" s="109" t="s">
        <v>180</v>
      </c>
    </row>
    <row r="59" spans="1:7" s="97" customFormat="1" hidden="1">
      <c r="A59" s="373"/>
      <c r="B59" s="108"/>
      <c r="C59" s="228"/>
      <c r="D59" s="76">
        <f t="shared" si="1"/>
        <v>0</v>
      </c>
      <c r="E59" s="109" t="s">
        <v>180</v>
      </c>
    </row>
    <row r="60" spans="1:7" s="97" customFormat="1" hidden="1">
      <c r="A60" s="373"/>
      <c r="B60" s="108"/>
      <c r="C60" s="228"/>
      <c r="D60" s="76">
        <f t="shared" si="1"/>
        <v>0</v>
      </c>
      <c r="E60" s="109" t="s">
        <v>180</v>
      </c>
    </row>
    <row r="61" spans="1:7" s="97" customFormat="1" hidden="1">
      <c r="A61" s="373"/>
      <c r="B61" s="108"/>
      <c r="C61" s="228"/>
      <c r="D61" s="76">
        <f t="shared" si="1"/>
        <v>0</v>
      </c>
      <c r="E61" s="109" t="s">
        <v>180</v>
      </c>
      <c r="F61" s="86"/>
      <c r="G61" s="86"/>
    </row>
    <row r="62" spans="1:7" s="97" customFormat="1" hidden="1">
      <c r="A62" s="373"/>
      <c r="B62" s="108"/>
      <c r="C62" s="228"/>
      <c r="D62" s="76">
        <f t="shared" si="1"/>
        <v>0</v>
      </c>
      <c r="E62" s="109" t="s">
        <v>180</v>
      </c>
    </row>
    <row r="63" spans="1:7" s="97" customFormat="1" hidden="1">
      <c r="A63" s="373"/>
      <c r="B63" s="108"/>
      <c r="C63" s="228"/>
      <c r="D63" s="76">
        <f t="shared" si="1"/>
        <v>0</v>
      </c>
      <c r="E63" s="109" t="s">
        <v>180</v>
      </c>
    </row>
    <row r="64" spans="1:7" s="97" customFormat="1" hidden="1">
      <c r="A64" s="373"/>
      <c r="B64" s="108"/>
      <c r="C64" s="228"/>
      <c r="D64" s="76">
        <f t="shared" si="1"/>
        <v>0</v>
      </c>
      <c r="E64" s="109" t="s">
        <v>180</v>
      </c>
    </row>
    <row r="65" spans="1:7" s="97" customFormat="1" hidden="1">
      <c r="A65" s="373"/>
      <c r="B65" s="108"/>
      <c r="C65" s="228"/>
      <c r="D65" s="76">
        <f t="shared" si="1"/>
        <v>0</v>
      </c>
      <c r="E65" s="109" t="s">
        <v>180</v>
      </c>
      <c r="F65" s="86"/>
      <c r="G65" s="86"/>
    </row>
    <row r="66" spans="1:7" s="97" customFormat="1" hidden="1">
      <c r="A66" s="373"/>
      <c r="B66" s="108"/>
      <c r="C66" s="228"/>
      <c r="D66" s="76">
        <f t="shared" si="1"/>
        <v>0</v>
      </c>
      <c r="E66" s="109" t="s">
        <v>180</v>
      </c>
    </row>
    <row r="67" spans="1:7" s="97" customFormat="1" hidden="1">
      <c r="A67" s="373"/>
      <c r="B67" s="108"/>
      <c r="C67" s="228"/>
      <c r="D67" s="76">
        <f t="shared" si="1"/>
        <v>0</v>
      </c>
      <c r="E67" s="109" t="s">
        <v>180</v>
      </c>
    </row>
    <row r="68" spans="1:7" s="97" customFormat="1" hidden="1">
      <c r="A68" s="373"/>
      <c r="B68" s="108"/>
      <c r="C68" s="228"/>
      <c r="D68" s="76">
        <f t="shared" si="1"/>
        <v>0</v>
      </c>
      <c r="E68" s="109" t="s">
        <v>180</v>
      </c>
    </row>
    <row r="69" spans="1:7" s="97" customFormat="1" hidden="1">
      <c r="A69" s="373"/>
      <c r="B69" s="108"/>
      <c r="C69" s="228"/>
      <c r="D69" s="76">
        <f t="shared" si="0"/>
        <v>0</v>
      </c>
      <c r="E69" s="109" t="s">
        <v>180</v>
      </c>
      <c r="F69" s="86"/>
      <c r="G69" s="86"/>
    </row>
    <row r="70" spans="1:7" s="97" customFormat="1" hidden="1">
      <c r="A70" s="373"/>
      <c r="B70" s="108"/>
      <c r="C70" s="228"/>
      <c r="D70" s="76">
        <f t="shared" si="0"/>
        <v>0</v>
      </c>
      <c r="E70" s="109" t="s">
        <v>180</v>
      </c>
    </row>
    <row r="71" spans="1:7" s="97" customFormat="1" hidden="1">
      <c r="A71" s="373"/>
      <c r="B71" s="108"/>
      <c r="C71" s="228"/>
      <c r="D71" s="76">
        <f t="shared" si="0"/>
        <v>0</v>
      </c>
      <c r="E71" s="109" t="s">
        <v>180</v>
      </c>
    </row>
    <row r="72" spans="1:7" s="97" customFormat="1" hidden="1">
      <c r="A72" s="373"/>
      <c r="B72" s="108"/>
      <c r="C72" s="228"/>
      <c r="D72" s="76">
        <f t="shared" si="0"/>
        <v>0</v>
      </c>
      <c r="E72" s="109" t="s">
        <v>180</v>
      </c>
    </row>
    <row r="73" spans="1:7" s="97" customFormat="1" hidden="1">
      <c r="A73" s="373"/>
      <c r="B73" s="108"/>
      <c r="C73" s="228"/>
      <c r="D73" s="76">
        <f t="shared" si="0"/>
        <v>0</v>
      </c>
      <c r="E73" s="109" t="s">
        <v>180</v>
      </c>
      <c r="F73" s="86"/>
      <c r="G73" s="86"/>
    </row>
    <row r="74" spans="1:7" s="97" customFormat="1" hidden="1">
      <c r="A74" s="373"/>
      <c r="B74" s="108"/>
      <c r="C74" s="228"/>
      <c r="D74" s="76">
        <f t="shared" si="0"/>
        <v>0</v>
      </c>
      <c r="E74" s="109" t="s">
        <v>180</v>
      </c>
    </row>
    <row r="75" spans="1:7" s="97" customFormat="1" hidden="1">
      <c r="A75" s="373"/>
      <c r="B75" s="108"/>
      <c r="C75" s="228"/>
      <c r="D75" s="76">
        <f t="shared" si="0"/>
        <v>0</v>
      </c>
      <c r="E75" s="109" t="s">
        <v>180</v>
      </c>
    </row>
    <row r="76" spans="1:7" s="97" customFormat="1" hidden="1">
      <c r="A76" s="373"/>
      <c r="B76" s="108"/>
      <c r="C76" s="228"/>
      <c r="D76" s="76">
        <f t="shared" si="0"/>
        <v>0</v>
      </c>
      <c r="E76" s="109" t="s">
        <v>180</v>
      </c>
    </row>
    <row r="77" spans="1:7" s="97" customFormat="1" hidden="1">
      <c r="A77" s="373"/>
      <c r="B77" s="108"/>
      <c r="C77" s="228"/>
      <c r="D77" s="76">
        <f t="shared" si="0"/>
        <v>0</v>
      </c>
      <c r="E77" s="109" t="s">
        <v>180</v>
      </c>
      <c r="F77" s="86"/>
      <c r="G77" s="86"/>
    </row>
    <row r="78" spans="1:7" s="97" customFormat="1" hidden="1">
      <c r="A78" s="373"/>
      <c r="B78" s="108"/>
      <c r="C78" s="228"/>
      <c r="D78" s="76">
        <f t="shared" si="0"/>
        <v>0</v>
      </c>
      <c r="E78" s="109" t="s">
        <v>180</v>
      </c>
    </row>
    <row r="79" spans="1:7" s="97" customFormat="1" hidden="1">
      <c r="A79" s="373"/>
      <c r="B79" s="108"/>
      <c r="C79" s="228"/>
      <c r="D79" s="76">
        <f t="shared" si="0"/>
        <v>0</v>
      </c>
      <c r="E79" s="109" t="s">
        <v>180</v>
      </c>
    </row>
    <row r="80" spans="1:7" s="97" customFormat="1" hidden="1">
      <c r="A80" s="373"/>
      <c r="B80" s="108"/>
      <c r="C80" s="228"/>
      <c r="D80" s="76">
        <f t="shared" si="0"/>
        <v>0</v>
      </c>
      <c r="E80" s="109" t="s">
        <v>180</v>
      </c>
    </row>
    <row r="81" spans="1:7" s="97" customFormat="1" hidden="1">
      <c r="A81" s="373"/>
      <c r="B81" s="108"/>
      <c r="C81" s="228"/>
      <c r="D81" s="76">
        <f t="shared" si="0"/>
        <v>0</v>
      </c>
      <c r="E81" s="109" t="s">
        <v>180</v>
      </c>
      <c r="F81" s="86"/>
      <c r="G81" s="86"/>
    </row>
    <row r="82" spans="1:7" s="97" customFormat="1" hidden="1">
      <c r="A82" s="373"/>
      <c r="B82" s="108"/>
      <c r="C82" s="228"/>
      <c r="D82" s="76">
        <f t="shared" si="0"/>
        <v>0</v>
      </c>
      <c r="E82" s="109" t="s">
        <v>180</v>
      </c>
    </row>
    <row r="83" spans="1:7" s="97" customFormat="1" hidden="1">
      <c r="A83" s="373"/>
      <c r="B83" s="108"/>
      <c r="C83" s="228"/>
      <c r="D83" s="76">
        <f t="shared" si="0"/>
        <v>0</v>
      </c>
      <c r="E83" s="109" t="s">
        <v>180</v>
      </c>
    </row>
    <row r="84" spans="1:7" s="97" customFormat="1" hidden="1">
      <c r="A84" s="373"/>
      <c r="B84" s="108"/>
      <c r="C84" s="228"/>
      <c r="D84" s="76">
        <f t="shared" si="0"/>
        <v>0</v>
      </c>
      <c r="E84" s="109" t="s">
        <v>180</v>
      </c>
    </row>
    <row r="85" spans="1:7" s="97" customFormat="1" hidden="1">
      <c r="A85" s="373"/>
      <c r="B85" s="108"/>
      <c r="C85" s="228"/>
      <c r="D85" s="76">
        <f t="shared" ref="D85:D100" si="2">ROUND(B85*C85,2)</f>
        <v>0</v>
      </c>
      <c r="E85" s="109" t="s">
        <v>180</v>
      </c>
      <c r="F85" s="86"/>
      <c r="G85" s="86"/>
    </row>
    <row r="86" spans="1:7" s="97" customFormat="1" hidden="1">
      <c r="A86" s="373"/>
      <c r="B86" s="108"/>
      <c r="C86" s="228"/>
      <c r="D86" s="76">
        <f t="shared" si="2"/>
        <v>0</v>
      </c>
      <c r="E86" s="109" t="s">
        <v>180</v>
      </c>
    </row>
    <row r="87" spans="1:7" s="97" customFormat="1" hidden="1">
      <c r="A87" s="373"/>
      <c r="B87" s="108"/>
      <c r="C87" s="228"/>
      <c r="D87" s="76">
        <f t="shared" si="2"/>
        <v>0</v>
      </c>
      <c r="E87" s="109" t="s">
        <v>180</v>
      </c>
    </row>
    <row r="88" spans="1:7" s="97" customFormat="1" hidden="1">
      <c r="A88" s="373"/>
      <c r="B88" s="108"/>
      <c r="C88" s="228"/>
      <c r="D88" s="76">
        <f t="shared" si="2"/>
        <v>0</v>
      </c>
      <c r="E88" s="109" t="s">
        <v>180</v>
      </c>
    </row>
    <row r="89" spans="1:7" s="97" customFormat="1" hidden="1">
      <c r="A89" s="373"/>
      <c r="B89" s="108"/>
      <c r="C89" s="228"/>
      <c r="D89" s="76">
        <f t="shared" si="2"/>
        <v>0</v>
      </c>
      <c r="E89" s="109" t="s">
        <v>180</v>
      </c>
      <c r="F89" s="86"/>
      <c r="G89" s="86"/>
    </row>
    <row r="90" spans="1:7" s="97" customFormat="1" hidden="1">
      <c r="A90" s="373"/>
      <c r="B90" s="108"/>
      <c r="C90" s="228"/>
      <c r="D90" s="76">
        <f t="shared" si="2"/>
        <v>0</v>
      </c>
      <c r="E90" s="109" t="s">
        <v>180</v>
      </c>
    </row>
    <row r="91" spans="1:7" s="97" customFormat="1" hidden="1">
      <c r="A91" s="373"/>
      <c r="B91" s="108"/>
      <c r="C91" s="228"/>
      <c r="D91" s="76">
        <f t="shared" si="2"/>
        <v>0</v>
      </c>
      <c r="E91" s="109" t="s">
        <v>180</v>
      </c>
    </row>
    <row r="92" spans="1:7" s="97" customFormat="1" hidden="1">
      <c r="A92" s="373"/>
      <c r="B92" s="108"/>
      <c r="C92" s="228"/>
      <c r="D92" s="76">
        <f t="shared" si="2"/>
        <v>0</v>
      </c>
      <c r="E92" s="109" t="s">
        <v>180</v>
      </c>
    </row>
    <row r="93" spans="1:7" s="97" customFormat="1" hidden="1">
      <c r="A93" s="373"/>
      <c r="B93" s="108"/>
      <c r="C93" s="228"/>
      <c r="D93" s="76">
        <f t="shared" si="2"/>
        <v>0</v>
      </c>
      <c r="E93" s="109" t="s">
        <v>180</v>
      </c>
      <c r="F93" s="86"/>
      <c r="G93" s="86"/>
    </row>
    <row r="94" spans="1:7" s="97" customFormat="1" hidden="1">
      <c r="A94" s="373"/>
      <c r="B94" s="108"/>
      <c r="C94" s="228"/>
      <c r="D94" s="76">
        <f t="shared" si="2"/>
        <v>0</v>
      </c>
      <c r="E94" s="109" t="s">
        <v>180</v>
      </c>
    </row>
    <row r="95" spans="1:7" s="97" customFormat="1" hidden="1">
      <c r="A95" s="373"/>
      <c r="B95" s="108"/>
      <c r="C95" s="228"/>
      <c r="D95" s="76">
        <f t="shared" si="2"/>
        <v>0</v>
      </c>
      <c r="E95" s="109" t="s">
        <v>180</v>
      </c>
    </row>
    <row r="96" spans="1:7" s="97" customFormat="1" hidden="1">
      <c r="A96" s="373"/>
      <c r="B96" s="108"/>
      <c r="C96" s="228"/>
      <c r="D96" s="76">
        <f t="shared" si="2"/>
        <v>0</v>
      </c>
      <c r="E96" s="109" t="s">
        <v>180</v>
      </c>
    </row>
    <row r="97" spans="1:7" s="97" customFormat="1" hidden="1">
      <c r="A97" s="373"/>
      <c r="B97" s="108"/>
      <c r="C97" s="228"/>
      <c r="D97" s="76">
        <f t="shared" si="2"/>
        <v>0</v>
      </c>
      <c r="E97" s="109" t="s">
        <v>180</v>
      </c>
      <c r="F97" s="86"/>
      <c r="G97" s="86"/>
    </row>
    <row r="98" spans="1:7" s="97" customFormat="1" hidden="1">
      <c r="A98" s="373"/>
      <c r="B98" s="108"/>
      <c r="C98" s="228"/>
      <c r="D98" s="76">
        <f t="shared" si="2"/>
        <v>0</v>
      </c>
      <c r="E98" s="109" t="s">
        <v>180</v>
      </c>
    </row>
    <row r="99" spans="1:7" s="97" customFormat="1" hidden="1">
      <c r="A99" s="373"/>
      <c r="B99" s="108"/>
      <c r="C99" s="228"/>
      <c r="D99" s="76">
        <f t="shared" si="2"/>
        <v>0</v>
      </c>
      <c r="E99" s="109" t="s">
        <v>180</v>
      </c>
    </row>
    <row r="100" spans="1:7" s="97" customFormat="1" hidden="1">
      <c r="A100" s="373"/>
      <c r="B100" s="108"/>
      <c r="C100" s="228"/>
      <c r="D100" s="76">
        <f t="shared" si="2"/>
        <v>0</v>
      </c>
      <c r="E100" s="109" t="s">
        <v>180</v>
      </c>
    </row>
    <row r="101" spans="1:7" s="97" customFormat="1" hidden="1">
      <c r="A101" s="373"/>
      <c r="B101" s="108"/>
      <c r="C101" s="228"/>
      <c r="D101" s="76">
        <f t="shared" ref="D101:D116" si="3">ROUND(B101*C101,2)</f>
        <v>0</v>
      </c>
      <c r="E101" s="109" t="s">
        <v>180</v>
      </c>
      <c r="F101" s="86"/>
      <c r="G101" s="86"/>
    </row>
    <row r="102" spans="1:7" s="97" customFormat="1" hidden="1">
      <c r="A102" s="373"/>
      <c r="B102" s="108"/>
      <c r="C102" s="228"/>
      <c r="D102" s="76">
        <f t="shared" si="3"/>
        <v>0</v>
      </c>
      <c r="E102" s="109" t="s">
        <v>180</v>
      </c>
    </row>
    <row r="103" spans="1:7" s="97" customFormat="1" hidden="1">
      <c r="A103" s="373"/>
      <c r="B103" s="108"/>
      <c r="C103" s="228"/>
      <c r="D103" s="76">
        <f t="shared" si="3"/>
        <v>0</v>
      </c>
      <c r="E103" s="109" t="s">
        <v>180</v>
      </c>
    </row>
    <row r="104" spans="1:7" s="97" customFormat="1" hidden="1">
      <c r="A104" s="373"/>
      <c r="B104" s="108"/>
      <c r="C104" s="228"/>
      <c r="D104" s="76">
        <f t="shared" si="3"/>
        <v>0</v>
      </c>
      <c r="E104" s="109" t="s">
        <v>180</v>
      </c>
    </row>
    <row r="105" spans="1:7" s="97" customFormat="1" hidden="1">
      <c r="A105" s="373"/>
      <c r="B105" s="108"/>
      <c r="C105" s="228"/>
      <c r="D105" s="76">
        <f t="shared" si="3"/>
        <v>0</v>
      </c>
      <c r="E105" s="109" t="s">
        <v>180</v>
      </c>
      <c r="F105" s="86"/>
      <c r="G105" s="86"/>
    </row>
    <row r="106" spans="1:7" s="97" customFormat="1" hidden="1">
      <c r="A106" s="373"/>
      <c r="B106" s="108"/>
      <c r="C106" s="228"/>
      <c r="D106" s="76">
        <f t="shared" si="3"/>
        <v>0</v>
      </c>
      <c r="E106" s="109" t="s">
        <v>180</v>
      </c>
    </row>
    <row r="107" spans="1:7" s="97" customFormat="1" hidden="1">
      <c r="A107" s="373"/>
      <c r="B107" s="108"/>
      <c r="C107" s="228"/>
      <c r="D107" s="76">
        <f t="shared" si="3"/>
        <v>0</v>
      </c>
      <c r="E107" s="109" t="s">
        <v>180</v>
      </c>
    </row>
    <row r="108" spans="1:7" s="97" customFormat="1" hidden="1">
      <c r="A108" s="373"/>
      <c r="B108" s="108"/>
      <c r="C108" s="228"/>
      <c r="D108" s="76">
        <f t="shared" si="3"/>
        <v>0</v>
      </c>
      <c r="E108" s="109" t="s">
        <v>180</v>
      </c>
    </row>
    <row r="109" spans="1:7" s="97" customFormat="1" hidden="1">
      <c r="A109" s="373"/>
      <c r="B109" s="108"/>
      <c r="C109" s="228"/>
      <c r="D109" s="76">
        <f t="shared" si="3"/>
        <v>0</v>
      </c>
      <c r="E109" s="109" t="s">
        <v>180</v>
      </c>
      <c r="F109" s="86"/>
      <c r="G109" s="86"/>
    </row>
    <row r="110" spans="1:7" s="97" customFormat="1" hidden="1">
      <c r="A110" s="373"/>
      <c r="B110" s="108"/>
      <c r="C110" s="228"/>
      <c r="D110" s="76">
        <f t="shared" si="3"/>
        <v>0</v>
      </c>
      <c r="E110" s="109" t="s">
        <v>180</v>
      </c>
    </row>
    <row r="111" spans="1:7" s="97" customFormat="1" hidden="1">
      <c r="A111" s="373"/>
      <c r="B111" s="108"/>
      <c r="C111" s="228"/>
      <c r="D111" s="76">
        <f t="shared" si="3"/>
        <v>0</v>
      </c>
      <c r="E111" s="109" t="s">
        <v>180</v>
      </c>
    </row>
    <row r="112" spans="1:7" s="97" customFormat="1" hidden="1">
      <c r="A112" s="373"/>
      <c r="B112" s="108"/>
      <c r="C112" s="228"/>
      <c r="D112" s="76">
        <f t="shared" si="3"/>
        <v>0</v>
      </c>
      <c r="E112" s="109" t="s">
        <v>180</v>
      </c>
    </row>
    <row r="113" spans="1:7" s="97" customFormat="1" hidden="1">
      <c r="A113" s="373"/>
      <c r="B113" s="108"/>
      <c r="C113" s="228"/>
      <c r="D113" s="76">
        <f t="shared" si="3"/>
        <v>0</v>
      </c>
      <c r="E113" s="109" t="s">
        <v>180</v>
      </c>
      <c r="F113" s="86"/>
      <c r="G113" s="86"/>
    </row>
    <row r="114" spans="1:7" s="97" customFormat="1" hidden="1">
      <c r="A114" s="373"/>
      <c r="B114" s="108"/>
      <c r="C114" s="228"/>
      <c r="D114" s="76">
        <f t="shared" si="3"/>
        <v>0</v>
      </c>
      <c r="E114" s="109" t="s">
        <v>180</v>
      </c>
    </row>
    <row r="115" spans="1:7" s="97" customFormat="1" hidden="1">
      <c r="A115" s="373"/>
      <c r="B115" s="108"/>
      <c r="C115" s="228"/>
      <c r="D115" s="76">
        <f t="shared" si="3"/>
        <v>0</v>
      </c>
      <c r="E115" s="109" t="s">
        <v>180</v>
      </c>
    </row>
    <row r="116" spans="1:7" s="97" customFormat="1" hidden="1">
      <c r="A116" s="373"/>
      <c r="B116" s="108"/>
      <c r="C116" s="228"/>
      <c r="D116" s="76">
        <f t="shared" si="3"/>
        <v>0</v>
      </c>
      <c r="E116" s="109" t="s">
        <v>180</v>
      </c>
    </row>
    <row r="117" spans="1:7" s="97" customFormat="1" hidden="1">
      <c r="A117" s="373"/>
      <c r="B117" s="108"/>
      <c r="C117" s="228"/>
      <c r="D117" s="76">
        <f t="shared" si="0"/>
        <v>0</v>
      </c>
      <c r="E117" s="109" t="s">
        <v>180</v>
      </c>
      <c r="F117" s="86"/>
      <c r="G117" s="86"/>
    </row>
    <row r="118" spans="1:7" s="97" customFormat="1" hidden="1">
      <c r="A118" s="373"/>
      <c r="B118" s="108"/>
      <c r="C118" s="228"/>
      <c r="D118" s="76">
        <f t="shared" si="0"/>
        <v>0</v>
      </c>
      <c r="E118" s="109" t="s">
        <v>180</v>
      </c>
    </row>
    <row r="119" spans="1:7" s="97" customFormat="1" hidden="1">
      <c r="A119" s="373"/>
      <c r="B119" s="108"/>
      <c r="C119" s="228"/>
      <c r="D119" s="76">
        <f t="shared" si="0"/>
        <v>0</v>
      </c>
      <c r="E119" s="109" t="s">
        <v>180</v>
      </c>
    </row>
    <row r="120" spans="1:7" s="97" customFormat="1" hidden="1">
      <c r="A120" s="373"/>
      <c r="B120" s="108"/>
      <c r="C120" s="228"/>
      <c r="D120" s="76">
        <f t="shared" si="0"/>
        <v>0</v>
      </c>
      <c r="E120" s="109" t="s">
        <v>180</v>
      </c>
    </row>
    <row r="121" spans="1:7" s="97" customFormat="1" hidden="1">
      <c r="A121" s="373"/>
      <c r="B121" s="108"/>
      <c r="C121" s="228"/>
      <c r="D121" s="76">
        <f t="shared" ref="D121:D124" si="4">ROUND(B121*C121,2)</f>
        <v>0</v>
      </c>
      <c r="E121" s="109" t="s">
        <v>180</v>
      </c>
      <c r="F121" s="86"/>
      <c r="G121" s="86"/>
    </row>
    <row r="122" spans="1:7" s="97" customFormat="1" hidden="1">
      <c r="A122" s="373"/>
      <c r="B122" s="108"/>
      <c r="C122" s="228"/>
      <c r="D122" s="76">
        <f t="shared" si="4"/>
        <v>0</v>
      </c>
      <c r="E122" s="109" t="s">
        <v>180</v>
      </c>
    </row>
    <row r="123" spans="1:7" s="97" customFormat="1" hidden="1">
      <c r="A123" s="373"/>
      <c r="B123" s="108"/>
      <c r="C123" s="228"/>
      <c r="D123" s="76">
        <f t="shared" si="4"/>
        <v>0</v>
      </c>
      <c r="E123" s="109" t="s">
        <v>180</v>
      </c>
    </row>
    <row r="124" spans="1:7" s="97" customFormat="1" hidden="1">
      <c r="A124" s="373"/>
      <c r="B124" s="108"/>
      <c r="C124" s="228"/>
      <c r="D124" s="76">
        <f t="shared" si="4"/>
        <v>0</v>
      </c>
      <c r="E124" s="109" t="s">
        <v>180</v>
      </c>
    </row>
    <row r="125" spans="1:7" s="97" customFormat="1" hidden="1">
      <c r="A125" s="373"/>
      <c r="B125" s="108"/>
      <c r="C125" s="228"/>
      <c r="D125" s="76">
        <f t="shared" ref="D125:D128" si="5">ROUND(B125*C125,2)</f>
        <v>0</v>
      </c>
      <c r="E125" s="109" t="s">
        <v>180</v>
      </c>
      <c r="F125" s="86"/>
      <c r="G125" s="86"/>
    </row>
    <row r="126" spans="1:7" s="97" customFormat="1" hidden="1">
      <c r="A126" s="373"/>
      <c r="B126" s="108"/>
      <c r="C126" s="228"/>
      <c r="D126" s="76">
        <f t="shared" si="5"/>
        <v>0</v>
      </c>
      <c r="E126" s="109" t="s">
        <v>180</v>
      </c>
    </row>
    <row r="127" spans="1:7" s="97" customFormat="1" hidden="1">
      <c r="A127" s="373"/>
      <c r="B127" s="108"/>
      <c r="C127" s="228"/>
      <c r="D127" s="76">
        <f t="shared" si="5"/>
        <v>0</v>
      </c>
      <c r="E127" s="109" t="s">
        <v>180</v>
      </c>
    </row>
    <row r="128" spans="1:7" s="97" customFormat="1" hidden="1">
      <c r="A128" s="373"/>
      <c r="B128" s="108"/>
      <c r="C128" s="228"/>
      <c r="D128" s="76">
        <f t="shared" si="5"/>
        <v>0</v>
      </c>
      <c r="E128" s="109" t="s">
        <v>180</v>
      </c>
    </row>
    <row r="129" spans="1:7" s="97" customFormat="1" hidden="1">
      <c r="A129" s="373"/>
      <c r="B129" s="108"/>
      <c r="C129" s="228"/>
      <c r="D129" s="76">
        <f t="shared" si="0"/>
        <v>0</v>
      </c>
      <c r="E129" s="109" t="s">
        <v>180</v>
      </c>
      <c r="F129" s="86"/>
      <c r="G129" s="86"/>
    </row>
    <row r="130" spans="1:7" s="97" customFormat="1" hidden="1">
      <c r="A130" s="373"/>
      <c r="B130" s="108"/>
      <c r="C130" s="228"/>
      <c r="D130" s="76">
        <f t="shared" si="0"/>
        <v>0</v>
      </c>
      <c r="E130" s="109" t="s">
        <v>180</v>
      </c>
    </row>
    <row r="131" spans="1:7" s="97" customFormat="1" hidden="1">
      <c r="A131" s="373"/>
      <c r="B131" s="108"/>
      <c r="C131" s="228"/>
      <c r="D131" s="76">
        <f t="shared" si="0"/>
        <v>0</v>
      </c>
      <c r="E131" s="109" t="s">
        <v>180</v>
      </c>
    </row>
    <row r="132" spans="1:7" s="97" customFormat="1" hidden="1">
      <c r="A132" s="373"/>
      <c r="B132" s="108"/>
      <c r="C132" s="228"/>
      <c r="D132" s="76">
        <f t="shared" si="0"/>
        <v>0</v>
      </c>
      <c r="E132" s="109" t="s">
        <v>180</v>
      </c>
    </row>
    <row r="133" spans="1:7" s="97" customFormat="1">
      <c r="A133" s="373"/>
      <c r="B133" s="108"/>
      <c r="C133" s="228"/>
      <c r="D133" s="255">
        <f>ROUND(B133*C133,2)</f>
        <v>0</v>
      </c>
      <c r="E133" s="109" t="s">
        <v>180</v>
      </c>
    </row>
    <row r="134" spans="1:7" s="97" customFormat="1">
      <c r="A134" s="372"/>
      <c r="B134" s="180"/>
      <c r="C134" s="191" t="s">
        <v>181</v>
      </c>
      <c r="D134" s="269">
        <f>ROUND(SUBTOTAL(109,D4:D133),2)</f>
        <v>0</v>
      </c>
      <c r="E134" s="109" t="s">
        <v>180</v>
      </c>
      <c r="G134" s="112" t="s">
        <v>197</v>
      </c>
    </row>
    <row r="135" spans="1:7" s="97" customFormat="1">
      <c r="A135" s="372"/>
      <c r="C135" s="125"/>
      <c r="D135" s="264"/>
      <c r="E135" s="109" t="s">
        <v>183</v>
      </c>
    </row>
    <row r="136" spans="1:7" s="97" customFormat="1">
      <c r="A136" s="373"/>
      <c r="B136" s="108"/>
      <c r="C136" s="228"/>
      <c r="D136" s="76">
        <f>ROUND(B136*C136,2)</f>
        <v>0</v>
      </c>
      <c r="E136" s="109" t="s">
        <v>183</v>
      </c>
    </row>
    <row r="137" spans="1:7" s="97" customFormat="1">
      <c r="A137" s="373"/>
      <c r="B137" s="108"/>
      <c r="C137" s="228"/>
      <c r="D137" s="76">
        <f t="shared" ref="D137:D200" si="6">ROUND(B137*C137,2)</f>
        <v>0</v>
      </c>
      <c r="E137" s="109" t="s">
        <v>183</v>
      </c>
      <c r="F137" s="86"/>
      <c r="G137" s="86"/>
    </row>
    <row r="138" spans="1:7" s="97" customFormat="1">
      <c r="A138" s="373"/>
      <c r="B138" s="108"/>
      <c r="C138" s="228"/>
      <c r="D138" s="76">
        <f t="shared" si="6"/>
        <v>0</v>
      </c>
      <c r="E138" s="109" t="s">
        <v>183</v>
      </c>
    </row>
    <row r="139" spans="1:7" s="97" customFormat="1" hidden="1">
      <c r="A139" s="373"/>
      <c r="B139" s="108"/>
      <c r="C139" s="228"/>
      <c r="D139" s="76">
        <f t="shared" si="6"/>
        <v>0</v>
      </c>
      <c r="E139" s="109" t="s">
        <v>183</v>
      </c>
    </row>
    <row r="140" spans="1:7" s="97" customFormat="1" hidden="1">
      <c r="A140" s="373"/>
      <c r="B140" s="108"/>
      <c r="C140" s="228"/>
      <c r="D140" s="76">
        <f t="shared" si="6"/>
        <v>0</v>
      </c>
      <c r="E140" s="109" t="s">
        <v>183</v>
      </c>
    </row>
    <row r="141" spans="1:7" s="97" customFormat="1" hidden="1">
      <c r="A141" s="373"/>
      <c r="B141" s="108"/>
      <c r="C141" s="228"/>
      <c r="D141" s="76">
        <f t="shared" si="6"/>
        <v>0</v>
      </c>
      <c r="E141" s="109" t="s">
        <v>183</v>
      </c>
      <c r="F141" s="86"/>
      <c r="G141" s="86"/>
    </row>
    <row r="142" spans="1:7" s="97" customFormat="1" hidden="1">
      <c r="A142" s="373"/>
      <c r="B142" s="108"/>
      <c r="C142" s="228"/>
      <c r="D142" s="76">
        <f t="shared" si="6"/>
        <v>0</v>
      </c>
      <c r="E142" s="109" t="s">
        <v>183</v>
      </c>
    </row>
    <row r="143" spans="1:7" s="97" customFormat="1" hidden="1">
      <c r="A143" s="373"/>
      <c r="B143" s="108"/>
      <c r="C143" s="228"/>
      <c r="D143" s="76">
        <f t="shared" si="6"/>
        <v>0</v>
      </c>
      <c r="E143" s="109" t="s">
        <v>183</v>
      </c>
    </row>
    <row r="144" spans="1:7" s="97" customFormat="1" hidden="1">
      <c r="A144" s="373"/>
      <c r="B144" s="108"/>
      <c r="C144" s="228"/>
      <c r="D144" s="76">
        <f t="shared" si="6"/>
        <v>0</v>
      </c>
      <c r="E144" s="109" t="s">
        <v>183</v>
      </c>
    </row>
    <row r="145" spans="1:7" s="97" customFormat="1" hidden="1">
      <c r="A145" s="373"/>
      <c r="B145" s="108"/>
      <c r="C145" s="228"/>
      <c r="D145" s="76">
        <f t="shared" si="6"/>
        <v>0</v>
      </c>
      <c r="E145" s="109" t="s">
        <v>183</v>
      </c>
      <c r="F145" s="86"/>
      <c r="G145" s="86"/>
    </row>
    <row r="146" spans="1:7" s="97" customFormat="1" hidden="1">
      <c r="A146" s="373"/>
      <c r="B146" s="108"/>
      <c r="C146" s="228"/>
      <c r="D146" s="76">
        <f t="shared" si="6"/>
        <v>0</v>
      </c>
      <c r="E146" s="109" t="s">
        <v>183</v>
      </c>
    </row>
    <row r="147" spans="1:7" s="97" customFormat="1" hidden="1">
      <c r="A147" s="373"/>
      <c r="B147" s="108"/>
      <c r="C147" s="228"/>
      <c r="D147" s="76">
        <f t="shared" si="6"/>
        <v>0</v>
      </c>
      <c r="E147" s="109" t="s">
        <v>183</v>
      </c>
    </row>
    <row r="148" spans="1:7" s="97" customFormat="1" hidden="1">
      <c r="A148" s="373"/>
      <c r="B148" s="108"/>
      <c r="C148" s="228"/>
      <c r="D148" s="76">
        <f t="shared" si="6"/>
        <v>0</v>
      </c>
      <c r="E148" s="109" t="s">
        <v>183</v>
      </c>
    </row>
    <row r="149" spans="1:7" s="97" customFormat="1" hidden="1">
      <c r="A149" s="373"/>
      <c r="B149" s="108"/>
      <c r="C149" s="228"/>
      <c r="D149" s="76">
        <f t="shared" si="6"/>
        <v>0</v>
      </c>
      <c r="E149" s="109" t="s">
        <v>183</v>
      </c>
      <c r="F149" s="86"/>
      <c r="G149" s="86"/>
    </row>
    <row r="150" spans="1:7" s="97" customFormat="1" hidden="1">
      <c r="A150" s="373"/>
      <c r="B150" s="108"/>
      <c r="C150" s="228"/>
      <c r="D150" s="76">
        <f t="shared" si="6"/>
        <v>0</v>
      </c>
      <c r="E150" s="109" t="s">
        <v>183</v>
      </c>
    </row>
    <row r="151" spans="1:7" s="97" customFormat="1" hidden="1">
      <c r="A151" s="373"/>
      <c r="B151" s="108"/>
      <c r="C151" s="228"/>
      <c r="D151" s="76">
        <f t="shared" si="6"/>
        <v>0</v>
      </c>
      <c r="E151" s="109" t="s">
        <v>183</v>
      </c>
    </row>
    <row r="152" spans="1:7" s="97" customFormat="1" hidden="1">
      <c r="A152" s="373"/>
      <c r="B152" s="108"/>
      <c r="C152" s="228"/>
      <c r="D152" s="76">
        <f t="shared" si="6"/>
        <v>0</v>
      </c>
      <c r="E152" s="109" t="s">
        <v>183</v>
      </c>
    </row>
    <row r="153" spans="1:7" s="97" customFormat="1" hidden="1">
      <c r="A153" s="373"/>
      <c r="B153" s="108"/>
      <c r="C153" s="228"/>
      <c r="D153" s="76">
        <f t="shared" si="6"/>
        <v>0</v>
      </c>
      <c r="E153" s="109" t="s">
        <v>183</v>
      </c>
      <c r="F153" s="86"/>
      <c r="G153" s="86"/>
    </row>
    <row r="154" spans="1:7" s="97" customFormat="1" hidden="1">
      <c r="A154" s="373"/>
      <c r="B154" s="108"/>
      <c r="C154" s="228"/>
      <c r="D154" s="76">
        <f t="shared" si="6"/>
        <v>0</v>
      </c>
      <c r="E154" s="109" t="s">
        <v>183</v>
      </c>
    </row>
    <row r="155" spans="1:7" s="97" customFormat="1" hidden="1">
      <c r="A155" s="373"/>
      <c r="B155" s="108"/>
      <c r="C155" s="228"/>
      <c r="D155" s="76">
        <f t="shared" si="6"/>
        <v>0</v>
      </c>
      <c r="E155" s="109" t="s">
        <v>183</v>
      </c>
    </row>
    <row r="156" spans="1:7" s="97" customFormat="1" hidden="1">
      <c r="A156" s="373"/>
      <c r="B156" s="108"/>
      <c r="C156" s="228"/>
      <c r="D156" s="76">
        <f t="shared" si="6"/>
        <v>0</v>
      </c>
      <c r="E156" s="109" t="s">
        <v>183</v>
      </c>
    </row>
    <row r="157" spans="1:7" s="97" customFormat="1" hidden="1">
      <c r="A157" s="373"/>
      <c r="B157" s="108"/>
      <c r="C157" s="228"/>
      <c r="D157" s="76">
        <f t="shared" si="6"/>
        <v>0</v>
      </c>
      <c r="E157" s="109" t="s">
        <v>183</v>
      </c>
      <c r="F157" s="86"/>
      <c r="G157" s="86"/>
    </row>
    <row r="158" spans="1:7" s="97" customFormat="1" hidden="1">
      <c r="A158" s="373"/>
      <c r="B158" s="108"/>
      <c r="C158" s="228"/>
      <c r="D158" s="76">
        <f t="shared" si="6"/>
        <v>0</v>
      </c>
      <c r="E158" s="109" t="s">
        <v>183</v>
      </c>
    </row>
    <row r="159" spans="1:7" s="97" customFormat="1" hidden="1">
      <c r="A159" s="373"/>
      <c r="B159" s="108"/>
      <c r="C159" s="228"/>
      <c r="D159" s="76">
        <f t="shared" si="6"/>
        <v>0</v>
      </c>
      <c r="E159" s="109" t="s">
        <v>183</v>
      </c>
    </row>
    <row r="160" spans="1:7" s="97" customFormat="1" hidden="1">
      <c r="A160" s="373"/>
      <c r="B160" s="108"/>
      <c r="C160" s="228"/>
      <c r="D160" s="76">
        <f t="shared" si="6"/>
        <v>0</v>
      </c>
      <c r="E160" s="109" t="s">
        <v>183</v>
      </c>
    </row>
    <row r="161" spans="1:7" s="97" customFormat="1" hidden="1">
      <c r="A161" s="373"/>
      <c r="B161" s="108"/>
      <c r="C161" s="228"/>
      <c r="D161" s="76">
        <f t="shared" si="6"/>
        <v>0</v>
      </c>
      <c r="E161" s="109" t="s">
        <v>183</v>
      </c>
      <c r="F161" s="86"/>
      <c r="G161" s="86"/>
    </row>
    <row r="162" spans="1:7" s="97" customFormat="1" hidden="1">
      <c r="A162" s="373"/>
      <c r="B162" s="108"/>
      <c r="C162" s="228"/>
      <c r="D162" s="76">
        <f t="shared" si="6"/>
        <v>0</v>
      </c>
      <c r="E162" s="109" t="s">
        <v>183</v>
      </c>
    </row>
    <row r="163" spans="1:7" s="97" customFormat="1" hidden="1">
      <c r="A163" s="373"/>
      <c r="B163" s="108"/>
      <c r="C163" s="228"/>
      <c r="D163" s="76">
        <f t="shared" si="6"/>
        <v>0</v>
      </c>
      <c r="E163" s="109" t="s">
        <v>183</v>
      </c>
    </row>
    <row r="164" spans="1:7" s="97" customFormat="1" hidden="1">
      <c r="A164" s="373"/>
      <c r="B164" s="108"/>
      <c r="C164" s="228"/>
      <c r="D164" s="76">
        <f t="shared" si="6"/>
        <v>0</v>
      </c>
      <c r="E164" s="109" t="s">
        <v>183</v>
      </c>
    </row>
    <row r="165" spans="1:7" s="97" customFormat="1" hidden="1">
      <c r="A165" s="373"/>
      <c r="B165" s="108"/>
      <c r="C165" s="228"/>
      <c r="D165" s="76">
        <f t="shared" si="6"/>
        <v>0</v>
      </c>
      <c r="E165" s="109" t="s">
        <v>183</v>
      </c>
      <c r="F165" s="86"/>
      <c r="G165" s="86"/>
    </row>
    <row r="166" spans="1:7" s="97" customFormat="1" hidden="1">
      <c r="A166" s="373"/>
      <c r="B166" s="108"/>
      <c r="C166" s="228"/>
      <c r="D166" s="76">
        <f t="shared" si="6"/>
        <v>0</v>
      </c>
      <c r="E166" s="109" t="s">
        <v>183</v>
      </c>
    </row>
    <row r="167" spans="1:7" s="97" customFormat="1" hidden="1">
      <c r="A167" s="373"/>
      <c r="B167" s="108"/>
      <c r="C167" s="228"/>
      <c r="D167" s="76">
        <f t="shared" si="6"/>
        <v>0</v>
      </c>
      <c r="E167" s="109" t="s">
        <v>183</v>
      </c>
    </row>
    <row r="168" spans="1:7" s="97" customFormat="1" hidden="1">
      <c r="A168" s="373"/>
      <c r="B168" s="108"/>
      <c r="C168" s="228"/>
      <c r="D168" s="76">
        <f t="shared" si="6"/>
        <v>0</v>
      </c>
      <c r="E168" s="109" t="s">
        <v>183</v>
      </c>
    </row>
    <row r="169" spans="1:7" s="97" customFormat="1" hidden="1">
      <c r="A169" s="373"/>
      <c r="B169" s="108"/>
      <c r="C169" s="228"/>
      <c r="D169" s="76">
        <f t="shared" si="6"/>
        <v>0</v>
      </c>
      <c r="E169" s="109" t="s">
        <v>183</v>
      </c>
      <c r="F169" s="86"/>
      <c r="G169" s="86"/>
    </row>
    <row r="170" spans="1:7" s="97" customFormat="1" hidden="1">
      <c r="A170" s="373"/>
      <c r="B170" s="108"/>
      <c r="C170" s="228"/>
      <c r="D170" s="76">
        <f t="shared" si="6"/>
        <v>0</v>
      </c>
      <c r="E170" s="109" t="s">
        <v>183</v>
      </c>
    </row>
    <row r="171" spans="1:7" s="97" customFormat="1" hidden="1">
      <c r="A171" s="373"/>
      <c r="B171" s="108"/>
      <c r="C171" s="228"/>
      <c r="D171" s="76">
        <f t="shared" si="6"/>
        <v>0</v>
      </c>
      <c r="E171" s="109" t="s">
        <v>183</v>
      </c>
    </row>
    <row r="172" spans="1:7" s="97" customFormat="1" hidden="1">
      <c r="A172" s="373"/>
      <c r="B172" s="108"/>
      <c r="C172" s="228"/>
      <c r="D172" s="76">
        <f t="shared" si="6"/>
        <v>0</v>
      </c>
      <c r="E172" s="109" t="s">
        <v>183</v>
      </c>
    </row>
    <row r="173" spans="1:7" s="97" customFormat="1" hidden="1">
      <c r="A173" s="373"/>
      <c r="B173" s="108"/>
      <c r="C173" s="228"/>
      <c r="D173" s="76">
        <f t="shared" si="6"/>
        <v>0</v>
      </c>
      <c r="E173" s="109" t="s">
        <v>183</v>
      </c>
      <c r="F173" s="86"/>
      <c r="G173" s="86"/>
    </row>
    <row r="174" spans="1:7" s="97" customFormat="1" hidden="1">
      <c r="A174" s="373"/>
      <c r="B174" s="108"/>
      <c r="C174" s="228"/>
      <c r="D174" s="76">
        <f t="shared" si="6"/>
        <v>0</v>
      </c>
      <c r="E174" s="109" t="s">
        <v>183</v>
      </c>
    </row>
    <row r="175" spans="1:7" s="97" customFormat="1" hidden="1">
      <c r="A175" s="373"/>
      <c r="B175" s="108"/>
      <c r="C175" s="228"/>
      <c r="D175" s="76">
        <f t="shared" si="6"/>
        <v>0</v>
      </c>
      <c r="E175" s="109" t="s">
        <v>183</v>
      </c>
    </row>
    <row r="176" spans="1:7" s="97" customFormat="1" hidden="1">
      <c r="A176" s="373"/>
      <c r="B176" s="108"/>
      <c r="C176" s="228"/>
      <c r="D176" s="76">
        <f t="shared" si="6"/>
        <v>0</v>
      </c>
      <c r="E176" s="109" t="s">
        <v>183</v>
      </c>
    </row>
    <row r="177" spans="1:7" s="97" customFormat="1" hidden="1">
      <c r="A177" s="373"/>
      <c r="B177" s="108"/>
      <c r="C177" s="228"/>
      <c r="D177" s="76">
        <f t="shared" si="6"/>
        <v>0</v>
      </c>
      <c r="E177" s="109" t="s">
        <v>183</v>
      </c>
      <c r="F177" s="86"/>
      <c r="G177" s="86"/>
    </row>
    <row r="178" spans="1:7" s="97" customFormat="1" hidden="1">
      <c r="A178" s="373"/>
      <c r="B178" s="108"/>
      <c r="C178" s="228"/>
      <c r="D178" s="76">
        <f t="shared" si="6"/>
        <v>0</v>
      </c>
      <c r="E178" s="109" t="s">
        <v>183</v>
      </c>
    </row>
    <row r="179" spans="1:7" s="97" customFormat="1" hidden="1">
      <c r="A179" s="373"/>
      <c r="B179" s="108"/>
      <c r="C179" s="228"/>
      <c r="D179" s="76">
        <f t="shared" si="6"/>
        <v>0</v>
      </c>
      <c r="E179" s="109" t="s">
        <v>183</v>
      </c>
    </row>
    <row r="180" spans="1:7" s="97" customFormat="1" hidden="1">
      <c r="A180" s="373"/>
      <c r="B180" s="108"/>
      <c r="C180" s="228"/>
      <c r="D180" s="76">
        <f t="shared" si="6"/>
        <v>0</v>
      </c>
      <c r="E180" s="109" t="s">
        <v>183</v>
      </c>
    </row>
    <row r="181" spans="1:7" s="97" customFormat="1" hidden="1">
      <c r="A181" s="373"/>
      <c r="B181" s="108"/>
      <c r="C181" s="228"/>
      <c r="D181" s="76">
        <f t="shared" si="6"/>
        <v>0</v>
      </c>
      <c r="E181" s="109" t="s">
        <v>183</v>
      </c>
      <c r="F181" s="86"/>
      <c r="G181" s="86"/>
    </row>
    <row r="182" spans="1:7" s="97" customFormat="1" hidden="1">
      <c r="A182" s="373"/>
      <c r="B182" s="108"/>
      <c r="C182" s="228"/>
      <c r="D182" s="76">
        <f t="shared" si="6"/>
        <v>0</v>
      </c>
      <c r="E182" s="109" t="s">
        <v>183</v>
      </c>
    </row>
    <row r="183" spans="1:7" s="97" customFormat="1" hidden="1">
      <c r="A183" s="373"/>
      <c r="B183" s="108"/>
      <c r="C183" s="228"/>
      <c r="D183" s="76">
        <f t="shared" si="6"/>
        <v>0</v>
      </c>
      <c r="E183" s="109" t="s">
        <v>183</v>
      </c>
    </row>
    <row r="184" spans="1:7" s="97" customFormat="1" hidden="1">
      <c r="A184" s="373"/>
      <c r="B184" s="108"/>
      <c r="C184" s="228"/>
      <c r="D184" s="76">
        <f t="shared" si="6"/>
        <v>0</v>
      </c>
      <c r="E184" s="109" t="s">
        <v>183</v>
      </c>
    </row>
    <row r="185" spans="1:7" s="97" customFormat="1" hidden="1">
      <c r="A185" s="373"/>
      <c r="B185" s="108"/>
      <c r="C185" s="228"/>
      <c r="D185" s="76">
        <f t="shared" si="6"/>
        <v>0</v>
      </c>
      <c r="E185" s="109" t="s">
        <v>183</v>
      </c>
      <c r="F185" s="86"/>
      <c r="G185" s="86"/>
    </row>
    <row r="186" spans="1:7" s="97" customFormat="1" hidden="1">
      <c r="A186" s="373"/>
      <c r="B186" s="108"/>
      <c r="C186" s="228"/>
      <c r="D186" s="76">
        <f t="shared" si="6"/>
        <v>0</v>
      </c>
      <c r="E186" s="109" t="s">
        <v>183</v>
      </c>
    </row>
    <row r="187" spans="1:7" s="97" customFormat="1" hidden="1">
      <c r="A187" s="373"/>
      <c r="B187" s="108"/>
      <c r="C187" s="228"/>
      <c r="D187" s="76">
        <f t="shared" si="6"/>
        <v>0</v>
      </c>
      <c r="E187" s="109" t="s">
        <v>183</v>
      </c>
    </row>
    <row r="188" spans="1:7" s="97" customFormat="1" hidden="1">
      <c r="A188" s="373"/>
      <c r="B188" s="108"/>
      <c r="C188" s="228"/>
      <c r="D188" s="76">
        <f t="shared" si="6"/>
        <v>0</v>
      </c>
      <c r="E188" s="109" t="s">
        <v>183</v>
      </c>
    </row>
    <row r="189" spans="1:7" s="97" customFormat="1" hidden="1">
      <c r="A189" s="373"/>
      <c r="B189" s="108"/>
      <c r="C189" s="228"/>
      <c r="D189" s="76">
        <f t="shared" si="6"/>
        <v>0</v>
      </c>
      <c r="E189" s="109" t="s">
        <v>183</v>
      </c>
      <c r="F189" s="86"/>
      <c r="G189" s="86"/>
    </row>
    <row r="190" spans="1:7" s="97" customFormat="1" hidden="1">
      <c r="A190" s="373"/>
      <c r="B190" s="108"/>
      <c r="C190" s="228"/>
      <c r="D190" s="76">
        <f t="shared" si="6"/>
        <v>0</v>
      </c>
      <c r="E190" s="109" t="s">
        <v>183</v>
      </c>
    </row>
    <row r="191" spans="1:7" s="97" customFormat="1" hidden="1">
      <c r="A191" s="373"/>
      <c r="B191" s="108"/>
      <c r="C191" s="228"/>
      <c r="D191" s="76">
        <f t="shared" si="6"/>
        <v>0</v>
      </c>
      <c r="E191" s="109" t="s">
        <v>183</v>
      </c>
    </row>
    <row r="192" spans="1:7" s="97" customFormat="1" hidden="1">
      <c r="A192" s="373"/>
      <c r="B192" s="108"/>
      <c r="C192" s="228"/>
      <c r="D192" s="76">
        <f t="shared" si="6"/>
        <v>0</v>
      </c>
      <c r="E192" s="109" t="s">
        <v>183</v>
      </c>
    </row>
    <row r="193" spans="1:7" s="97" customFormat="1" hidden="1">
      <c r="A193" s="373"/>
      <c r="B193" s="108"/>
      <c r="C193" s="228"/>
      <c r="D193" s="76">
        <f t="shared" si="6"/>
        <v>0</v>
      </c>
      <c r="E193" s="109" t="s">
        <v>183</v>
      </c>
      <c r="F193" s="86"/>
      <c r="G193" s="86"/>
    </row>
    <row r="194" spans="1:7" s="97" customFormat="1" hidden="1">
      <c r="A194" s="373"/>
      <c r="B194" s="108"/>
      <c r="C194" s="228"/>
      <c r="D194" s="76">
        <f t="shared" si="6"/>
        <v>0</v>
      </c>
      <c r="E194" s="109" t="s">
        <v>183</v>
      </c>
    </row>
    <row r="195" spans="1:7" s="97" customFormat="1" hidden="1">
      <c r="A195" s="373"/>
      <c r="B195" s="108"/>
      <c r="C195" s="228"/>
      <c r="D195" s="76">
        <f t="shared" si="6"/>
        <v>0</v>
      </c>
      <c r="E195" s="109" t="s">
        <v>183</v>
      </c>
    </row>
    <row r="196" spans="1:7" s="97" customFormat="1" hidden="1">
      <c r="A196" s="373"/>
      <c r="B196" s="108"/>
      <c r="C196" s="228"/>
      <c r="D196" s="76">
        <f t="shared" si="6"/>
        <v>0</v>
      </c>
      <c r="E196" s="109" t="s">
        <v>183</v>
      </c>
    </row>
    <row r="197" spans="1:7" s="97" customFormat="1" hidden="1">
      <c r="A197" s="373"/>
      <c r="B197" s="108"/>
      <c r="C197" s="228"/>
      <c r="D197" s="76">
        <f t="shared" si="6"/>
        <v>0</v>
      </c>
      <c r="E197" s="109" t="s">
        <v>183</v>
      </c>
      <c r="F197" s="86"/>
      <c r="G197" s="86"/>
    </row>
    <row r="198" spans="1:7" s="97" customFormat="1" hidden="1">
      <c r="A198" s="373"/>
      <c r="B198" s="108"/>
      <c r="C198" s="228"/>
      <c r="D198" s="76">
        <f t="shared" si="6"/>
        <v>0</v>
      </c>
      <c r="E198" s="109" t="s">
        <v>183</v>
      </c>
    </row>
    <row r="199" spans="1:7" s="97" customFormat="1" hidden="1">
      <c r="A199" s="373"/>
      <c r="B199" s="108"/>
      <c r="C199" s="228"/>
      <c r="D199" s="76">
        <f t="shared" si="6"/>
        <v>0</v>
      </c>
      <c r="E199" s="109" t="s">
        <v>183</v>
      </c>
    </row>
    <row r="200" spans="1:7" s="97" customFormat="1" hidden="1">
      <c r="A200" s="373"/>
      <c r="B200" s="108"/>
      <c r="C200" s="228"/>
      <c r="D200" s="76">
        <f t="shared" si="6"/>
        <v>0</v>
      </c>
      <c r="E200" s="109" t="s">
        <v>183</v>
      </c>
    </row>
    <row r="201" spans="1:7" s="97" customFormat="1" hidden="1">
      <c r="A201" s="373"/>
      <c r="B201" s="108"/>
      <c r="C201" s="228"/>
      <c r="D201" s="76">
        <f t="shared" ref="D201:D264" si="7">ROUND(B201*C201,2)</f>
        <v>0</v>
      </c>
      <c r="E201" s="109" t="s">
        <v>183</v>
      </c>
      <c r="F201" s="86"/>
      <c r="G201" s="86"/>
    </row>
    <row r="202" spans="1:7" s="97" customFormat="1" hidden="1">
      <c r="A202" s="373"/>
      <c r="B202" s="108"/>
      <c r="C202" s="228"/>
      <c r="D202" s="76">
        <f t="shared" si="7"/>
        <v>0</v>
      </c>
      <c r="E202" s="109" t="s">
        <v>183</v>
      </c>
    </row>
    <row r="203" spans="1:7" s="97" customFormat="1" hidden="1">
      <c r="A203" s="373"/>
      <c r="B203" s="108"/>
      <c r="C203" s="228"/>
      <c r="D203" s="76">
        <f t="shared" si="7"/>
        <v>0</v>
      </c>
      <c r="E203" s="109" t="s">
        <v>183</v>
      </c>
    </row>
    <row r="204" spans="1:7" s="97" customFormat="1" hidden="1">
      <c r="A204" s="373"/>
      <c r="B204" s="108"/>
      <c r="C204" s="228"/>
      <c r="D204" s="76">
        <f t="shared" si="7"/>
        <v>0</v>
      </c>
      <c r="E204" s="109" t="s">
        <v>183</v>
      </c>
    </row>
    <row r="205" spans="1:7" s="97" customFormat="1" hidden="1">
      <c r="A205" s="373"/>
      <c r="B205" s="108"/>
      <c r="C205" s="228"/>
      <c r="D205" s="76">
        <f t="shared" si="7"/>
        <v>0</v>
      </c>
      <c r="E205" s="109" t="s">
        <v>183</v>
      </c>
      <c r="F205" s="86"/>
      <c r="G205" s="86"/>
    </row>
    <row r="206" spans="1:7" s="97" customFormat="1" hidden="1">
      <c r="A206" s="373"/>
      <c r="B206" s="108"/>
      <c r="C206" s="228"/>
      <c r="D206" s="76">
        <f t="shared" si="7"/>
        <v>0</v>
      </c>
      <c r="E206" s="109" t="s">
        <v>183</v>
      </c>
    </row>
    <row r="207" spans="1:7" s="97" customFormat="1" hidden="1">
      <c r="A207" s="373"/>
      <c r="B207" s="108"/>
      <c r="C207" s="228"/>
      <c r="D207" s="76">
        <f t="shared" si="7"/>
        <v>0</v>
      </c>
      <c r="E207" s="109" t="s">
        <v>183</v>
      </c>
    </row>
    <row r="208" spans="1:7" s="97" customFormat="1" hidden="1">
      <c r="A208" s="373"/>
      <c r="B208" s="108"/>
      <c r="C208" s="228"/>
      <c r="D208" s="76">
        <f t="shared" si="7"/>
        <v>0</v>
      </c>
      <c r="E208" s="109" t="s">
        <v>183</v>
      </c>
    </row>
    <row r="209" spans="1:7" s="97" customFormat="1" hidden="1">
      <c r="A209" s="373"/>
      <c r="B209" s="108"/>
      <c r="C209" s="228"/>
      <c r="D209" s="76">
        <f t="shared" si="7"/>
        <v>0</v>
      </c>
      <c r="E209" s="109" t="s">
        <v>183</v>
      </c>
      <c r="F209" s="86"/>
      <c r="G209" s="86"/>
    </row>
    <row r="210" spans="1:7" s="97" customFormat="1" hidden="1">
      <c r="A210" s="373"/>
      <c r="B210" s="108"/>
      <c r="C210" s="228"/>
      <c r="D210" s="76">
        <f t="shared" si="7"/>
        <v>0</v>
      </c>
      <c r="E210" s="109" t="s">
        <v>183</v>
      </c>
    </row>
    <row r="211" spans="1:7" s="97" customFormat="1" hidden="1">
      <c r="A211" s="373"/>
      <c r="B211" s="108"/>
      <c r="C211" s="228"/>
      <c r="D211" s="76">
        <f t="shared" si="7"/>
        <v>0</v>
      </c>
      <c r="E211" s="109" t="s">
        <v>183</v>
      </c>
    </row>
    <row r="212" spans="1:7" s="97" customFormat="1" hidden="1">
      <c r="A212" s="373"/>
      <c r="B212" s="108"/>
      <c r="C212" s="228"/>
      <c r="D212" s="76">
        <f t="shared" si="7"/>
        <v>0</v>
      </c>
      <c r="E212" s="109" t="s">
        <v>183</v>
      </c>
    </row>
    <row r="213" spans="1:7" s="97" customFormat="1" hidden="1">
      <c r="A213" s="373"/>
      <c r="B213" s="108"/>
      <c r="C213" s="228"/>
      <c r="D213" s="76">
        <f t="shared" si="7"/>
        <v>0</v>
      </c>
      <c r="E213" s="109" t="s">
        <v>183</v>
      </c>
      <c r="F213" s="86"/>
      <c r="G213" s="86"/>
    </row>
    <row r="214" spans="1:7" s="97" customFormat="1" hidden="1">
      <c r="A214" s="373"/>
      <c r="B214" s="108"/>
      <c r="C214" s="228"/>
      <c r="D214" s="76">
        <f t="shared" si="7"/>
        <v>0</v>
      </c>
      <c r="E214" s="109" t="s">
        <v>183</v>
      </c>
    </row>
    <row r="215" spans="1:7" s="97" customFormat="1" hidden="1">
      <c r="A215" s="373"/>
      <c r="B215" s="108"/>
      <c r="C215" s="228"/>
      <c r="D215" s="76">
        <f t="shared" si="7"/>
        <v>0</v>
      </c>
      <c r="E215" s="109" t="s">
        <v>183</v>
      </c>
    </row>
    <row r="216" spans="1:7" s="97" customFormat="1" hidden="1">
      <c r="A216" s="373"/>
      <c r="B216" s="108"/>
      <c r="C216" s="228"/>
      <c r="D216" s="76">
        <f t="shared" si="7"/>
        <v>0</v>
      </c>
      <c r="E216" s="109" t="s">
        <v>183</v>
      </c>
    </row>
    <row r="217" spans="1:7" s="97" customFormat="1" hidden="1">
      <c r="A217" s="373"/>
      <c r="B217" s="108"/>
      <c r="C217" s="228"/>
      <c r="D217" s="76">
        <f t="shared" si="7"/>
        <v>0</v>
      </c>
      <c r="E217" s="109" t="s">
        <v>183</v>
      </c>
      <c r="F217" s="86"/>
      <c r="G217" s="86"/>
    </row>
    <row r="218" spans="1:7" s="97" customFormat="1" hidden="1">
      <c r="A218" s="373"/>
      <c r="B218" s="108"/>
      <c r="C218" s="228"/>
      <c r="D218" s="76">
        <f t="shared" si="7"/>
        <v>0</v>
      </c>
      <c r="E218" s="109" t="s">
        <v>183</v>
      </c>
    </row>
    <row r="219" spans="1:7" s="97" customFormat="1" hidden="1">
      <c r="A219" s="373"/>
      <c r="B219" s="108"/>
      <c r="C219" s="228"/>
      <c r="D219" s="76">
        <f t="shared" si="7"/>
        <v>0</v>
      </c>
      <c r="E219" s="109" t="s">
        <v>183</v>
      </c>
    </row>
    <row r="220" spans="1:7" s="97" customFormat="1" hidden="1">
      <c r="A220" s="373"/>
      <c r="B220" s="108"/>
      <c r="C220" s="228"/>
      <c r="D220" s="76">
        <f t="shared" si="7"/>
        <v>0</v>
      </c>
      <c r="E220" s="109" t="s">
        <v>183</v>
      </c>
    </row>
    <row r="221" spans="1:7" s="97" customFormat="1" hidden="1">
      <c r="A221" s="373"/>
      <c r="B221" s="108"/>
      <c r="C221" s="228"/>
      <c r="D221" s="76">
        <f t="shared" si="7"/>
        <v>0</v>
      </c>
      <c r="E221" s="109" t="s">
        <v>183</v>
      </c>
      <c r="F221" s="86"/>
      <c r="G221" s="86"/>
    </row>
    <row r="222" spans="1:7" s="97" customFormat="1" hidden="1">
      <c r="A222" s="373"/>
      <c r="B222" s="108"/>
      <c r="C222" s="228"/>
      <c r="D222" s="76">
        <f t="shared" si="7"/>
        <v>0</v>
      </c>
      <c r="E222" s="109" t="s">
        <v>183</v>
      </c>
    </row>
    <row r="223" spans="1:7" s="97" customFormat="1" hidden="1">
      <c r="A223" s="373"/>
      <c r="B223" s="108"/>
      <c r="C223" s="228"/>
      <c r="D223" s="76">
        <f t="shared" si="7"/>
        <v>0</v>
      </c>
      <c r="E223" s="109" t="s">
        <v>183</v>
      </c>
    </row>
    <row r="224" spans="1:7" s="97" customFormat="1" hidden="1">
      <c r="A224" s="373"/>
      <c r="B224" s="108"/>
      <c r="C224" s="228"/>
      <c r="D224" s="76">
        <f t="shared" si="7"/>
        <v>0</v>
      </c>
      <c r="E224" s="109" t="s">
        <v>183</v>
      </c>
    </row>
    <row r="225" spans="1:7" s="97" customFormat="1" hidden="1">
      <c r="A225" s="373"/>
      <c r="B225" s="108"/>
      <c r="C225" s="228"/>
      <c r="D225" s="76">
        <f t="shared" si="7"/>
        <v>0</v>
      </c>
      <c r="E225" s="109" t="s">
        <v>183</v>
      </c>
      <c r="F225" s="86"/>
      <c r="G225" s="86"/>
    </row>
    <row r="226" spans="1:7" s="97" customFormat="1" hidden="1">
      <c r="A226" s="373"/>
      <c r="B226" s="108"/>
      <c r="C226" s="228"/>
      <c r="D226" s="76">
        <f t="shared" si="7"/>
        <v>0</v>
      </c>
      <c r="E226" s="109" t="s">
        <v>183</v>
      </c>
    </row>
    <row r="227" spans="1:7" s="97" customFormat="1" hidden="1">
      <c r="A227" s="373"/>
      <c r="B227" s="108"/>
      <c r="C227" s="228"/>
      <c r="D227" s="76">
        <f t="shared" si="7"/>
        <v>0</v>
      </c>
      <c r="E227" s="109" t="s">
        <v>183</v>
      </c>
    </row>
    <row r="228" spans="1:7" s="97" customFormat="1" hidden="1">
      <c r="A228" s="373"/>
      <c r="B228" s="108"/>
      <c r="C228" s="228"/>
      <c r="D228" s="76">
        <f t="shared" si="7"/>
        <v>0</v>
      </c>
      <c r="E228" s="109" t="s">
        <v>183</v>
      </c>
    </row>
    <row r="229" spans="1:7" s="97" customFormat="1" hidden="1">
      <c r="A229" s="373"/>
      <c r="B229" s="108"/>
      <c r="C229" s="228"/>
      <c r="D229" s="76">
        <f t="shared" si="7"/>
        <v>0</v>
      </c>
      <c r="E229" s="109" t="s">
        <v>183</v>
      </c>
      <c r="F229" s="86"/>
      <c r="G229" s="86"/>
    </row>
    <row r="230" spans="1:7" s="97" customFormat="1" hidden="1">
      <c r="A230" s="373"/>
      <c r="B230" s="108"/>
      <c r="C230" s="228"/>
      <c r="D230" s="76">
        <f t="shared" si="7"/>
        <v>0</v>
      </c>
      <c r="E230" s="109" t="s">
        <v>183</v>
      </c>
    </row>
    <row r="231" spans="1:7" s="97" customFormat="1" hidden="1">
      <c r="A231" s="373"/>
      <c r="B231" s="108"/>
      <c r="C231" s="228"/>
      <c r="D231" s="76">
        <f t="shared" si="7"/>
        <v>0</v>
      </c>
      <c r="E231" s="109" t="s">
        <v>183</v>
      </c>
    </row>
    <row r="232" spans="1:7" s="97" customFormat="1" hidden="1">
      <c r="A232" s="373"/>
      <c r="B232" s="108"/>
      <c r="C232" s="228"/>
      <c r="D232" s="76">
        <f t="shared" si="7"/>
        <v>0</v>
      </c>
      <c r="E232" s="109" t="s">
        <v>183</v>
      </c>
    </row>
    <row r="233" spans="1:7" s="97" customFormat="1" hidden="1">
      <c r="A233" s="373"/>
      <c r="B233" s="108"/>
      <c r="C233" s="228"/>
      <c r="D233" s="76">
        <f t="shared" si="7"/>
        <v>0</v>
      </c>
      <c r="E233" s="109" t="s">
        <v>183</v>
      </c>
      <c r="F233" s="86"/>
      <c r="G233" s="86"/>
    </row>
    <row r="234" spans="1:7" s="97" customFormat="1" hidden="1">
      <c r="A234" s="373"/>
      <c r="B234" s="108"/>
      <c r="C234" s="228"/>
      <c r="D234" s="76">
        <f t="shared" si="7"/>
        <v>0</v>
      </c>
      <c r="E234" s="109" t="s">
        <v>183</v>
      </c>
    </row>
    <row r="235" spans="1:7" s="97" customFormat="1" hidden="1">
      <c r="A235" s="373"/>
      <c r="B235" s="108"/>
      <c r="C235" s="228"/>
      <c r="D235" s="76">
        <f t="shared" si="7"/>
        <v>0</v>
      </c>
      <c r="E235" s="109" t="s">
        <v>183</v>
      </c>
    </row>
    <row r="236" spans="1:7" s="97" customFormat="1" hidden="1">
      <c r="A236" s="373"/>
      <c r="B236" s="108"/>
      <c r="C236" s="228"/>
      <c r="D236" s="76">
        <f t="shared" si="7"/>
        <v>0</v>
      </c>
      <c r="E236" s="109" t="s">
        <v>183</v>
      </c>
    </row>
    <row r="237" spans="1:7" s="97" customFormat="1" hidden="1">
      <c r="A237" s="373"/>
      <c r="B237" s="108"/>
      <c r="C237" s="228"/>
      <c r="D237" s="76">
        <f t="shared" si="7"/>
        <v>0</v>
      </c>
      <c r="E237" s="109" t="s">
        <v>183</v>
      </c>
      <c r="F237" s="86"/>
      <c r="G237" s="86"/>
    </row>
    <row r="238" spans="1:7" s="97" customFormat="1" hidden="1">
      <c r="A238" s="373"/>
      <c r="B238" s="108"/>
      <c r="C238" s="228"/>
      <c r="D238" s="76">
        <f t="shared" si="7"/>
        <v>0</v>
      </c>
      <c r="E238" s="109" t="s">
        <v>183</v>
      </c>
    </row>
    <row r="239" spans="1:7" s="97" customFormat="1" hidden="1">
      <c r="A239" s="373"/>
      <c r="B239" s="108"/>
      <c r="C239" s="228"/>
      <c r="D239" s="76">
        <f t="shared" si="7"/>
        <v>0</v>
      </c>
      <c r="E239" s="109" t="s">
        <v>183</v>
      </c>
    </row>
    <row r="240" spans="1:7" s="97" customFormat="1" hidden="1">
      <c r="A240" s="373"/>
      <c r="B240" s="108"/>
      <c r="C240" s="228"/>
      <c r="D240" s="76">
        <f t="shared" si="7"/>
        <v>0</v>
      </c>
      <c r="E240" s="109" t="s">
        <v>183</v>
      </c>
    </row>
    <row r="241" spans="1:7" s="97" customFormat="1" hidden="1">
      <c r="A241" s="373"/>
      <c r="B241" s="108"/>
      <c r="C241" s="228"/>
      <c r="D241" s="76">
        <f t="shared" si="7"/>
        <v>0</v>
      </c>
      <c r="E241" s="109" t="s">
        <v>183</v>
      </c>
      <c r="F241" s="86"/>
      <c r="G241" s="86"/>
    </row>
    <row r="242" spans="1:7" s="97" customFormat="1" hidden="1">
      <c r="A242" s="373"/>
      <c r="B242" s="108"/>
      <c r="C242" s="228"/>
      <c r="D242" s="76">
        <f t="shared" si="7"/>
        <v>0</v>
      </c>
      <c r="E242" s="109" t="s">
        <v>183</v>
      </c>
    </row>
    <row r="243" spans="1:7" s="97" customFormat="1" hidden="1">
      <c r="A243" s="373"/>
      <c r="B243" s="108"/>
      <c r="C243" s="228"/>
      <c r="D243" s="76">
        <f t="shared" si="7"/>
        <v>0</v>
      </c>
      <c r="E243" s="109" t="s">
        <v>183</v>
      </c>
    </row>
    <row r="244" spans="1:7" s="97" customFormat="1" hidden="1">
      <c r="A244" s="373"/>
      <c r="B244" s="108"/>
      <c r="C244" s="228"/>
      <c r="D244" s="76">
        <f t="shared" si="7"/>
        <v>0</v>
      </c>
      <c r="E244" s="109" t="s">
        <v>183</v>
      </c>
    </row>
    <row r="245" spans="1:7" s="97" customFormat="1" hidden="1">
      <c r="A245" s="373"/>
      <c r="B245" s="108"/>
      <c r="C245" s="228"/>
      <c r="D245" s="76">
        <f t="shared" si="7"/>
        <v>0</v>
      </c>
      <c r="E245" s="109" t="s">
        <v>183</v>
      </c>
      <c r="F245" s="86"/>
      <c r="G245" s="86"/>
    </row>
    <row r="246" spans="1:7" s="97" customFormat="1" hidden="1">
      <c r="A246" s="373"/>
      <c r="B246" s="108"/>
      <c r="C246" s="228"/>
      <c r="D246" s="76">
        <f t="shared" si="7"/>
        <v>0</v>
      </c>
      <c r="E246" s="109" t="s">
        <v>183</v>
      </c>
    </row>
    <row r="247" spans="1:7" s="97" customFormat="1" hidden="1">
      <c r="A247" s="373"/>
      <c r="B247" s="108"/>
      <c r="C247" s="228"/>
      <c r="D247" s="76">
        <f t="shared" si="7"/>
        <v>0</v>
      </c>
      <c r="E247" s="109" t="s">
        <v>183</v>
      </c>
    </row>
    <row r="248" spans="1:7" s="97" customFormat="1" hidden="1">
      <c r="A248" s="373"/>
      <c r="B248" s="108"/>
      <c r="C248" s="228"/>
      <c r="D248" s="76">
        <f t="shared" si="7"/>
        <v>0</v>
      </c>
      <c r="E248" s="109" t="s">
        <v>183</v>
      </c>
    </row>
    <row r="249" spans="1:7" s="97" customFormat="1" hidden="1">
      <c r="A249" s="373"/>
      <c r="B249" s="108"/>
      <c r="C249" s="228"/>
      <c r="D249" s="76">
        <f t="shared" si="7"/>
        <v>0</v>
      </c>
      <c r="E249" s="109" t="s">
        <v>183</v>
      </c>
      <c r="F249" s="86"/>
      <c r="G249" s="86"/>
    </row>
    <row r="250" spans="1:7" s="97" customFormat="1" hidden="1">
      <c r="A250" s="373"/>
      <c r="B250" s="108"/>
      <c r="C250" s="228"/>
      <c r="D250" s="76">
        <f t="shared" si="7"/>
        <v>0</v>
      </c>
      <c r="E250" s="109" t="s">
        <v>183</v>
      </c>
    </row>
    <row r="251" spans="1:7" s="97" customFormat="1" hidden="1">
      <c r="A251" s="373"/>
      <c r="B251" s="108"/>
      <c r="C251" s="228"/>
      <c r="D251" s="76">
        <f t="shared" si="7"/>
        <v>0</v>
      </c>
      <c r="E251" s="109" t="s">
        <v>183</v>
      </c>
    </row>
    <row r="252" spans="1:7" s="97" customFormat="1" hidden="1">
      <c r="A252" s="373"/>
      <c r="B252" s="108"/>
      <c r="C252" s="228"/>
      <c r="D252" s="76">
        <f t="shared" si="7"/>
        <v>0</v>
      </c>
      <c r="E252" s="109" t="s">
        <v>183</v>
      </c>
    </row>
    <row r="253" spans="1:7" s="97" customFormat="1" hidden="1">
      <c r="A253" s="373"/>
      <c r="B253" s="108"/>
      <c r="C253" s="228"/>
      <c r="D253" s="76">
        <f t="shared" si="7"/>
        <v>0</v>
      </c>
      <c r="E253" s="109" t="s">
        <v>183</v>
      </c>
      <c r="F253" s="86"/>
      <c r="G253" s="86"/>
    </row>
    <row r="254" spans="1:7" s="97" customFormat="1" hidden="1">
      <c r="A254" s="373"/>
      <c r="B254" s="108"/>
      <c r="C254" s="228"/>
      <c r="D254" s="76">
        <f t="shared" si="7"/>
        <v>0</v>
      </c>
      <c r="E254" s="109" t="s">
        <v>183</v>
      </c>
    </row>
    <row r="255" spans="1:7" s="97" customFormat="1" hidden="1">
      <c r="A255" s="373"/>
      <c r="B255" s="108"/>
      <c r="C255" s="228"/>
      <c r="D255" s="76">
        <f t="shared" si="7"/>
        <v>0</v>
      </c>
      <c r="E255" s="109" t="s">
        <v>183</v>
      </c>
    </row>
    <row r="256" spans="1:7" s="97" customFormat="1" hidden="1">
      <c r="A256" s="373"/>
      <c r="B256" s="108"/>
      <c r="C256" s="228"/>
      <c r="D256" s="76">
        <f t="shared" si="7"/>
        <v>0</v>
      </c>
      <c r="E256" s="109" t="s">
        <v>183</v>
      </c>
    </row>
    <row r="257" spans="1:24" s="97" customFormat="1" hidden="1">
      <c r="A257" s="373"/>
      <c r="B257" s="108"/>
      <c r="C257" s="228"/>
      <c r="D257" s="76">
        <f t="shared" si="7"/>
        <v>0</v>
      </c>
      <c r="E257" s="109" t="s">
        <v>183</v>
      </c>
      <c r="F257" s="86"/>
      <c r="G257" s="86"/>
    </row>
    <row r="258" spans="1:24" s="97" customFormat="1" hidden="1">
      <c r="A258" s="373"/>
      <c r="B258" s="108"/>
      <c r="C258" s="228"/>
      <c r="D258" s="76">
        <f t="shared" si="7"/>
        <v>0</v>
      </c>
      <c r="E258" s="109" t="s">
        <v>183</v>
      </c>
    </row>
    <row r="259" spans="1:24" s="97" customFormat="1" hidden="1">
      <c r="A259" s="373"/>
      <c r="B259" s="108"/>
      <c r="C259" s="228"/>
      <c r="D259" s="76">
        <f t="shared" si="7"/>
        <v>0</v>
      </c>
      <c r="E259" s="109" t="s">
        <v>183</v>
      </c>
    </row>
    <row r="260" spans="1:24" s="97" customFormat="1" hidden="1">
      <c r="A260" s="373"/>
      <c r="B260" s="108"/>
      <c r="C260" s="228"/>
      <c r="D260" s="76">
        <f t="shared" si="7"/>
        <v>0</v>
      </c>
      <c r="E260" s="109" t="s">
        <v>183</v>
      </c>
    </row>
    <row r="261" spans="1:24" s="97" customFormat="1" hidden="1">
      <c r="A261" s="373"/>
      <c r="B261" s="108"/>
      <c r="C261" s="228"/>
      <c r="D261" s="76">
        <f t="shared" si="7"/>
        <v>0</v>
      </c>
      <c r="E261" s="109" t="s">
        <v>183</v>
      </c>
      <c r="F261" s="86"/>
      <c r="G261" s="86"/>
    </row>
    <row r="262" spans="1:24" s="97" customFormat="1" hidden="1">
      <c r="A262" s="373"/>
      <c r="B262" s="108"/>
      <c r="C262" s="228"/>
      <c r="D262" s="76">
        <f t="shared" si="7"/>
        <v>0</v>
      </c>
      <c r="E262" s="109" t="s">
        <v>183</v>
      </c>
    </row>
    <row r="263" spans="1:24" s="97" customFormat="1" hidden="1">
      <c r="A263" s="373"/>
      <c r="B263" s="108"/>
      <c r="C263" s="228"/>
      <c r="D263" s="76">
        <f t="shared" si="7"/>
        <v>0</v>
      </c>
      <c r="E263" s="109" t="s">
        <v>183</v>
      </c>
    </row>
    <row r="264" spans="1:24" s="97" customFormat="1" hidden="1">
      <c r="A264" s="373"/>
      <c r="B264" s="108"/>
      <c r="C264" s="228"/>
      <c r="D264" s="76">
        <f t="shared" si="7"/>
        <v>0</v>
      </c>
      <c r="E264" s="109" t="s">
        <v>183</v>
      </c>
    </row>
    <row r="265" spans="1:24" s="97" customFormat="1">
      <c r="A265" s="373"/>
      <c r="B265" s="108"/>
      <c r="C265" s="228"/>
      <c r="D265" s="255">
        <f>ROUND(B265*C265,2)</f>
        <v>0</v>
      </c>
      <c r="E265" s="109" t="s">
        <v>183</v>
      </c>
    </row>
    <row r="266" spans="1:24" s="97" customFormat="1">
      <c r="A266" s="203"/>
      <c r="B266" s="179"/>
      <c r="C266" s="188" t="s">
        <v>184</v>
      </c>
      <c r="D266" s="269">
        <f>ROUND(SUBTOTAL(109,D135:D265),2)</f>
        <v>0</v>
      </c>
      <c r="E266" s="109" t="s">
        <v>183</v>
      </c>
      <c r="G266" s="112" t="s">
        <v>197</v>
      </c>
    </row>
    <row r="267" spans="1:24">
      <c r="D267" s="257"/>
      <c r="E267" s="109" t="s">
        <v>185</v>
      </c>
    </row>
    <row r="268" spans="1:24">
      <c r="B268" s="525" t="s">
        <v>225</v>
      </c>
      <c r="C268" s="525"/>
      <c r="D268" s="76">
        <f>+D134+D266</f>
        <v>0</v>
      </c>
      <c r="E268" s="97" t="s">
        <v>185</v>
      </c>
      <c r="G268" s="133" t="s">
        <v>187</v>
      </c>
    </row>
    <row r="269" spans="1:24" s="97" customFormat="1">
      <c r="C269" s="125"/>
      <c r="D269" s="101"/>
      <c r="E269" s="246" t="s">
        <v>185</v>
      </c>
      <c r="P269" s="115"/>
      <c r="Q269" s="115"/>
      <c r="R269" s="115"/>
      <c r="S269" s="115"/>
      <c r="T269" s="523"/>
      <c r="U269" s="523"/>
      <c r="V269" s="115"/>
      <c r="W269" s="115"/>
      <c r="X269" s="370"/>
    </row>
    <row r="270" spans="1:24" s="97" customFormat="1">
      <c r="A270" s="211" t="s">
        <v>226</v>
      </c>
      <c r="B270" s="102"/>
      <c r="C270" s="102"/>
      <c r="D270" s="103"/>
      <c r="E270" s="97" t="s">
        <v>180</v>
      </c>
      <c r="G270" s="134" t="s">
        <v>189</v>
      </c>
      <c r="P270" s="522"/>
      <c r="Q270" s="522"/>
      <c r="R270" s="115"/>
      <c r="S270" s="115"/>
      <c r="T270" s="521"/>
      <c r="U270" s="521"/>
      <c r="V270" s="115"/>
      <c r="W270" s="115"/>
      <c r="X270" s="123"/>
    </row>
    <row r="271" spans="1:24" s="97" customFormat="1" ht="45" customHeight="1">
      <c r="A271" s="517"/>
      <c r="B271" s="518"/>
      <c r="C271" s="518"/>
      <c r="D271" s="519"/>
      <c r="E271" s="97" t="s">
        <v>180</v>
      </c>
      <c r="G271" s="514" t="s">
        <v>190</v>
      </c>
      <c r="H271" s="514"/>
      <c r="I271" s="514"/>
      <c r="J271" s="514"/>
      <c r="K271" s="514"/>
      <c r="L271" s="514"/>
      <c r="M271" s="514"/>
      <c r="N271" s="514"/>
      <c r="O271" s="514"/>
      <c r="P271" s="522"/>
      <c r="Q271" s="522"/>
      <c r="R271" s="115"/>
      <c r="S271" s="115"/>
      <c r="T271" s="522"/>
      <c r="U271" s="522"/>
      <c r="V271" s="115"/>
      <c r="W271" s="115"/>
      <c r="X271" s="124"/>
    </row>
    <row r="272" spans="1:24">
      <c r="E272" s="246" t="s">
        <v>183</v>
      </c>
    </row>
    <row r="273" spans="1:15" s="97" customFormat="1">
      <c r="A273" s="211" t="s">
        <v>227</v>
      </c>
      <c r="B273" s="106"/>
      <c r="C273" s="106"/>
      <c r="D273" s="107"/>
      <c r="E273" s="246" t="s">
        <v>183</v>
      </c>
      <c r="G273" s="134" t="s">
        <v>189</v>
      </c>
    </row>
    <row r="274" spans="1:15" s="97" customFormat="1" ht="45" customHeight="1">
      <c r="A274" s="517"/>
      <c r="B274" s="518"/>
      <c r="C274" s="518"/>
      <c r="D274" s="519"/>
      <c r="E274" s="246" t="s">
        <v>183</v>
      </c>
      <c r="G274" s="514" t="s">
        <v>190</v>
      </c>
      <c r="H274" s="514"/>
      <c r="I274" s="514"/>
      <c r="J274" s="514"/>
      <c r="K274" s="514"/>
      <c r="L274" s="514"/>
      <c r="M274" s="514"/>
      <c r="N274" s="514"/>
      <c r="O274" s="514"/>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A274:D274"/>
    <mergeCell ref="B268:C268"/>
    <mergeCell ref="A1:C1"/>
    <mergeCell ref="A2:D2"/>
    <mergeCell ref="A271:D271"/>
    <mergeCell ref="G271:O271"/>
    <mergeCell ref="G274:O274"/>
    <mergeCell ref="T271:U271"/>
    <mergeCell ref="T269:U269"/>
    <mergeCell ref="P270:Q270"/>
    <mergeCell ref="T270:U270"/>
    <mergeCell ref="P271:Q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zoomScaleNormal="100" zoomScaleSheetLayoutView="100" workbookViewId="0">
      <selection activeCell="A7" sqref="A7:B7"/>
    </sheetView>
  </sheetViews>
  <sheetFormatPr defaultColWidth="9.140625" defaultRowHeight="14.45"/>
  <cols>
    <col min="1" max="1" width="95.28515625" style="8" customWidth="1"/>
    <col min="2" max="2" width="19.140625" style="8" customWidth="1"/>
    <col min="3" max="3" width="18.7109375" style="8" customWidth="1"/>
    <col min="4" max="4" width="11" hidden="1" customWidth="1"/>
    <col min="5" max="5" width="2.85546875" style="8" customWidth="1"/>
    <col min="6" max="16384" width="9.140625" style="8"/>
  </cols>
  <sheetData>
    <row r="1" spans="1:5" ht="20.25" customHeight="1">
      <c r="A1" s="512" t="s">
        <v>169</v>
      </c>
      <c r="B1" s="512"/>
      <c r="C1" s="8">
        <f>+'Section A'!B2</f>
        <v>0</v>
      </c>
      <c r="D1" s="51" t="s">
        <v>178</v>
      </c>
    </row>
    <row r="2" spans="1:5" ht="66.75" customHeight="1">
      <c r="A2" s="528" t="s">
        <v>228</v>
      </c>
      <c r="B2" s="528"/>
      <c r="C2" s="528"/>
      <c r="D2" s="8" t="s">
        <v>185</v>
      </c>
      <c r="E2" s="16"/>
    </row>
    <row r="3" spans="1:5" ht="13.5" customHeight="1">
      <c r="A3" s="532" t="s">
        <v>229</v>
      </c>
      <c r="B3" s="533"/>
      <c r="C3" s="533"/>
      <c r="D3" t="s">
        <v>185</v>
      </c>
      <c r="E3" s="16"/>
    </row>
    <row r="4" spans="1:5" ht="90" customHeight="1">
      <c r="A4" s="528" t="s">
        <v>230</v>
      </c>
      <c r="B4" s="528"/>
      <c r="C4" s="528"/>
      <c r="D4" s="245" t="s">
        <v>185</v>
      </c>
      <c r="E4" s="16"/>
    </row>
    <row r="5" spans="1:5" ht="8.25" customHeight="1">
      <c r="A5" s="534"/>
      <c r="B5" s="534"/>
      <c r="C5" s="534"/>
      <c r="D5" s="109" t="s">
        <v>185</v>
      </c>
      <c r="E5" s="16"/>
    </row>
    <row r="6" spans="1:5" ht="30" customHeight="1">
      <c r="A6" s="529" t="s">
        <v>214</v>
      </c>
      <c r="B6" s="530"/>
      <c r="C6" s="266" t="s">
        <v>231</v>
      </c>
      <c r="D6" s="109" t="s">
        <v>180</v>
      </c>
      <c r="E6" s="16"/>
    </row>
    <row r="7" spans="1:5" s="97" customFormat="1">
      <c r="A7" s="531"/>
      <c r="B7" s="531"/>
      <c r="C7" s="228">
        <v>0</v>
      </c>
      <c r="D7" s="109" t="s">
        <v>180</v>
      </c>
      <c r="E7" s="86"/>
    </row>
    <row r="8" spans="1:5" s="97" customFormat="1">
      <c r="A8" s="527"/>
      <c r="B8" s="527"/>
      <c r="C8" s="126">
        <v>0</v>
      </c>
      <c r="D8" s="109" t="s">
        <v>180</v>
      </c>
      <c r="E8" s="86"/>
    </row>
    <row r="9" spans="1:5" s="97" customFormat="1">
      <c r="A9" s="527"/>
      <c r="B9" s="527"/>
      <c r="C9" s="126">
        <v>0</v>
      </c>
      <c r="D9" s="109" t="s">
        <v>180</v>
      </c>
      <c r="E9" s="86"/>
    </row>
    <row r="10" spans="1:5" s="97" customFormat="1" hidden="1">
      <c r="A10" s="527"/>
      <c r="B10" s="527"/>
      <c r="C10" s="126">
        <v>0</v>
      </c>
      <c r="D10" s="109" t="s">
        <v>180</v>
      </c>
      <c r="E10" s="86"/>
    </row>
    <row r="11" spans="1:5" s="97" customFormat="1" hidden="1">
      <c r="A11" s="527"/>
      <c r="B11" s="527"/>
      <c r="C11" s="126">
        <v>0</v>
      </c>
      <c r="D11" s="109" t="s">
        <v>180</v>
      </c>
      <c r="E11" s="86"/>
    </row>
    <row r="12" spans="1:5" s="97" customFormat="1" hidden="1">
      <c r="A12" s="527"/>
      <c r="B12" s="527"/>
      <c r="C12" s="126">
        <v>0</v>
      </c>
      <c r="D12" s="109" t="s">
        <v>180</v>
      </c>
      <c r="E12" s="86"/>
    </row>
    <row r="13" spans="1:5" s="97" customFormat="1" hidden="1">
      <c r="A13" s="527"/>
      <c r="B13" s="527"/>
      <c r="C13" s="126">
        <v>0</v>
      </c>
      <c r="D13" s="109" t="s">
        <v>180</v>
      </c>
      <c r="E13" s="86"/>
    </row>
    <row r="14" spans="1:5" s="97" customFormat="1" hidden="1">
      <c r="A14" s="527"/>
      <c r="B14" s="527"/>
      <c r="C14" s="126">
        <v>0</v>
      </c>
      <c r="D14" s="109" t="s">
        <v>180</v>
      </c>
      <c r="E14" s="86"/>
    </row>
    <row r="15" spans="1:5" s="97" customFormat="1" hidden="1">
      <c r="A15" s="527"/>
      <c r="B15" s="527"/>
      <c r="C15" s="126">
        <v>0</v>
      </c>
      <c r="D15" s="109" t="s">
        <v>180</v>
      </c>
      <c r="E15" s="86"/>
    </row>
    <row r="16" spans="1:5" s="97" customFormat="1" hidden="1">
      <c r="A16" s="527"/>
      <c r="B16" s="527"/>
      <c r="C16" s="126">
        <v>0</v>
      </c>
      <c r="D16" s="109" t="s">
        <v>180</v>
      </c>
      <c r="E16" s="86"/>
    </row>
    <row r="17" spans="1:5" s="97" customFormat="1" hidden="1">
      <c r="A17" s="527"/>
      <c r="B17" s="527"/>
      <c r="C17" s="126">
        <v>0</v>
      </c>
      <c r="D17" s="109" t="s">
        <v>180</v>
      </c>
      <c r="E17" s="86"/>
    </row>
    <row r="18" spans="1:5" s="97" customFormat="1" hidden="1">
      <c r="A18" s="527"/>
      <c r="B18" s="527"/>
      <c r="C18" s="126">
        <v>0</v>
      </c>
      <c r="D18" s="109" t="s">
        <v>180</v>
      </c>
      <c r="E18" s="86"/>
    </row>
    <row r="19" spans="1:5" s="97" customFormat="1" hidden="1">
      <c r="A19" s="527"/>
      <c r="B19" s="527"/>
      <c r="C19" s="126">
        <v>0</v>
      </c>
      <c r="D19" s="109" t="s">
        <v>180</v>
      </c>
      <c r="E19" s="86"/>
    </row>
    <row r="20" spans="1:5" s="97" customFormat="1" hidden="1">
      <c r="A20" s="527"/>
      <c r="B20" s="527"/>
      <c r="C20" s="126">
        <v>0</v>
      </c>
      <c r="D20" s="109" t="s">
        <v>180</v>
      </c>
      <c r="E20" s="86"/>
    </row>
    <row r="21" spans="1:5" s="97" customFormat="1" hidden="1">
      <c r="A21" s="527"/>
      <c r="B21" s="527"/>
      <c r="C21" s="126">
        <v>0</v>
      </c>
      <c r="D21" s="109" t="s">
        <v>180</v>
      </c>
      <c r="E21" s="86"/>
    </row>
    <row r="22" spans="1:5" s="97" customFormat="1" hidden="1">
      <c r="A22" s="527"/>
      <c r="B22" s="527"/>
      <c r="C22" s="126">
        <v>0</v>
      </c>
      <c r="D22" s="109" t="s">
        <v>180</v>
      </c>
      <c r="E22" s="86"/>
    </row>
    <row r="23" spans="1:5" s="97" customFormat="1" hidden="1">
      <c r="A23" s="527"/>
      <c r="B23" s="527"/>
      <c r="C23" s="126">
        <v>0</v>
      </c>
      <c r="D23" s="109" t="s">
        <v>180</v>
      </c>
      <c r="E23" s="86"/>
    </row>
    <row r="24" spans="1:5" s="97" customFormat="1" hidden="1">
      <c r="A24" s="527"/>
      <c r="B24" s="527"/>
      <c r="C24" s="126">
        <v>0</v>
      </c>
      <c r="D24" s="109" t="s">
        <v>180</v>
      </c>
      <c r="E24" s="86"/>
    </row>
    <row r="25" spans="1:5" s="97" customFormat="1" hidden="1">
      <c r="A25" s="527"/>
      <c r="B25" s="527"/>
      <c r="C25" s="126">
        <v>0</v>
      </c>
      <c r="D25" s="109" t="s">
        <v>180</v>
      </c>
      <c r="E25" s="86"/>
    </row>
    <row r="26" spans="1:5" s="97" customFormat="1" hidden="1">
      <c r="A26" s="527"/>
      <c r="B26" s="527"/>
      <c r="C26" s="126">
        <v>0</v>
      </c>
      <c r="D26" s="109" t="s">
        <v>180</v>
      </c>
      <c r="E26" s="86"/>
    </row>
    <row r="27" spans="1:5" s="97" customFormat="1" hidden="1">
      <c r="A27" s="527"/>
      <c r="B27" s="527"/>
      <c r="C27" s="126">
        <v>0</v>
      </c>
      <c r="D27" s="109" t="s">
        <v>180</v>
      </c>
      <c r="E27" s="86"/>
    </row>
    <row r="28" spans="1:5" s="97" customFormat="1" hidden="1">
      <c r="A28" s="527"/>
      <c r="B28" s="527"/>
      <c r="C28" s="126">
        <v>0</v>
      </c>
      <c r="D28" s="109" t="s">
        <v>180</v>
      </c>
      <c r="E28" s="86"/>
    </row>
    <row r="29" spans="1:5" s="97" customFormat="1" hidden="1">
      <c r="A29" s="527"/>
      <c r="B29" s="527"/>
      <c r="C29" s="126">
        <v>0</v>
      </c>
      <c r="D29" s="109" t="s">
        <v>180</v>
      </c>
      <c r="E29" s="86"/>
    </row>
    <row r="30" spans="1:5" s="97" customFormat="1" hidden="1">
      <c r="A30" s="527"/>
      <c r="B30" s="527"/>
      <c r="C30" s="126">
        <v>0</v>
      </c>
      <c r="D30" s="109" t="s">
        <v>180</v>
      </c>
      <c r="E30" s="86"/>
    </row>
    <row r="31" spans="1:5" s="97" customFormat="1" hidden="1">
      <c r="A31" s="527"/>
      <c r="B31" s="527"/>
      <c r="C31" s="126">
        <v>0</v>
      </c>
      <c r="D31" s="109" t="s">
        <v>180</v>
      </c>
      <c r="E31" s="86"/>
    </row>
    <row r="32" spans="1:5" s="97" customFormat="1" hidden="1">
      <c r="A32" s="527"/>
      <c r="B32" s="527"/>
      <c r="C32" s="126">
        <v>0</v>
      </c>
      <c r="D32" s="109" t="s">
        <v>180</v>
      </c>
      <c r="E32" s="86"/>
    </row>
    <row r="33" spans="1:5" s="97" customFormat="1" hidden="1">
      <c r="A33" s="527"/>
      <c r="B33" s="527"/>
      <c r="C33" s="126">
        <v>0</v>
      </c>
      <c r="D33" s="109" t="s">
        <v>180</v>
      </c>
      <c r="E33" s="86"/>
    </row>
    <row r="34" spans="1:5" s="97" customFormat="1" hidden="1">
      <c r="A34" s="527"/>
      <c r="B34" s="527"/>
      <c r="C34" s="126">
        <v>0</v>
      </c>
      <c r="D34" s="109" t="s">
        <v>180</v>
      </c>
      <c r="E34" s="86"/>
    </row>
    <row r="35" spans="1:5" s="97" customFormat="1" hidden="1">
      <c r="A35" s="527"/>
      <c r="B35" s="527"/>
      <c r="C35" s="126">
        <v>0</v>
      </c>
      <c r="D35" s="109" t="s">
        <v>180</v>
      </c>
      <c r="E35" s="86"/>
    </row>
    <row r="36" spans="1:5" s="97" customFormat="1" hidden="1">
      <c r="A36" s="527"/>
      <c r="B36" s="527"/>
      <c r="C36" s="126">
        <v>0</v>
      </c>
      <c r="D36" s="109" t="s">
        <v>180</v>
      </c>
      <c r="E36" s="86"/>
    </row>
    <row r="37" spans="1:5" s="97" customFormat="1" hidden="1">
      <c r="A37" s="527"/>
      <c r="B37" s="527"/>
      <c r="C37" s="126">
        <v>0</v>
      </c>
      <c r="D37" s="109" t="s">
        <v>180</v>
      </c>
      <c r="E37" s="86"/>
    </row>
    <row r="38" spans="1:5" s="97" customFormat="1" hidden="1">
      <c r="A38" s="527"/>
      <c r="B38" s="527"/>
      <c r="C38" s="126">
        <v>0</v>
      </c>
      <c r="D38" s="109" t="s">
        <v>180</v>
      </c>
      <c r="E38" s="86"/>
    </row>
    <row r="39" spans="1:5" s="97" customFormat="1" hidden="1">
      <c r="A39" s="527"/>
      <c r="B39" s="527"/>
      <c r="C39" s="126">
        <v>0</v>
      </c>
      <c r="D39" s="109" t="s">
        <v>180</v>
      </c>
      <c r="E39" s="86"/>
    </row>
    <row r="40" spans="1:5" s="97" customFormat="1" hidden="1">
      <c r="A40" s="527"/>
      <c r="B40" s="527"/>
      <c r="C40" s="126">
        <v>0</v>
      </c>
      <c r="D40" s="109" t="s">
        <v>180</v>
      </c>
      <c r="E40" s="86"/>
    </row>
    <row r="41" spans="1:5" s="97" customFormat="1" hidden="1">
      <c r="A41" s="527"/>
      <c r="B41" s="527"/>
      <c r="C41" s="126">
        <v>0</v>
      </c>
      <c r="D41" s="109" t="s">
        <v>180</v>
      </c>
      <c r="E41" s="86"/>
    </row>
    <row r="42" spans="1:5" s="97" customFormat="1" hidden="1">
      <c r="A42" s="527"/>
      <c r="B42" s="527"/>
      <c r="C42" s="126">
        <v>0</v>
      </c>
      <c r="D42" s="109" t="s">
        <v>180</v>
      </c>
      <c r="E42" s="86"/>
    </row>
    <row r="43" spans="1:5" s="97" customFormat="1" hidden="1">
      <c r="A43" s="527"/>
      <c r="B43" s="527"/>
      <c r="C43" s="126">
        <v>0</v>
      </c>
      <c r="D43" s="109" t="s">
        <v>180</v>
      </c>
      <c r="E43" s="86"/>
    </row>
    <row r="44" spans="1:5" s="97" customFormat="1" hidden="1">
      <c r="A44" s="527"/>
      <c r="B44" s="527"/>
      <c r="C44" s="126">
        <v>0</v>
      </c>
      <c r="D44" s="109" t="s">
        <v>180</v>
      </c>
      <c r="E44" s="86"/>
    </row>
    <row r="45" spans="1:5" s="97" customFormat="1" hidden="1">
      <c r="A45" s="527"/>
      <c r="B45" s="527"/>
      <c r="C45" s="126">
        <v>0</v>
      </c>
      <c r="D45" s="109" t="s">
        <v>180</v>
      </c>
      <c r="E45" s="86"/>
    </row>
    <row r="46" spans="1:5" s="97" customFormat="1" hidden="1">
      <c r="A46" s="527"/>
      <c r="B46" s="527"/>
      <c r="C46" s="126">
        <v>0</v>
      </c>
      <c r="D46" s="109" t="s">
        <v>180</v>
      </c>
      <c r="E46" s="86"/>
    </row>
    <row r="47" spans="1:5" s="97" customFormat="1" hidden="1">
      <c r="A47" s="527"/>
      <c r="B47" s="527"/>
      <c r="C47" s="126">
        <v>0</v>
      </c>
      <c r="D47" s="109" t="s">
        <v>180</v>
      </c>
      <c r="E47" s="86"/>
    </row>
    <row r="48" spans="1:5" s="97" customFormat="1" hidden="1">
      <c r="A48" s="527"/>
      <c r="B48" s="527"/>
      <c r="C48" s="126">
        <v>0</v>
      </c>
      <c r="D48" s="109" t="s">
        <v>180</v>
      </c>
      <c r="E48" s="86"/>
    </row>
    <row r="49" spans="1:5" s="97" customFormat="1" hidden="1">
      <c r="A49" s="527"/>
      <c r="B49" s="527"/>
      <c r="C49" s="126">
        <v>0</v>
      </c>
      <c r="D49" s="109" t="s">
        <v>180</v>
      </c>
      <c r="E49" s="86"/>
    </row>
    <row r="50" spans="1:5" s="97" customFormat="1" hidden="1">
      <c r="A50" s="527"/>
      <c r="B50" s="527"/>
      <c r="C50" s="126">
        <v>0</v>
      </c>
      <c r="D50" s="109" t="s">
        <v>180</v>
      </c>
      <c r="E50" s="86"/>
    </row>
    <row r="51" spans="1:5" s="97" customFormat="1" hidden="1">
      <c r="A51" s="527"/>
      <c r="B51" s="527"/>
      <c r="C51" s="126">
        <v>0</v>
      </c>
      <c r="D51" s="109" t="s">
        <v>180</v>
      </c>
      <c r="E51" s="86"/>
    </row>
    <row r="52" spans="1:5" s="97" customFormat="1" hidden="1">
      <c r="A52" s="527"/>
      <c r="B52" s="527"/>
      <c r="C52" s="126">
        <v>0</v>
      </c>
      <c r="D52" s="109" t="s">
        <v>180</v>
      </c>
      <c r="E52" s="86"/>
    </row>
    <row r="53" spans="1:5" s="97" customFormat="1" hidden="1">
      <c r="A53" s="527"/>
      <c r="B53" s="527"/>
      <c r="C53" s="126">
        <v>0</v>
      </c>
      <c r="D53" s="109" t="s">
        <v>180</v>
      </c>
      <c r="E53" s="86"/>
    </row>
    <row r="54" spans="1:5" s="97" customFormat="1" hidden="1">
      <c r="A54" s="527"/>
      <c r="B54" s="527"/>
      <c r="C54" s="126">
        <v>0</v>
      </c>
      <c r="D54" s="109" t="s">
        <v>180</v>
      </c>
      <c r="E54" s="86"/>
    </row>
    <row r="55" spans="1:5" s="97" customFormat="1" hidden="1">
      <c r="A55" s="527"/>
      <c r="B55" s="527"/>
      <c r="C55" s="126">
        <v>0</v>
      </c>
      <c r="D55" s="109" t="s">
        <v>180</v>
      </c>
      <c r="E55" s="86"/>
    </row>
    <row r="56" spans="1:5" s="97" customFormat="1" hidden="1">
      <c r="A56" s="527"/>
      <c r="B56" s="527"/>
      <c r="C56" s="126">
        <v>0</v>
      </c>
      <c r="D56" s="109" t="s">
        <v>180</v>
      </c>
      <c r="E56" s="86"/>
    </row>
    <row r="57" spans="1:5" s="97" customFormat="1" hidden="1">
      <c r="A57" s="527"/>
      <c r="B57" s="527"/>
      <c r="C57" s="126">
        <v>0</v>
      </c>
      <c r="D57" s="109" t="s">
        <v>180</v>
      </c>
      <c r="E57" s="86"/>
    </row>
    <row r="58" spans="1:5" s="97" customFormat="1" hidden="1">
      <c r="A58" s="527"/>
      <c r="B58" s="527"/>
      <c r="C58" s="126">
        <v>0</v>
      </c>
      <c r="D58" s="109" t="s">
        <v>180</v>
      </c>
      <c r="E58" s="86"/>
    </row>
    <row r="59" spans="1:5" s="97" customFormat="1" hidden="1">
      <c r="A59" s="527"/>
      <c r="B59" s="527"/>
      <c r="C59" s="126">
        <v>0</v>
      </c>
      <c r="D59" s="109" t="s">
        <v>180</v>
      </c>
      <c r="E59" s="86"/>
    </row>
    <row r="60" spans="1:5" s="97" customFormat="1" hidden="1">
      <c r="A60" s="527"/>
      <c r="B60" s="527"/>
      <c r="C60" s="126">
        <v>0</v>
      </c>
      <c r="D60" s="109" t="s">
        <v>180</v>
      </c>
      <c r="E60" s="86"/>
    </row>
    <row r="61" spans="1:5" s="97" customFormat="1" hidden="1">
      <c r="A61" s="527"/>
      <c r="B61" s="527"/>
      <c r="C61" s="126">
        <v>0</v>
      </c>
      <c r="D61" s="109" t="s">
        <v>180</v>
      </c>
      <c r="E61" s="86"/>
    </row>
    <row r="62" spans="1:5" s="97" customFormat="1" hidden="1">
      <c r="A62" s="527"/>
      <c r="B62" s="527"/>
      <c r="C62" s="126">
        <v>0</v>
      </c>
      <c r="D62" s="109" t="s">
        <v>180</v>
      </c>
      <c r="E62" s="86"/>
    </row>
    <row r="63" spans="1:5" s="97" customFormat="1" hidden="1">
      <c r="A63" s="527"/>
      <c r="B63" s="527"/>
      <c r="C63" s="126">
        <v>0</v>
      </c>
      <c r="D63" s="109" t="s">
        <v>180</v>
      </c>
      <c r="E63" s="86"/>
    </row>
    <row r="64" spans="1:5" s="97" customFormat="1" hidden="1">
      <c r="A64" s="527"/>
      <c r="B64" s="527"/>
      <c r="C64" s="126">
        <v>0</v>
      </c>
      <c r="D64" s="109" t="s">
        <v>180</v>
      </c>
      <c r="E64" s="86"/>
    </row>
    <row r="65" spans="1:5" s="97" customFormat="1" hidden="1">
      <c r="A65" s="527"/>
      <c r="B65" s="527"/>
      <c r="C65" s="126">
        <v>0</v>
      </c>
      <c r="D65" s="109" t="s">
        <v>180</v>
      </c>
      <c r="E65" s="86"/>
    </row>
    <row r="66" spans="1:5" s="97" customFormat="1" hidden="1">
      <c r="A66" s="527"/>
      <c r="B66" s="527"/>
      <c r="C66" s="126">
        <v>0</v>
      </c>
      <c r="D66" s="109" t="s">
        <v>180</v>
      </c>
      <c r="E66" s="86"/>
    </row>
    <row r="67" spans="1:5" s="97" customFormat="1" hidden="1">
      <c r="A67" s="527"/>
      <c r="B67" s="527"/>
      <c r="C67" s="126">
        <v>0</v>
      </c>
      <c r="D67" s="109" t="s">
        <v>180</v>
      </c>
      <c r="E67" s="86"/>
    </row>
    <row r="68" spans="1:5" s="97" customFormat="1" hidden="1">
      <c r="A68" s="527"/>
      <c r="B68" s="527"/>
      <c r="C68" s="126">
        <v>0</v>
      </c>
      <c r="D68" s="109" t="s">
        <v>180</v>
      </c>
      <c r="E68" s="86"/>
    </row>
    <row r="69" spans="1:5" s="97" customFormat="1" hidden="1">
      <c r="A69" s="527"/>
      <c r="B69" s="527"/>
      <c r="C69" s="126">
        <v>0</v>
      </c>
      <c r="D69" s="109" t="s">
        <v>180</v>
      </c>
      <c r="E69" s="86"/>
    </row>
    <row r="70" spans="1:5" s="97" customFormat="1" hidden="1">
      <c r="A70" s="527"/>
      <c r="B70" s="527"/>
      <c r="C70" s="126">
        <v>0</v>
      </c>
      <c r="D70" s="109" t="s">
        <v>180</v>
      </c>
      <c r="E70" s="86"/>
    </row>
    <row r="71" spans="1:5" s="97" customFormat="1" hidden="1">
      <c r="A71" s="527"/>
      <c r="B71" s="527"/>
      <c r="C71" s="126">
        <v>0</v>
      </c>
      <c r="D71" s="109" t="s">
        <v>180</v>
      </c>
      <c r="E71" s="86"/>
    </row>
    <row r="72" spans="1:5" s="97" customFormat="1" hidden="1">
      <c r="A72" s="527"/>
      <c r="B72" s="527"/>
      <c r="C72" s="126">
        <v>0</v>
      </c>
      <c r="D72" s="109" t="s">
        <v>180</v>
      </c>
      <c r="E72" s="86"/>
    </row>
    <row r="73" spans="1:5" s="97" customFormat="1" hidden="1">
      <c r="A73" s="527"/>
      <c r="B73" s="527"/>
      <c r="C73" s="126">
        <v>0</v>
      </c>
      <c r="D73" s="109" t="s">
        <v>180</v>
      </c>
      <c r="E73" s="86"/>
    </row>
    <row r="74" spans="1:5" s="97" customFormat="1" hidden="1">
      <c r="A74" s="527"/>
      <c r="B74" s="527"/>
      <c r="C74" s="126">
        <v>0</v>
      </c>
      <c r="D74" s="109" t="s">
        <v>180</v>
      </c>
      <c r="E74" s="86"/>
    </row>
    <row r="75" spans="1:5" s="97" customFormat="1" hidden="1">
      <c r="A75" s="527"/>
      <c r="B75" s="527"/>
      <c r="C75" s="126">
        <v>0</v>
      </c>
      <c r="D75" s="109" t="s">
        <v>180</v>
      </c>
      <c r="E75" s="86"/>
    </row>
    <row r="76" spans="1:5" s="97" customFormat="1" hidden="1">
      <c r="A76" s="527"/>
      <c r="B76" s="527"/>
      <c r="C76" s="126">
        <v>0</v>
      </c>
      <c r="D76" s="109" t="s">
        <v>180</v>
      </c>
      <c r="E76" s="86"/>
    </row>
    <row r="77" spans="1:5" s="97" customFormat="1" hidden="1">
      <c r="A77" s="527"/>
      <c r="B77" s="527"/>
      <c r="C77" s="126">
        <v>0</v>
      </c>
      <c r="D77" s="109" t="s">
        <v>180</v>
      </c>
      <c r="E77" s="86"/>
    </row>
    <row r="78" spans="1:5" s="97" customFormat="1" hidden="1">
      <c r="A78" s="527"/>
      <c r="B78" s="527"/>
      <c r="C78" s="126">
        <v>0</v>
      </c>
      <c r="D78" s="109" t="s">
        <v>180</v>
      </c>
      <c r="E78" s="86"/>
    </row>
    <row r="79" spans="1:5" s="97" customFormat="1" hidden="1">
      <c r="A79" s="527"/>
      <c r="B79" s="527"/>
      <c r="C79" s="126">
        <v>0</v>
      </c>
      <c r="D79" s="109" t="s">
        <v>180</v>
      </c>
      <c r="E79" s="86"/>
    </row>
    <row r="80" spans="1:5" s="97" customFormat="1" hidden="1">
      <c r="A80" s="527"/>
      <c r="B80" s="527"/>
      <c r="C80" s="126">
        <v>0</v>
      </c>
      <c r="D80" s="109" t="s">
        <v>180</v>
      </c>
      <c r="E80" s="86"/>
    </row>
    <row r="81" spans="1:5" s="97" customFormat="1" hidden="1">
      <c r="A81" s="527"/>
      <c r="B81" s="527"/>
      <c r="C81" s="126">
        <v>0</v>
      </c>
      <c r="D81" s="109" t="s">
        <v>180</v>
      </c>
      <c r="E81" s="86"/>
    </row>
    <row r="82" spans="1:5" s="97" customFormat="1" hidden="1">
      <c r="A82" s="527"/>
      <c r="B82" s="527"/>
      <c r="C82" s="126">
        <v>0</v>
      </c>
      <c r="D82" s="109" t="s">
        <v>180</v>
      </c>
      <c r="E82" s="86"/>
    </row>
    <row r="83" spans="1:5" s="97" customFormat="1" hidden="1">
      <c r="A83" s="527"/>
      <c r="B83" s="527"/>
      <c r="C83" s="126">
        <v>0</v>
      </c>
      <c r="D83" s="109" t="s">
        <v>180</v>
      </c>
      <c r="E83" s="86"/>
    </row>
    <row r="84" spans="1:5" s="97" customFormat="1" hidden="1">
      <c r="A84" s="527"/>
      <c r="B84" s="527"/>
      <c r="C84" s="126">
        <v>0</v>
      </c>
      <c r="D84" s="109" t="s">
        <v>180</v>
      </c>
      <c r="E84" s="86"/>
    </row>
    <row r="85" spans="1:5" s="97" customFormat="1" hidden="1">
      <c r="A85" s="527"/>
      <c r="B85" s="527"/>
      <c r="C85" s="126">
        <v>0</v>
      </c>
      <c r="D85" s="109" t="s">
        <v>180</v>
      </c>
      <c r="E85" s="86"/>
    </row>
    <row r="86" spans="1:5" s="97" customFormat="1" hidden="1">
      <c r="A86" s="527"/>
      <c r="B86" s="527"/>
      <c r="C86" s="126">
        <v>0</v>
      </c>
      <c r="D86" s="109" t="s">
        <v>180</v>
      </c>
      <c r="E86" s="86"/>
    </row>
    <row r="87" spans="1:5" s="97" customFormat="1" hidden="1">
      <c r="A87" s="527"/>
      <c r="B87" s="527"/>
      <c r="C87" s="126">
        <v>0</v>
      </c>
      <c r="D87" s="109" t="s">
        <v>180</v>
      </c>
      <c r="E87" s="86"/>
    </row>
    <row r="88" spans="1:5" s="97" customFormat="1" hidden="1">
      <c r="A88" s="527"/>
      <c r="B88" s="527"/>
      <c r="C88" s="126">
        <v>0</v>
      </c>
      <c r="D88" s="109" t="s">
        <v>180</v>
      </c>
      <c r="E88" s="86"/>
    </row>
    <row r="89" spans="1:5" s="97" customFormat="1" hidden="1">
      <c r="A89" s="527"/>
      <c r="B89" s="527"/>
      <c r="C89" s="126">
        <v>0</v>
      </c>
      <c r="D89" s="109" t="s">
        <v>180</v>
      </c>
      <c r="E89" s="86"/>
    </row>
    <row r="90" spans="1:5" s="97" customFormat="1" hidden="1">
      <c r="A90" s="527"/>
      <c r="B90" s="527"/>
      <c r="C90" s="126">
        <v>0</v>
      </c>
      <c r="D90" s="109" t="s">
        <v>180</v>
      </c>
      <c r="E90" s="86"/>
    </row>
    <row r="91" spans="1:5" s="97" customFormat="1" hidden="1">
      <c r="A91" s="527"/>
      <c r="B91" s="527"/>
      <c r="C91" s="126">
        <v>0</v>
      </c>
      <c r="D91" s="109" t="s">
        <v>180</v>
      </c>
      <c r="E91" s="86"/>
    </row>
    <row r="92" spans="1:5" s="97" customFormat="1" hidden="1">
      <c r="A92" s="527"/>
      <c r="B92" s="527"/>
      <c r="C92" s="126">
        <v>0</v>
      </c>
      <c r="D92" s="109" t="s">
        <v>180</v>
      </c>
      <c r="E92" s="86"/>
    </row>
    <row r="93" spans="1:5" s="97" customFormat="1" hidden="1">
      <c r="A93" s="527"/>
      <c r="B93" s="527"/>
      <c r="C93" s="126">
        <v>0</v>
      </c>
      <c r="D93" s="109" t="s">
        <v>180</v>
      </c>
      <c r="E93" s="86"/>
    </row>
    <row r="94" spans="1:5" s="97" customFormat="1" hidden="1">
      <c r="A94" s="527"/>
      <c r="B94" s="527"/>
      <c r="C94" s="126">
        <v>0</v>
      </c>
      <c r="D94" s="109" t="s">
        <v>180</v>
      </c>
      <c r="E94" s="86"/>
    </row>
    <row r="95" spans="1:5" s="97" customFormat="1" hidden="1">
      <c r="A95" s="527"/>
      <c r="B95" s="527"/>
      <c r="C95" s="126">
        <v>0</v>
      </c>
      <c r="D95" s="109" t="s">
        <v>180</v>
      </c>
      <c r="E95" s="86"/>
    </row>
    <row r="96" spans="1:5" s="97" customFormat="1" hidden="1">
      <c r="A96" s="527"/>
      <c r="B96" s="527"/>
      <c r="C96" s="126">
        <v>0</v>
      </c>
      <c r="D96" s="109" t="s">
        <v>180</v>
      </c>
      <c r="E96" s="86"/>
    </row>
    <row r="97" spans="1:5" s="97" customFormat="1" hidden="1">
      <c r="A97" s="527"/>
      <c r="B97" s="527"/>
      <c r="C97" s="126">
        <v>0</v>
      </c>
      <c r="D97" s="109" t="s">
        <v>180</v>
      </c>
      <c r="E97" s="86"/>
    </row>
    <row r="98" spans="1:5" s="97" customFormat="1" hidden="1">
      <c r="A98" s="527"/>
      <c r="B98" s="527"/>
      <c r="C98" s="126">
        <v>0</v>
      </c>
      <c r="D98" s="109" t="s">
        <v>180</v>
      </c>
      <c r="E98" s="86"/>
    </row>
    <row r="99" spans="1:5" s="97" customFormat="1" hidden="1">
      <c r="A99" s="527"/>
      <c r="B99" s="527"/>
      <c r="C99" s="126">
        <v>0</v>
      </c>
      <c r="D99" s="109" t="s">
        <v>180</v>
      </c>
      <c r="E99" s="86"/>
    </row>
    <row r="100" spans="1:5" s="97" customFormat="1" hidden="1">
      <c r="A100" s="527"/>
      <c r="B100" s="527"/>
      <c r="C100" s="126">
        <v>0</v>
      </c>
      <c r="D100" s="109" t="s">
        <v>180</v>
      </c>
      <c r="E100" s="86"/>
    </row>
    <row r="101" spans="1:5" s="97" customFormat="1" hidden="1">
      <c r="A101" s="527"/>
      <c r="B101" s="527"/>
      <c r="C101" s="126">
        <v>0</v>
      </c>
      <c r="D101" s="109" t="s">
        <v>180</v>
      </c>
      <c r="E101" s="86"/>
    </row>
    <row r="102" spans="1:5" s="97" customFormat="1" hidden="1">
      <c r="A102" s="527"/>
      <c r="B102" s="527"/>
      <c r="C102" s="126">
        <v>0</v>
      </c>
      <c r="D102" s="109" t="s">
        <v>180</v>
      </c>
      <c r="E102" s="86"/>
    </row>
    <row r="103" spans="1:5" s="97" customFormat="1" hidden="1">
      <c r="A103" s="527"/>
      <c r="B103" s="527"/>
      <c r="C103" s="126">
        <v>0</v>
      </c>
      <c r="D103" s="109" t="s">
        <v>180</v>
      </c>
      <c r="E103" s="86"/>
    </row>
    <row r="104" spans="1:5" s="97" customFormat="1" hidden="1">
      <c r="A104" s="527"/>
      <c r="B104" s="527"/>
      <c r="C104" s="126">
        <v>0</v>
      </c>
      <c r="D104" s="109" t="s">
        <v>180</v>
      </c>
      <c r="E104" s="86"/>
    </row>
    <row r="105" spans="1:5" s="97" customFormat="1" hidden="1">
      <c r="A105" s="527"/>
      <c r="B105" s="527"/>
      <c r="C105" s="126">
        <v>0</v>
      </c>
      <c r="D105" s="109" t="s">
        <v>180</v>
      </c>
      <c r="E105" s="86"/>
    </row>
    <row r="106" spans="1:5" s="97" customFormat="1" hidden="1">
      <c r="A106" s="527"/>
      <c r="B106" s="527"/>
      <c r="C106" s="126">
        <v>0</v>
      </c>
      <c r="D106" s="109" t="s">
        <v>180</v>
      </c>
      <c r="E106" s="86"/>
    </row>
    <row r="107" spans="1:5" s="97" customFormat="1" hidden="1">
      <c r="A107" s="527"/>
      <c r="B107" s="527"/>
      <c r="C107" s="126">
        <v>0</v>
      </c>
      <c r="D107" s="109" t="s">
        <v>180</v>
      </c>
      <c r="E107" s="86"/>
    </row>
    <row r="108" spans="1:5" s="97" customFormat="1" hidden="1">
      <c r="A108" s="527"/>
      <c r="B108" s="527"/>
      <c r="C108" s="126">
        <v>0</v>
      </c>
      <c r="D108" s="109" t="s">
        <v>180</v>
      </c>
      <c r="E108" s="86"/>
    </row>
    <row r="109" spans="1:5" s="97" customFormat="1" hidden="1">
      <c r="A109" s="527"/>
      <c r="B109" s="527"/>
      <c r="C109" s="126">
        <v>0</v>
      </c>
      <c r="D109" s="109" t="s">
        <v>180</v>
      </c>
      <c r="E109" s="86"/>
    </row>
    <row r="110" spans="1:5" s="97" customFormat="1" hidden="1">
      <c r="A110" s="527"/>
      <c r="B110" s="527"/>
      <c r="C110" s="126">
        <v>0</v>
      </c>
      <c r="D110" s="109" t="s">
        <v>180</v>
      </c>
      <c r="E110" s="86"/>
    </row>
    <row r="111" spans="1:5" s="97" customFormat="1" hidden="1">
      <c r="A111" s="527"/>
      <c r="B111" s="527"/>
      <c r="C111" s="126">
        <v>0</v>
      </c>
      <c r="D111" s="109" t="s">
        <v>180</v>
      </c>
      <c r="E111" s="86"/>
    </row>
    <row r="112" spans="1:5" s="97" customFormat="1" hidden="1">
      <c r="A112" s="527"/>
      <c r="B112" s="527"/>
      <c r="C112" s="126">
        <v>0</v>
      </c>
      <c r="D112" s="109" t="s">
        <v>180</v>
      </c>
      <c r="E112" s="86"/>
    </row>
    <row r="113" spans="1:5" s="97" customFormat="1" hidden="1">
      <c r="A113" s="527"/>
      <c r="B113" s="527"/>
      <c r="C113" s="126">
        <v>0</v>
      </c>
      <c r="D113" s="109" t="s">
        <v>180</v>
      </c>
      <c r="E113" s="86"/>
    </row>
    <row r="114" spans="1:5" s="97" customFormat="1" hidden="1">
      <c r="A114" s="527"/>
      <c r="B114" s="527"/>
      <c r="C114" s="126">
        <v>0</v>
      </c>
      <c r="D114" s="109" t="s">
        <v>180</v>
      </c>
      <c r="E114" s="86"/>
    </row>
    <row r="115" spans="1:5" s="97" customFormat="1" hidden="1">
      <c r="A115" s="527"/>
      <c r="B115" s="527"/>
      <c r="C115" s="126">
        <v>0</v>
      </c>
      <c r="D115" s="109" t="s">
        <v>180</v>
      </c>
      <c r="E115" s="86"/>
    </row>
    <row r="116" spans="1:5" s="97" customFormat="1" hidden="1">
      <c r="A116" s="527"/>
      <c r="B116" s="527"/>
      <c r="C116" s="126">
        <v>0</v>
      </c>
      <c r="D116" s="109" t="s">
        <v>180</v>
      </c>
      <c r="E116" s="86"/>
    </row>
    <row r="117" spans="1:5" s="97" customFormat="1" hidden="1">
      <c r="A117" s="527"/>
      <c r="B117" s="527"/>
      <c r="C117" s="126">
        <v>0</v>
      </c>
      <c r="D117" s="109" t="s">
        <v>180</v>
      </c>
      <c r="E117" s="86"/>
    </row>
    <row r="118" spans="1:5" s="97" customFormat="1" hidden="1">
      <c r="A118" s="527"/>
      <c r="B118" s="527"/>
      <c r="C118" s="126">
        <v>0</v>
      </c>
      <c r="D118" s="109" t="s">
        <v>180</v>
      </c>
      <c r="E118" s="86"/>
    </row>
    <row r="119" spans="1:5" s="97" customFormat="1" hidden="1">
      <c r="A119" s="527"/>
      <c r="B119" s="527"/>
      <c r="C119" s="126">
        <v>0</v>
      </c>
      <c r="D119" s="109" t="s">
        <v>180</v>
      </c>
      <c r="E119" s="86"/>
    </row>
    <row r="120" spans="1:5" s="97" customFormat="1" hidden="1">
      <c r="A120" s="527"/>
      <c r="B120" s="527"/>
      <c r="C120" s="126">
        <v>0</v>
      </c>
      <c r="D120" s="109" t="s">
        <v>180</v>
      </c>
      <c r="E120" s="86"/>
    </row>
    <row r="121" spans="1:5" s="97" customFormat="1" hidden="1">
      <c r="A121" s="527"/>
      <c r="B121" s="527"/>
      <c r="C121" s="126">
        <v>0</v>
      </c>
      <c r="D121" s="109" t="s">
        <v>180</v>
      </c>
      <c r="E121" s="86"/>
    </row>
    <row r="122" spans="1:5" s="97" customFormat="1" hidden="1">
      <c r="A122" s="527"/>
      <c r="B122" s="527"/>
      <c r="C122" s="126">
        <v>0</v>
      </c>
      <c r="D122" s="109" t="s">
        <v>180</v>
      </c>
      <c r="E122" s="86"/>
    </row>
    <row r="123" spans="1:5" s="97" customFormat="1" hidden="1">
      <c r="A123" s="527"/>
      <c r="B123" s="527"/>
      <c r="C123" s="126">
        <v>0</v>
      </c>
      <c r="D123" s="109" t="s">
        <v>180</v>
      </c>
      <c r="E123" s="86"/>
    </row>
    <row r="124" spans="1:5" s="97" customFormat="1" hidden="1">
      <c r="A124" s="527"/>
      <c r="B124" s="527"/>
      <c r="C124" s="126">
        <v>0</v>
      </c>
      <c r="D124" s="109" t="s">
        <v>180</v>
      </c>
      <c r="E124" s="86"/>
    </row>
    <row r="125" spans="1:5" s="97" customFormat="1" hidden="1">
      <c r="A125" s="527"/>
      <c r="B125" s="527"/>
      <c r="C125" s="126">
        <v>0</v>
      </c>
      <c r="D125" s="109" t="s">
        <v>180</v>
      </c>
      <c r="E125" s="86"/>
    </row>
    <row r="126" spans="1:5" s="97" customFormat="1" hidden="1">
      <c r="A126" s="527"/>
      <c r="B126" s="527"/>
      <c r="C126" s="126">
        <v>0</v>
      </c>
      <c r="D126" s="109" t="s">
        <v>180</v>
      </c>
      <c r="E126" s="86"/>
    </row>
    <row r="127" spans="1:5" s="97" customFormat="1" hidden="1">
      <c r="A127" s="527"/>
      <c r="B127" s="527"/>
      <c r="C127" s="126">
        <v>0</v>
      </c>
      <c r="D127" s="109" t="s">
        <v>180</v>
      </c>
      <c r="E127" s="86"/>
    </row>
    <row r="128" spans="1:5" s="97" customFormat="1" hidden="1">
      <c r="A128" s="527"/>
      <c r="B128" s="527"/>
      <c r="C128" s="126">
        <v>0</v>
      </c>
      <c r="D128" s="109" t="s">
        <v>180</v>
      </c>
      <c r="E128" s="86"/>
    </row>
    <row r="129" spans="1:6" s="97" customFormat="1" hidden="1">
      <c r="A129" s="527"/>
      <c r="B129" s="527"/>
      <c r="C129" s="126">
        <v>0</v>
      </c>
      <c r="D129" s="109" t="s">
        <v>180</v>
      </c>
      <c r="E129" s="86"/>
    </row>
    <row r="130" spans="1:6" s="97" customFormat="1" hidden="1">
      <c r="A130" s="527"/>
      <c r="B130" s="527"/>
      <c r="C130" s="126">
        <v>0</v>
      </c>
      <c r="D130" s="109" t="s">
        <v>180</v>
      </c>
      <c r="E130" s="86"/>
    </row>
    <row r="131" spans="1:6" s="97" customFormat="1" hidden="1">
      <c r="A131" s="527"/>
      <c r="B131" s="527"/>
      <c r="C131" s="126">
        <v>0</v>
      </c>
      <c r="D131" s="109" t="s">
        <v>180</v>
      </c>
      <c r="E131" s="86"/>
    </row>
    <row r="132" spans="1:6" s="97" customFormat="1" hidden="1">
      <c r="A132" s="527"/>
      <c r="B132" s="527"/>
      <c r="C132" s="126">
        <v>0</v>
      </c>
      <c r="D132" s="109" t="s">
        <v>180</v>
      </c>
      <c r="E132" s="86"/>
    </row>
    <row r="133" spans="1:6" s="97" customFormat="1" hidden="1">
      <c r="A133" s="527"/>
      <c r="B133" s="527"/>
      <c r="C133" s="126">
        <v>0</v>
      </c>
      <c r="D133" s="109" t="s">
        <v>180</v>
      </c>
      <c r="E133" s="86"/>
    </row>
    <row r="134" spans="1:6" s="97" customFormat="1" hidden="1">
      <c r="A134" s="527"/>
      <c r="B134" s="527"/>
      <c r="C134" s="126">
        <v>0</v>
      </c>
      <c r="D134" s="109" t="s">
        <v>180</v>
      </c>
      <c r="E134" s="86"/>
    </row>
    <row r="135" spans="1:6" s="97" customFormat="1" hidden="1">
      <c r="A135" s="527"/>
      <c r="B135" s="527"/>
      <c r="C135" s="126">
        <v>0</v>
      </c>
      <c r="D135" s="109" t="s">
        <v>180</v>
      </c>
      <c r="E135" s="86"/>
    </row>
    <row r="136" spans="1:6" s="97" customFormat="1">
      <c r="A136" s="527"/>
      <c r="B136" s="527"/>
      <c r="C136" s="276">
        <v>0</v>
      </c>
      <c r="D136" s="109" t="s">
        <v>180</v>
      </c>
    </row>
    <row r="137" spans="1:6" s="97" customFormat="1">
      <c r="A137" s="181"/>
      <c r="B137" s="191" t="s">
        <v>181</v>
      </c>
      <c r="C137" s="269">
        <f>ROUND(SUBTOTAL(109,C7:C136),2)</f>
        <v>0</v>
      </c>
      <c r="D137" s="109" t="s">
        <v>180</v>
      </c>
      <c r="F137" s="112" t="s">
        <v>197</v>
      </c>
    </row>
    <row r="138" spans="1:6" s="97" customFormat="1">
      <c r="A138" s="527"/>
      <c r="B138" s="527"/>
      <c r="C138" s="264"/>
      <c r="D138" s="109" t="s">
        <v>183</v>
      </c>
    </row>
    <row r="139" spans="1:6" s="97" customFormat="1">
      <c r="A139" s="527"/>
      <c r="B139" s="527"/>
      <c r="C139" s="126">
        <v>0</v>
      </c>
      <c r="D139" s="109" t="s">
        <v>183</v>
      </c>
    </row>
    <row r="140" spans="1:6" s="97" customFormat="1">
      <c r="A140" s="527"/>
      <c r="B140" s="527"/>
      <c r="C140" s="126">
        <v>0</v>
      </c>
      <c r="D140" s="109" t="s">
        <v>183</v>
      </c>
      <c r="E140" s="86"/>
    </row>
    <row r="141" spans="1:6" s="97" customFormat="1">
      <c r="A141" s="527"/>
      <c r="B141" s="527"/>
      <c r="C141" s="126">
        <v>0</v>
      </c>
      <c r="D141" s="109" t="s">
        <v>183</v>
      </c>
      <c r="E141" s="86"/>
    </row>
    <row r="142" spans="1:6" s="97" customFormat="1" hidden="1">
      <c r="A142" s="527"/>
      <c r="B142" s="527"/>
      <c r="C142" s="126">
        <v>0</v>
      </c>
      <c r="D142" s="109" t="s">
        <v>183</v>
      </c>
      <c r="E142" s="86"/>
    </row>
    <row r="143" spans="1:6" s="97" customFormat="1" hidden="1">
      <c r="A143" s="527"/>
      <c r="B143" s="527"/>
      <c r="C143" s="126">
        <v>0</v>
      </c>
      <c r="D143" s="109" t="s">
        <v>183</v>
      </c>
      <c r="E143" s="86"/>
    </row>
    <row r="144" spans="1:6" s="97" customFormat="1" hidden="1">
      <c r="A144" s="527"/>
      <c r="B144" s="527"/>
      <c r="C144" s="126">
        <v>0</v>
      </c>
      <c r="D144" s="109" t="s">
        <v>183</v>
      </c>
      <c r="E144" s="86"/>
    </row>
    <row r="145" spans="1:5" s="97" customFormat="1" hidden="1">
      <c r="A145" s="527"/>
      <c r="B145" s="527"/>
      <c r="C145" s="126">
        <v>0</v>
      </c>
      <c r="D145" s="109" t="s">
        <v>183</v>
      </c>
      <c r="E145" s="86"/>
    </row>
    <row r="146" spans="1:5" s="97" customFormat="1" hidden="1">
      <c r="A146" s="527"/>
      <c r="B146" s="527"/>
      <c r="C146" s="126">
        <v>0</v>
      </c>
      <c r="D146" s="109" t="s">
        <v>183</v>
      </c>
      <c r="E146" s="86"/>
    </row>
    <row r="147" spans="1:5" s="97" customFormat="1" hidden="1">
      <c r="A147" s="527"/>
      <c r="B147" s="527"/>
      <c r="C147" s="126">
        <v>0</v>
      </c>
      <c r="D147" s="109" t="s">
        <v>183</v>
      </c>
      <c r="E147" s="86"/>
    </row>
    <row r="148" spans="1:5" s="97" customFormat="1" hidden="1">
      <c r="A148" s="527"/>
      <c r="B148" s="527"/>
      <c r="C148" s="126">
        <v>0</v>
      </c>
      <c r="D148" s="109" t="s">
        <v>183</v>
      </c>
      <c r="E148" s="86"/>
    </row>
    <row r="149" spans="1:5" s="97" customFormat="1" hidden="1">
      <c r="A149" s="527"/>
      <c r="B149" s="527"/>
      <c r="C149" s="126">
        <v>0</v>
      </c>
      <c r="D149" s="109" t="s">
        <v>183</v>
      </c>
      <c r="E149" s="86"/>
    </row>
    <row r="150" spans="1:5" s="97" customFormat="1" hidden="1">
      <c r="A150" s="527"/>
      <c r="B150" s="527"/>
      <c r="C150" s="126">
        <v>0</v>
      </c>
      <c r="D150" s="109" t="s">
        <v>183</v>
      </c>
      <c r="E150" s="86"/>
    </row>
    <row r="151" spans="1:5" s="97" customFormat="1" hidden="1">
      <c r="A151" s="527"/>
      <c r="B151" s="527"/>
      <c r="C151" s="126">
        <v>0</v>
      </c>
      <c r="D151" s="109" t="s">
        <v>183</v>
      </c>
      <c r="E151" s="86"/>
    </row>
    <row r="152" spans="1:5" s="97" customFormat="1" hidden="1">
      <c r="A152" s="527"/>
      <c r="B152" s="527"/>
      <c r="C152" s="126">
        <v>0</v>
      </c>
      <c r="D152" s="109" t="s">
        <v>183</v>
      </c>
      <c r="E152" s="86"/>
    </row>
    <row r="153" spans="1:5" s="97" customFormat="1" hidden="1">
      <c r="A153" s="527"/>
      <c r="B153" s="527"/>
      <c r="C153" s="126">
        <v>0</v>
      </c>
      <c r="D153" s="109" t="s">
        <v>183</v>
      </c>
      <c r="E153" s="86"/>
    </row>
    <row r="154" spans="1:5" s="97" customFormat="1" hidden="1">
      <c r="A154" s="527"/>
      <c r="B154" s="527"/>
      <c r="C154" s="126">
        <v>0</v>
      </c>
      <c r="D154" s="109" t="s">
        <v>183</v>
      </c>
      <c r="E154" s="86"/>
    </row>
    <row r="155" spans="1:5" s="97" customFormat="1" hidden="1">
      <c r="A155" s="527"/>
      <c r="B155" s="527"/>
      <c r="C155" s="126">
        <v>0</v>
      </c>
      <c r="D155" s="109" t="s">
        <v>183</v>
      </c>
      <c r="E155" s="86"/>
    </row>
    <row r="156" spans="1:5" s="97" customFormat="1" hidden="1">
      <c r="A156" s="527"/>
      <c r="B156" s="527"/>
      <c r="C156" s="126">
        <v>0</v>
      </c>
      <c r="D156" s="109" t="s">
        <v>183</v>
      </c>
      <c r="E156" s="86"/>
    </row>
    <row r="157" spans="1:5" s="97" customFormat="1" hidden="1">
      <c r="A157" s="527"/>
      <c r="B157" s="527"/>
      <c r="C157" s="126">
        <v>0</v>
      </c>
      <c r="D157" s="109" t="s">
        <v>183</v>
      </c>
      <c r="E157" s="86"/>
    </row>
    <row r="158" spans="1:5" s="97" customFormat="1" hidden="1">
      <c r="A158" s="527"/>
      <c r="B158" s="527"/>
      <c r="C158" s="126">
        <v>0</v>
      </c>
      <c r="D158" s="109" t="s">
        <v>183</v>
      </c>
      <c r="E158" s="86"/>
    </row>
    <row r="159" spans="1:5" s="97" customFormat="1" hidden="1">
      <c r="A159" s="527"/>
      <c r="B159" s="527"/>
      <c r="C159" s="126">
        <v>0</v>
      </c>
      <c r="D159" s="109" t="s">
        <v>183</v>
      </c>
      <c r="E159" s="86"/>
    </row>
    <row r="160" spans="1:5" s="97" customFormat="1" hidden="1">
      <c r="A160" s="527"/>
      <c r="B160" s="527"/>
      <c r="C160" s="126">
        <v>0</v>
      </c>
      <c r="D160" s="109" t="s">
        <v>183</v>
      </c>
      <c r="E160" s="86"/>
    </row>
    <row r="161" spans="1:5" s="97" customFormat="1" hidden="1">
      <c r="A161" s="527"/>
      <c r="B161" s="527"/>
      <c r="C161" s="126">
        <v>0</v>
      </c>
      <c r="D161" s="109" t="s">
        <v>183</v>
      </c>
      <c r="E161" s="86"/>
    </row>
    <row r="162" spans="1:5" s="97" customFormat="1" hidden="1">
      <c r="A162" s="527"/>
      <c r="B162" s="527"/>
      <c r="C162" s="126">
        <v>0</v>
      </c>
      <c r="D162" s="109" t="s">
        <v>183</v>
      </c>
      <c r="E162" s="86"/>
    </row>
    <row r="163" spans="1:5" s="97" customFormat="1" hidden="1">
      <c r="A163" s="527"/>
      <c r="B163" s="527"/>
      <c r="C163" s="126">
        <v>0</v>
      </c>
      <c r="D163" s="109" t="s">
        <v>183</v>
      </c>
      <c r="E163" s="86"/>
    </row>
    <row r="164" spans="1:5" s="97" customFormat="1" hidden="1">
      <c r="A164" s="527"/>
      <c r="B164" s="527"/>
      <c r="C164" s="126">
        <v>0</v>
      </c>
      <c r="D164" s="109" t="s">
        <v>183</v>
      </c>
      <c r="E164" s="86"/>
    </row>
    <row r="165" spans="1:5" s="97" customFormat="1" hidden="1">
      <c r="A165" s="527"/>
      <c r="B165" s="527"/>
      <c r="C165" s="126">
        <v>0</v>
      </c>
      <c r="D165" s="109" t="s">
        <v>183</v>
      </c>
      <c r="E165" s="86"/>
    </row>
    <row r="166" spans="1:5" s="97" customFormat="1" hidden="1">
      <c r="A166" s="527"/>
      <c r="B166" s="527"/>
      <c r="C166" s="126">
        <v>0</v>
      </c>
      <c r="D166" s="109" t="s">
        <v>183</v>
      </c>
      <c r="E166" s="86"/>
    </row>
    <row r="167" spans="1:5" s="97" customFormat="1" hidden="1">
      <c r="A167" s="527"/>
      <c r="B167" s="527"/>
      <c r="C167" s="126">
        <v>0</v>
      </c>
      <c r="D167" s="109" t="s">
        <v>183</v>
      </c>
      <c r="E167" s="86"/>
    </row>
    <row r="168" spans="1:5" s="97" customFormat="1" hidden="1">
      <c r="A168" s="527"/>
      <c r="B168" s="527"/>
      <c r="C168" s="126">
        <v>0</v>
      </c>
      <c r="D168" s="109" t="s">
        <v>183</v>
      </c>
      <c r="E168" s="86"/>
    </row>
    <row r="169" spans="1:5" s="97" customFormat="1" hidden="1">
      <c r="A169" s="527"/>
      <c r="B169" s="527"/>
      <c r="C169" s="126">
        <v>0</v>
      </c>
      <c r="D169" s="109" t="s">
        <v>183</v>
      </c>
      <c r="E169" s="86"/>
    </row>
    <row r="170" spans="1:5" s="97" customFormat="1" hidden="1">
      <c r="A170" s="527"/>
      <c r="B170" s="527"/>
      <c r="C170" s="126">
        <v>0</v>
      </c>
      <c r="D170" s="109" t="s">
        <v>183</v>
      </c>
      <c r="E170" s="86"/>
    </row>
    <row r="171" spans="1:5" s="97" customFormat="1" hidden="1">
      <c r="A171" s="527"/>
      <c r="B171" s="527"/>
      <c r="C171" s="126">
        <v>0</v>
      </c>
      <c r="D171" s="109" t="s">
        <v>183</v>
      </c>
      <c r="E171" s="86"/>
    </row>
    <row r="172" spans="1:5" s="97" customFormat="1" hidden="1">
      <c r="A172" s="527"/>
      <c r="B172" s="527"/>
      <c r="C172" s="126">
        <v>0</v>
      </c>
      <c r="D172" s="109" t="s">
        <v>183</v>
      </c>
      <c r="E172" s="86"/>
    </row>
    <row r="173" spans="1:5" s="97" customFormat="1" hidden="1">
      <c r="A173" s="527"/>
      <c r="B173" s="527"/>
      <c r="C173" s="126">
        <v>0</v>
      </c>
      <c r="D173" s="109" t="s">
        <v>183</v>
      </c>
      <c r="E173" s="86"/>
    </row>
    <row r="174" spans="1:5" s="97" customFormat="1" hidden="1">
      <c r="A174" s="527"/>
      <c r="B174" s="527"/>
      <c r="C174" s="126">
        <v>0</v>
      </c>
      <c r="D174" s="109" t="s">
        <v>183</v>
      </c>
      <c r="E174" s="86"/>
    </row>
    <row r="175" spans="1:5" s="97" customFormat="1" hidden="1">
      <c r="A175" s="527"/>
      <c r="B175" s="527"/>
      <c r="C175" s="126">
        <v>0</v>
      </c>
      <c r="D175" s="109" t="s">
        <v>183</v>
      </c>
      <c r="E175" s="86"/>
    </row>
    <row r="176" spans="1:5" s="97" customFormat="1" hidden="1">
      <c r="A176" s="527"/>
      <c r="B176" s="527"/>
      <c r="C176" s="126">
        <v>0</v>
      </c>
      <c r="D176" s="109" t="s">
        <v>183</v>
      </c>
      <c r="E176" s="86"/>
    </row>
    <row r="177" spans="1:5" s="97" customFormat="1" hidden="1">
      <c r="A177" s="527"/>
      <c r="B177" s="527"/>
      <c r="C177" s="126">
        <v>0</v>
      </c>
      <c r="D177" s="109" t="s">
        <v>183</v>
      </c>
      <c r="E177" s="86"/>
    </row>
    <row r="178" spans="1:5" s="97" customFormat="1" hidden="1">
      <c r="A178" s="527"/>
      <c r="B178" s="527"/>
      <c r="C178" s="126">
        <v>0</v>
      </c>
      <c r="D178" s="109" t="s">
        <v>183</v>
      </c>
      <c r="E178" s="86"/>
    </row>
    <row r="179" spans="1:5" s="97" customFormat="1" hidden="1">
      <c r="A179" s="527"/>
      <c r="B179" s="527"/>
      <c r="C179" s="126">
        <v>0</v>
      </c>
      <c r="D179" s="109" t="s">
        <v>183</v>
      </c>
      <c r="E179" s="86"/>
    </row>
    <row r="180" spans="1:5" s="97" customFormat="1" hidden="1">
      <c r="A180" s="527"/>
      <c r="B180" s="527"/>
      <c r="C180" s="126">
        <v>0</v>
      </c>
      <c r="D180" s="109" t="s">
        <v>183</v>
      </c>
      <c r="E180" s="86"/>
    </row>
    <row r="181" spans="1:5" s="97" customFormat="1" hidden="1">
      <c r="A181" s="527"/>
      <c r="B181" s="527"/>
      <c r="C181" s="126">
        <v>0</v>
      </c>
      <c r="D181" s="109" t="s">
        <v>183</v>
      </c>
      <c r="E181" s="86"/>
    </row>
    <row r="182" spans="1:5" s="97" customFormat="1" hidden="1">
      <c r="A182" s="527"/>
      <c r="B182" s="527"/>
      <c r="C182" s="126">
        <v>0</v>
      </c>
      <c r="D182" s="109" t="s">
        <v>183</v>
      </c>
      <c r="E182" s="86"/>
    </row>
    <row r="183" spans="1:5" s="97" customFormat="1" hidden="1">
      <c r="A183" s="527"/>
      <c r="B183" s="527"/>
      <c r="C183" s="126">
        <v>0</v>
      </c>
      <c r="D183" s="109" t="s">
        <v>183</v>
      </c>
      <c r="E183" s="86"/>
    </row>
    <row r="184" spans="1:5" s="97" customFormat="1" hidden="1">
      <c r="A184" s="527"/>
      <c r="B184" s="527"/>
      <c r="C184" s="126">
        <v>0</v>
      </c>
      <c r="D184" s="109" t="s">
        <v>183</v>
      </c>
      <c r="E184" s="86"/>
    </row>
    <row r="185" spans="1:5" s="97" customFormat="1" hidden="1">
      <c r="A185" s="527"/>
      <c r="B185" s="527"/>
      <c r="C185" s="126">
        <v>0</v>
      </c>
      <c r="D185" s="109" t="s">
        <v>183</v>
      </c>
      <c r="E185" s="86"/>
    </row>
    <row r="186" spans="1:5" s="97" customFormat="1" hidden="1">
      <c r="A186" s="527"/>
      <c r="B186" s="527"/>
      <c r="C186" s="126">
        <v>0</v>
      </c>
      <c r="D186" s="109" t="s">
        <v>183</v>
      </c>
      <c r="E186" s="86"/>
    </row>
    <row r="187" spans="1:5" s="97" customFormat="1" hidden="1">
      <c r="A187" s="527"/>
      <c r="B187" s="527"/>
      <c r="C187" s="126">
        <v>0</v>
      </c>
      <c r="D187" s="109" t="s">
        <v>183</v>
      </c>
      <c r="E187" s="86"/>
    </row>
    <row r="188" spans="1:5" s="97" customFormat="1" hidden="1">
      <c r="A188" s="527"/>
      <c r="B188" s="527"/>
      <c r="C188" s="126">
        <v>0</v>
      </c>
      <c r="D188" s="109" t="s">
        <v>183</v>
      </c>
      <c r="E188" s="86"/>
    </row>
    <row r="189" spans="1:5" s="97" customFormat="1" hidden="1">
      <c r="A189" s="527"/>
      <c r="B189" s="527"/>
      <c r="C189" s="126">
        <v>0</v>
      </c>
      <c r="D189" s="109" t="s">
        <v>183</v>
      </c>
      <c r="E189" s="86"/>
    </row>
    <row r="190" spans="1:5" s="97" customFormat="1" hidden="1">
      <c r="A190" s="527"/>
      <c r="B190" s="527"/>
      <c r="C190" s="126">
        <v>0</v>
      </c>
      <c r="D190" s="109" t="s">
        <v>183</v>
      </c>
      <c r="E190" s="86"/>
    </row>
    <row r="191" spans="1:5" s="97" customFormat="1" hidden="1">
      <c r="A191" s="527"/>
      <c r="B191" s="527"/>
      <c r="C191" s="126">
        <v>0</v>
      </c>
      <c r="D191" s="109" t="s">
        <v>183</v>
      </c>
      <c r="E191" s="86"/>
    </row>
    <row r="192" spans="1:5" s="97" customFormat="1" hidden="1">
      <c r="A192" s="527"/>
      <c r="B192" s="527"/>
      <c r="C192" s="126">
        <v>0</v>
      </c>
      <c r="D192" s="109" t="s">
        <v>183</v>
      </c>
      <c r="E192" s="86"/>
    </row>
    <row r="193" spans="1:5" s="97" customFormat="1" hidden="1">
      <c r="A193" s="527"/>
      <c r="B193" s="527"/>
      <c r="C193" s="126">
        <v>0</v>
      </c>
      <c r="D193" s="109" t="s">
        <v>183</v>
      </c>
      <c r="E193" s="86"/>
    </row>
    <row r="194" spans="1:5" s="97" customFormat="1" hidden="1">
      <c r="A194" s="527"/>
      <c r="B194" s="527"/>
      <c r="C194" s="126">
        <v>0</v>
      </c>
      <c r="D194" s="109" t="s">
        <v>183</v>
      </c>
      <c r="E194" s="86"/>
    </row>
    <row r="195" spans="1:5" s="97" customFormat="1" hidden="1">
      <c r="A195" s="527"/>
      <c r="B195" s="527"/>
      <c r="C195" s="126">
        <v>0</v>
      </c>
      <c r="D195" s="109" t="s">
        <v>183</v>
      </c>
      <c r="E195" s="86"/>
    </row>
    <row r="196" spans="1:5" s="97" customFormat="1" hidden="1">
      <c r="A196" s="527"/>
      <c r="B196" s="527"/>
      <c r="C196" s="126">
        <v>0</v>
      </c>
      <c r="D196" s="109" t="s">
        <v>183</v>
      </c>
      <c r="E196" s="86"/>
    </row>
    <row r="197" spans="1:5" s="97" customFormat="1" hidden="1">
      <c r="A197" s="527"/>
      <c r="B197" s="527"/>
      <c r="C197" s="126">
        <v>0</v>
      </c>
      <c r="D197" s="109" t="s">
        <v>183</v>
      </c>
      <c r="E197" s="86"/>
    </row>
    <row r="198" spans="1:5" s="97" customFormat="1" hidden="1">
      <c r="A198" s="527"/>
      <c r="B198" s="527"/>
      <c r="C198" s="126">
        <v>0</v>
      </c>
      <c r="D198" s="109" t="s">
        <v>183</v>
      </c>
      <c r="E198" s="86"/>
    </row>
    <row r="199" spans="1:5" s="97" customFormat="1" hidden="1">
      <c r="A199" s="527"/>
      <c r="B199" s="527"/>
      <c r="C199" s="126">
        <v>0</v>
      </c>
      <c r="D199" s="109" t="s">
        <v>183</v>
      </c>
      <c r="E199" s="86"/>
    </row>
    <row r="200" spans="1:5" s="97" customFormat="1" hidden="1">
      <c r="A200" s="527"/>
      <c r="B200" s="527"/>
      <c r="C200" s="126">
        <v>0</v>
      </c>
      <c r="D200" s="109" t="s">
        <v>183</v>
      </c>
      <c r="E200" s="86"/>
    </row>
    <row r="201" spans="1:5" s="97" customFormat="1" hidden="1">
      <c r="A201" s="527"/>
      <c r="B201" s="527"/>
      <c r="C201" s="126">
        <v>0</v>
      </c>
      <c r="D201" s="109" t="s">
        <v>183</v>
      </c>
      <c r="E201" s="86"/>
    </row>
    <row r="202" spans="1:5" s="97" customFormat="1" hidden="1">
      <c r="A202" s="527"/>
      <c r="B202" s="527"/>
      <c r="C202" s="126">
        <v>0</v>
      </c>
      <c r="D202" s="109" t="s">
        <v>183</v>
      </c>
      <c r="E202" s="86"/>
    </row>
    <row r="203" spans="1:5" s="97" customFormat="1" hidden="1">
      <c r="A203" s="527"/>
      <c r="B203" s="527"/>
      <c r="C203" s="126">
        <v>0</v>
      </c>
      <c r="D203" s="109" t="s">
        <v>183</v>
      </c>
      <c r="E203" s="86"/>
    </row>
    <row r="204" spans="1:5" s="97" customFormat="1" hidden="1">
      <c r="A204" s="527"/>
      <c r="B204" s="527"/>
      <c r="C204" s="126">
        <v>0</v>
      </c>
      <c r="D204" s="109" t="s">
        <v>183</v>
      </c>
      <c r="E204" s="86"/>
    </row>
    <row r="205" spans="1:5" s="97" customFormat="1" hidden="1">
      <c r="A205" s="527"/>
      <c r="B205" s="527"/>
      <c r="C205" s="126">
        <v>0</v>
      </c>
      <c r="D205" s="109" t="s">
        <v>183</v>
      </c>
      <c r="E205" s="86"/>
    </row>
    <row r="206" spans="1:5" s="97" customFormat="1" hidden="1">
      <c r="A206" s="527"/>
      <c r="B206" s="527"/>
      <c r="C206" s="126">
        <v>0</v>
      </c>
      <c r="D206" s="109" t="s">
        <v>183</v>
      </c>
      <c r="E206" s="86"/>
    </row>
    <row r="207" spans="1:5" s="97" customFormat="1" hidden="1">
      <c r="A207" s="527"/>
      <c r="B207" s="527"/>
      <c r="C207" s="126">
        <v>0</v>
      </c>
      <c r="D207" s="109" t="s">
        <v>183</v>
      </c>
      <c r="E207" s="86"/>
    </row>
    <row r="208" spans="1:5" s="97" customFormat="1" hidden="1">
      <c r="A208" s="527"/>
      <c r="B208" s="527"/>
      <c r="C208" s="126">
        <v>0</v>
      </c>
      <c r="D208" s="109" t="s">
        <v>183</v>
      </c>
      <c r="E208" s="86"/>
    </row>
    <row r="209" spans="1:5" s="97" customFormat="1" hidden="1">
      <c r="A209" s="527"/>
      <c r="B209" s="527"/>
      <c r="C209" s="126">
        <v>0</v>
      </c>
      <c r="D209" s="109" t="s">
        <v>183</v>
      </c>
      <c r="E209" s="86"/>
    </row>
    <row r="210" spans="1:5" s="97" customFormat="1" hidden="1">
      <c r="A210" s="527"/>
      <c r="B210" s="527"/>
      <c r="C210" s="126">
        <v>0</v>
      </c>
      <c r="D210" s="109" t="s">
        <v>183</v>
      </c>
      <c r="E210" s="86"/>
    </row>
    <row r="211" spans="1:5" s="97" customFormat="1" hidden="1">
      <c r="A211" s="527"/>
      <c r="B211" s="527"/>
      <c r="C211" s="126">
        <v>0</v>
      </c>
      <c r="D211" s="109" t="s">
        <v>183</v>
      </c>
      <c r="E211" s="86"/>
    </row>
    <row r="212" spans="1:5" s="97" customFormat="1" hidden="1">
      <c r="A212" s="527"/>
      <c r="B212" s="527"/>
      <c r="C212" s="126">
        <v>0</v>
      </c>
      <c r="D212" s="109" t="s">
        <v>183</v>
      </c>
      <c r="E212" s="86"/>
    </row>
    <row r="213" spans="1:5" s="97" customFormat="1" hidden="1">
      <c r="A213" s="527"/>
      <c r="B213" s="527"/>
      <c r="C213" s="126">
        <v>0</v>
      </c>
      <c r="D213" s="109" t="s">
        <v>183</v>
      </c>
      <c r="E213" s="86"/>
    </row>
    <row r="214" spans="1:5" s="97" customFormat="1" hidden="1">
      <c r="A214" s="527"/>
      <c r="B214" s="527"/>
      <c r="C214" s="126">
        <v>0</v>
      </c>
      <c r="D214" s="109" t="s">
        <v>183</v>
      </c>
      <c r="E214" s="86"/>
    </row>
    <row r="215" spans="1:5" s="97" customFormat="1" hidden="1">
      <c r="A215" s="527"/>
      <c r="B215" s="527"/>
      <c r="C215" s="126">
        <v>0</v>
      </c>
      <c r="D215" s="109" t="s">
        <v>183</v>
      </c>
      <c r="E215" s="86"/>
    </row>
    <row r="216" spans="1:5" s="97" customFormat="1" hidden="1">
      <c r="A216" s="527"/>
      <c r="B216" s="527"/>
      <c r="C216" s="126">
        <v>0</v>
      </c>
      <c r="D216" s="109" t="s">
        <v>183</v>
      </c>
      <c r="E216" s="86"/>
    </row>
    <row r="217" spans="1:5" s="97" customFormat="1" hidden="1">
      <c r="A217" s="527"/>
      <c r="B217" s="527"/>
      <c r="C217" s="126">
        <v>0</v>
      </c>
      <c r="D217" s="109" t="s">
        <v>183</v>
      </c>
      <c r="E217" s="86"/>
    </row>
    <row r="218" spans="1:5" s="97" customFormat="1" hidden="1">
      <c r="A218" s="527"/>
      <c r="B218" s="527"/>
      <c r="C218" s="126">
        <v>0</v>
      </c>
      <c r="D218" s="109" t="s">
        <v>183</v>
      </c>
      <c r="E218" s="86"/>
    </row>
    <row r="219" spans="1:5" s="97" customFormat="1" hidden="1">
      <c r="A219" s="527"/>
      <c r="B219" s="527"/>
      <c r="C219" s="126">
        <v>0</v>
      </c>
      <c r="D219" s="109" t="s">
        <v>183</v>
      </c>
      <c r="E219" s="86"/>
    </row>
    <row r="220" spans="1:5" s="97" customFormat="1" hidden="1">
      <c r="A220" s="527"/>
      <c r="B220" s="527"/>
      <c r="C220" s="126">
        <v>0</v>
      </c>
      <c r="D220" s="109" t="s">
        <v>183</v>
      </c>
      <c r="E220" s="86"/>
    </row>
    <row r="221" spans="1:5" s="97" customFormat="1" hidden="1">
      <c r="A221" s="527"/>
      <c r="B221" s="527"/>
      <c r="C221" s="126">
        <v>0</v>
      </c>
      <c r="D221" s="109" t="s">
        <v>183</v>
      </c>
      <c r="E221" s="86"/>
    </row>
    <row r="222" spans="1:5" s="97" customFormat="1" hidden="1">
      <c r="A222" s="527"/>
      <c r="B222" s="527"/>
      <c r="C222" s="126">
        <v>0</v>
      </c>
      <c r="D222" s="109" t="s">
        <v>183</v>
      </c>
      <c r="E222" s="86"/>
    </row>
    <row r="223" spans="1:5" s="97" customFormat="1" hidden="1">
      <c r="A223" s="527"/>
      <c r="B223" s="527"/>
      <c r="C223" s="126">
        <v>0</v>
      </c>
      <c r="D223" s="109" t="s">
        <v>183</v>
      </c>
      <c r="E223" s="86"/>
    </row>
    <row r="224" spans="1:5" s="97" customFormat="1" hidden="1">
      <c r="A224" s="527"/>
      <c r="B224" s="527"/>
      <c r="C224" s="126">
        <v>0</v>
      </c>
      <c r="D224" s="109" t="s">
        <v>183</v>
      </c>
      <c r="E224" s="86"/>
    </row>
    <row r="225" spans="1:5" s="97" customFormat="1" hidden="1">
      <c r="A225" s="527"/>
      <c r="B225" s="527"/>
      <c r="C225" s="126">
        <v>0</v>
      </c>
      <c r="D225" s="109" t="s">
        <v>183</v>
      </c>
      <c r="E225" s="86"/>
    </row>
    <row r="226" spans="1:5" s="97" customFormat="1" hidden="1">
      <c r="A226" s="527"/>
      <c r="B226" s="527"/>
      <c r="C226" s="126">
        <v>0</v>
      </c>
      <c r="D226" s="109" t="s">
        <v>183</v>
      </c>
      <c r="E226" s="86"/>
    </row>
    <row r="227" spans="1:5" s="97" customFormat="1" hidden="1">
      <c r="A227" s="527"/>
      <c r="B227" s="527"/>
      <c r="C227" s="126">
        <v>0</v>
      </c>
      <c r="D227" s="109" t="s">
        <v>183</v>
      </c>
      <c r="E227" s="86"/>
    </row>
    <row r="228" spans="1:5" s="97" customFormat="1" hidden="1">
      <c r="A228" s="527"/>
      <c r="B228" s="527"/>
      <c r="C228" s="126">
        <v>0</v>
      </c>
      <c r="D228" s="109" t="s">
        <v>183</v>
      </c>
      <c r="E228" s="86"/>
    </row>
    <row r="229" spans="1:5" s="97" customFormat="1" hidden="1">
      <c r="A229" s="527"/>
      <c r="B229" s="527"/>
      <c r="C229" s="126">
        <v>0</v>
      </c>
      <c r="D229" s="109" t="s">
        <v>183</v>
      </c>
      <c r="E229" s="86"/>
    </row>
    <row r="230" spans="1:5" s="97" customFormat="1" hidden="1">
      <c r="A230" s="527"/>
      <c r="B230" s="527"/>
      <c r="C230" s="126">
        <v>0</v>
      </c>
      <c r="D230" s="109" t="s">
        <v>183</v>
      </c>
      <c r="E230" s="86"/>
    </row>
    <row r="231" spans="1:5" s="97" customFormat="1" hidden="1">
      <c r="A231" s="527"/>
      <c r="B231" s="527"/>
      <c r="C231" s="126">
        <v>0</v>
      </c>
      <c r="D231" s="109" t="s">
        <v>183</v>
      </c>
      <c r="E231" s="86"/>
    </row>
    <row r="232" spans="1:5" s="97" customFormat="1" hidden="1">
      <c r="A232" s="527"/>
      <c r="B232" s="527"/>
      <c r="C232" s="126">
        <v>0</v>
      </c>
      <c r="D232" s="109" t="s">
        <v>183</v>
      </c>
      <c r="E232" s="86"/>
    </row>
    <row r="233" spans="1:5" s="97" customFormat="1" hidden="1">
      <c r="A233" s="527"/>
      <c r="B233" s="527"/>
      <c r="C233" s="126">
        <v>0</v>
      </c>
      <c r="D233" s="109" t="s">
        <v>183</v>
      </c>
      <c r="E233" s="86"/>
    </row>
    <row r="234" spans="1:5" s="97" customFormat="1" hidden="1">
      <c r="A234" s="527"/>
      <c r="B234" s="527"/>
      <c r="C234" s="126">
        <v>0</v>
      </c>
      <c r="D234" s="109" t="s">
        <v>183</v>
      </c>
      <c r="E234" s="86"/>
    </row>
    <row r="235" spans="1:5" s="97" customFormat="1" hidden="1">
      <c r="A235" s="527"/>
      <c r="B235" s="527"/>
      <c r="C235" s="126">
        <v>0</v>
      </c>
      <c r="D235" s="109" t="s">
        <v>183</v>
      </c>
      <c r="E235" s="86"/>
    </row>
    <row r="236" spans="1:5" s="97" customFormat="1" hidden="1">
      <c r="A236" s="527"/>
      <c r="B236" s="527"/>
      <c r="C236" s="126">
        <v>0</v>
      </c>
      <c r="D236" s="109" t="s">
        <v>183</v>
      </c>
      <c r="E236" s="86"/>
    </row>
    <row r="237" spans="1:5" s="97" customFormat="1" hidden="1">
      <c r="A237" s="527"/>
      <c r="B237" s="527"/>
      <c r="C237" s="126">
        <v>0</v>
      </c>
      <c r="D237" s="109" t="s">
        <v>183</v>
      </c>
      <c r="E237" s="86"/>
    </row>
    <row r="238" spans="1:5" s="97" customFormat="1" hidden="1">
      <c r="A238" s="527"/>
      <c r="B238" s="527"/>
      <c r="C238" s="126">
        <v>0</v>
      </c>
      <c r="D238" s="109" t="s">
        <v>183</v>
      </c>
      <c r="E238" s="86"/>
    </row>
    <row r="239" spans="1:5" s="97" customFormat="1" hidden="1">
      <c r="A239" s="527"/>
      <c r="B239" s="527"/>
      <c r="C239" s="126">
        <v>0</v>
      </c>
      <c r="D239" s="109" t="s">
        <v>183</v>
      </c>
      <c r="E239" s="86"/>
    </row>
    <row r="240" spans="1:5" s="97" customFormat="1" hidden="1">
      <c r="A240" s="527"/>
      <c r="B240" s="527"/>
      <c r="C240" s="126">
        <v>0</v>
      </c>
      <c r="D240" s="109" t="s">
        <v>183</v>
      </c>
      <c r="E240" s="86"/>
    </row>
    <row r="241" spans="1:5" s="97" customFormat="1" hidden="1">
      <c r="A241" s="527"/>
      <c r="B241" s="527"/>
      <c r="C241" s="126">
        <v>0</v>
      </c>
      <c r="D241" s="109" t="s">
        <v>183</v>
      </c>
      <c r="E241" s="86"/>
    </row>
    <row r="242" spans="1:5" s="97" customFormat="1" hidden="1">
      <c r="A242" s="527"/>
      <c r="B242" s="527"/>
      <c r="C242" s="126">
        <v>0</v>
      </c>
      <c r="D242" s="109" t="s">
        <v>183</v>
      </c>
      <c r="E242" s="86"/>
    </row>
    <row r="243" spans="1:5" s="97" customFormat="1" hidden="1">
      <c r="A243" s="527"/>
      <c r="B243" s="527"/>
      <c r="C243" s="126">
        <v>0</v>
      </c>
      <c r="D243" s="109" t="s">
        <v>183</v>
      </c>
      <c r="E243" s="86"/>
    </row>
    <row r="244" spans="1:5" s="97" customFormat="1" hidden="1">
      <c r="A244" s="527"/>
      <c r="B244" s="527"/>
      <c r="C244" s="126">
        <v>0</v>
      </c>
      <c r="D244" s="109" t="s">
        <v>183</v>
      </c>
      <c r="E244" s="86"/>
    </row>
    <row r="245" spans="1:5" s="97" customFormat="1" hidden="1">
      <c r="A245" s="527"/>
      <c r="B245" s="527"/>
      <c r="C245" s="126">
        <v>0</v>
      </c>
      <c r="D245" s="109" t="s">
        <v>183</v>
      </c>
      <c r="E245" s="86"/>
    </row>
    <row r="246" spans="1:5" s="97" customFormat="1" hidden="1">
      <c r="A246" s="527"/>
      <c r="B246" s="527"/>
      <c r="C246" s="126">
        <v>0</v>
      </c>
      <c r="D246" s="109" t="s">
        <v>183</v>
      </c>
      <c r="E246" s="86"/>
    </row>
    <row r="247" spans="1:5" s="97" customFormat="1" hidden="1">
      <c r="A247" s="527"/>
      <c r="B247" s="527"/>
      <c r="C247" s="126">
        <v>0</v>
      </c>
      <c r="D247" s="109" t="s">
        <v>183</v>
      </c>
      <c r="E247" s="86"/>
    </row>
    <row r="248" spans="1:5" s="97" customFormat="1" hidden="1">
      <c r="A248" s="527"/>
      <c r="B248" s="527"/>
      <c r="C248" s="126">
        <v>0</v>
      </c>
      <c r="D248" s="109" t="s">
        <v>183</v>
      </c>
      <c r="E248" s="86"/>
    </row>
    <row r="249" spans="1:5" s="97" customFormat="1" hidden="1">
      <c r="A249" s="527"/>
      <c r="B249" s="527"/>
      <c r="C249" s="126">
        <v>0</v>
      </c>
      <c r="D249" s="109" t="s">
        <v>183</v>
      </c>
      <c r="E249" s="86"/>
    </row>
    <row r="250" spans="1:5" s="97" customFormat="1" hidden="1">
      <c r="A250" s="527"/>
      <c r="B250" s="527"/>
      <c r="C250" s="126">
        <v>0</v>
      </c>
      <c r="D250" s="109" t="s">
        <v>183</v>
      </c>
      <c r="E250" s="86"/>
    </row>
    <row r="251" spans="1:5" s="97" customFormat="1" hidden="1">
      <c r="A251" s="527"/>
      <c r="B251" s="527"/>
      <c r="C251" s="126">
        <v>0</v>
      </c>
      <c r="D251" s="109" t="s">
        <v>183</v>
      </c>
      <c r="E251" s="86"/>
    </row>
    <row r="252" spans="1:5" s="97" customFormat="1" hidden="1">
      <c r="A252" s="527"/>
      <c r="B252" s="527"/>
      <c r="C252" s="126">
        <v>0</v>
      </c>
      <c r="D252" s="109" t="s">
        <v>183</v>
      </c>
      <c r="E252" s="86"/>
    </row>
    <row r="253" spans="1:5" s="97" customFormat="1" hidden="1">
      <c r="A253" s="527"/>
      <c r="B253" s="527"/>
      <c r="C253" s="126">
        <v>0</v>
      </c>
      <c r="D253" s="109" t="s">
        <v>183</v>
      </c>
      <c r="E253" s="86"/>
    </row>
    <row r="254" spans="1:5" s="97" customFormat="1" hidden="1">
      <c r="A254" s="527"/>
      <c r="B254" s="527"/>
      <c r="C254" s="126">
        <v>0</v>
      </c>
      <c r="D254" s="109" t="s">
        <v>183</v>
      </c>
      <c r="E254" s="86"/>
    </row>
    <row r="255" spans="1:5" s="97" customFormat="1" hidden="1">
      <c r="A255" s="527"/>
      <c r="B255" s="527"/>
      <c r="C255" s="126">
        <v>0</v>
      </c>
      <c r="D255" s="109" t="s">
        <v>183</v>
      </c>
      <c r="E255" s="86"/>
    </row>
    <row r="256" spans="1:5" s="97" customFormat="1" hidden="1">
      <c r="A256" s="527"/>
      <c r="B256" s="527"/>
      <c r="C256" s="126">
        <v>0</v>
      </c>
      <c r="D256" s="109" t="s">
        <v>183</v>
      </c>
      <c r="E256" s="86"/>
    </row>
    <row r="257" spans="1:6" s="97" customFormat="1" hidden="1">
      <c r="A257" s="527"/>
      <c r="B257" s="527"/>
      <c r="C257" s="126">
        <v>0</v>
      </c>
      <c r="D257" s="109" t="s">
        <v>183</v>
      </c>
      <c r="E257" s="86"/>
    </row>
    <row r="258" spans="1:6" s="97" customFormat="1" hidden="1">
      <c r="A258" s="527"/>
      <c r="B258" s="527"/>
      <c r="C258" s="126">
        <v>0</v>
      </c>
      <c r="D258" s="109" t="s">
        <v>183</v>
      </c>
      <c r="E258" s="86"/>
    </row>
    <row r="259" spans="1:6" s="97" customFormat="1" hidden="1">
      <c r="A259" s="527"/>
      <c r="B259" s="527"/>
      <c r="C259" s="126">
        <v>0</v>
      </c>
      <c r="D259" s="109" t="s">
        <v>183</v>
      </c>
      <c r="E259" s="86"/>
    </row>
    <row r="260" spans="1:6" s="97" customFormat="1" hidden="1">
      <c r="A260" s="527"/>
      <c r="B260" s="527"/>
      <c r="C260" s="126">
        <v>0</v>
      </c>
      <c r="D260" s="109" t="s">
        <v>183</v>
      </c>
      <c r="E260" s="86"/>
    </row>
    <row r="261" spans="1:6" s="97" customFormat="1" hidden="1">
      <c r="A261" s="527"/>
      <c r="B261" s="527"/>
      <c r="C261" s="126">
        <v>0</v>
      </c>
      <c r="D261" s="109" t="s">
        <v>183</v>
      </c>
      <c r="E261" s="86"/>
    </row>
    <row r="262" spans="1:6" s="97" customFormat="1" hidden="1">
      <c r="A262" s="527"/>
      <c r="B262" s="527"/>
      <c r="C262" s="126">
        <v>0</v>
      </c>
      <c r="D262" s="109" t="s">
        <v>183</v>
      </c>
      <c r="E262" s="86"/>
    </row>
    <row r="263" spans="1:6" s="97" customFormat="1" hidden="1">
      <c r="A263" s="527"/>
      <c r="B263" s="527"/>
      <c r="C263" s="126">
        <v>0</v>
      </c>
      <c r="D263" s="109" t="s">
        <v>183</v>
      </c>
      <c r="E263" s="86"/>
    </row>
    <row r="264" spans="1:6" s="97" customFormat="1" hidden="1">
      <c r="A264" s="527"/>
      <c r="B264" s="527"/>
      <c r="C264" s="126">
        <v>0</v>
      </c>
      <c r="D264" s="109" t="s">
        <v>183</v>
      </c>
      <c r="E264" s="86"/>
    </row>
    <row r="265" spans="1:6" s="97" customFormat="1" hidden="1">
      <c r="A265" s="527"/>
      <c r="B265" s="527"/>
      <c r="C265" s="126">
        <v>0</v>
      </c>
      <c r="D265" s="109" t="s">
        <v>183</v>
      </c>
      <c r="E265" s="86"/>
    </row>
    <row r="266" spans="1:6" s="97" customFormat="1" hidden="1">
      <c r="A266" s="527"/>
      <c r="B266" s="527"/>
      <c r="C266" s="126">
        <v>0</v>
      </c>
      <c r="D266" s="109" t="s">
        <v>183</v>
      </c>
      <c r="E266" s="86"/>
    </row>
    <row r="267" spans="1:6" s="97" customFormat="1" hidden="1">
      <c r="A267" s="527"/>
      <c r="B267" s="527"/>
      <c r="C267" s="126">
        <v>0</v>
      </c>
      <c r="D267" s="109" t="s">
        <v>183</v>
      </c>
      <c r="E267" s="86"/>
    </row>
    <row r="268" spans="1:6" s="97" customFormat="1">
      <c r="A268" s="527"/>
      <c r="B268" s="527"/>
      <c r="C268" s="276">
        <v>0</v>
      </c>
      <c r="D268" s="109" t="s">
        <v>183</v>
      </c>
    </row>
    <row r="269" spans="1:6" s="97" customFormat="1">
      <c r="A269" s="182"/>
      <c r="B269" s="188" t="s">
        <v>184</v>
      </c>
      <c r="C269" s="269">
        <f>ROUND(SUBTOTAL(109,C138:C268),2)</f>
        <v>0</v>
      </c>
      <c r="D269" s="97" t="s">
        <v>183</v>
      </c>
      <c r="F269" s="112" t="s">
        <v>197</v>
      </c>
    </row>
    <row r="270" spans="1:6">
      <c r="C270" s="262"/>
      <c r="D270" s="246" t="s">
        <v>185</v>
      </c>
    </row>
    <row r="271" spans="1:6">
      <c r="B271" s="371" t="s">
        <v>232</v>
      </c>
      <c r="C271" s="76">
        <f>+C137+C269</f>
        <v>0</v>
      </c>
      <c r="D271" s="97" t="s">
        <v>185</v>
      </c>
      <c r="F271" s="133" t="s">
        <v>187</v>
      </c>
    </row>
    <row r="272" spans="1:6" s="97" customFormat="1">
      <c r="A272" s="177"/>
      <c r="B272" s="125"/>
      <c r="C272" s="101"/>
      <c r="D272" s="97" t="s">
        <v>185</v>
      </c>
    </row>
    <row r="273" spans="1:14" s="97" customFormat="1">
      <c r="A273" s="211" t="s">
        <v>233</v>
      </c>
      <c r="B273" s="102"/>
      <c r="C273" s="103"/>
      <c r="D273" s="246" t="s">
        <v>180</v>
      </c>
      <c r="F273" s="134" t="s">
        <v>189</v>
      </c>
    </row>
    <row r="274" spans="1:14" s="97" customFormat="1" ht="45" customHeight="1">
      <c r="A274" s="517"/>
      <c r="B274" s="518"/>
      <c r="C274" s="519"/>
      <c r="D274" s="246" t="s">
        <v>180</v>
      </c>
      <c r="F274" s="514" t="s">
        <v>190</v>
      </c>
      <c r="G274" s="514"/>
      <c r="H274" s="514"/>
      <c r="I274" s="514"/>
      <c r="J274" s="514"/>
      <c r="K274" s="514"/>
      <c r="L274" s="514"/>
      <c r="M274" s="514"/>
      <c r="N274" s="514"/>
    </row>
    <row r="275" spans="1:14" ht="14.25" customHeight="1">
      <c r="D275" s="246" t="s">
        <v>183</v>
      </c>
      <c r="F275"/>
    </row>
    <row r="276" spans="1:14" s="97" customFormat="1">
      <c r="A276" s="211" t="s">
        <v>234</v>
      </c>
      <c r="B276" s="106"/>
      <c r="C276" s="107"/>
      <c r="D276" s="246" t="s">
        <v>183</v>
      </c>
      <c r="F276" s="134" t="s">
        <v>189</v>
      </c>
    </row>
    <row r="277" spans="1:14" s="97" customFormat="1" ht="45" customHeight="1">
      <c r="A277" s="517"/>
      <c r="B277" s="518"/>
      <c r="C277" s="519"/>
      <c r="D277" s="246" t="s">
        <v>183</v>
      </c>
      <c r="F277" s="514" t="s">
        <v>190</v>
      </c>
      <c r="G277" s="514"/>
      <c r="H277" s="514"/>
      <c r="I277" s="514"/>
      <c r="J277" s="514"/>
      <c r="K277" s="514"/>
      <c r="L277" s="514"/>
      <c r="M277" s="514"/>
      <c r="N277" s="514"/>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 ref="A27:B27"/>
    <mergeCell ref="A33:B33"/>
    <mergeCell ref="A34:B34"/>
    <mergeCell ref="A35:B35"/>
    <mergeCell ref="A36:B36"/>
    <mergeCell ref="A37:B37"/>
    <mergeCell ref="A28:B28"/>
    <mergeCell ref="A29:B29"/>
    <mergeCell ref="A30:B30"/>
    <mergeCell ref="A31:B31"/>
    <mergeCell ref="A32:B32"/>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47:B47"/>
    <mergeCell ref="A38:B38"/>
    <mergeCell ref="A39:B39"/>
    <mergeCell ref="A40:B40"/>
    <mergeCell ref="A41:B41"/>
    <mergeCell ref="A42:B42"/>
    <mergeCell ref="A53:B53"/>
    <mergeCell ref="A54:B54"/>
    <mergeCell ref="A55:B55"/>
    <mergeCell ref="A43:B43"/>
    <mergeCell ref="A44:B44"/>
    <mergeCell ref="A45:B45"/>
    <mergeCell ref="A46:B46"/>
    <mergeCell ref="A56:B56"/>
    <mergeCell ref="A57:B57"/>
    <mergeCell ref="A48:B48"/>
    <mergeCell ref="A49:B49"/>
    <mergeCell ref="A50:B50"/>
    <mergeCell ref="A51:B51"/>
    <mergeCell ref="A52:B52"/>
    <mergeCell ref="A63:B63"/>
    <mergeCell ref="A64:B64"/>
    <mergeCell ref="A65:B65"/>
    <mergeCell ref="A66:B66"/>
    <mergeCell ref="A67:B67"/>
    <mergeCell ref="A58:B58"/>
    <mergeCell ref="A59:B59"/>
    <mergeCell ref="A60:B60"/>
    <mergeCell ref="A61:B61"/>
    <mergeCell ref="A62:B62"/>
    <mergeCell ref="A86:B86"/>
    <mergeCell ref="A82:B82"/>
    <mergeCell ref="A83:B83"/>
    <mergeCell ref="A84:B84"/>
    <mergeCell ref="A85:B85"/>
    <mergeCell ref="A87:B87"/>
    <mergeCell ref="A88:B88"/>
    <mergeCell ref="A89:B89"/>
    <mergeCell ref="A90:B90"/>
    <mergeCell ref="A68:B68"/>
    <mergeCell ref="A69:B69"/>
    <mergeCell ref="A72:B72"/>
    <mergeCell ref="A73:B73"/>
    <mergeCell ref="A74:B74"/>
    <mergeCell ref="A96:B96"/>
    <mergeCell ref="A97:B97"/>
    <mergeCell ref="A98:B98"/>
    <mergeCell ref="A99:B99"/>
    <mergeCell ref="A100:B100"/>
    <mergeCell ref="A91:B91"/>
    <mergeCell ref="A92:B92"/>
    <mergeCell ref="A93:B93"/>
    <mergeCell ref="A94:B94"/>
    <mergeCell ref="A95:B95"/>
    <mergeCell ref="A106:B106"/>
    <mergeCell ref="A107:B107"/>
    <mergeCell ref="A108:B108"/>
    <mergeCell ref="A109:B109"/>
    <mergeCell ref="A110:B110"/>
    <mergeCell ref="A101:B101"/>
    <mergeCell ref="A102:B102"/>
    <mergeCell ref="A103:B103"/>
    <mergeCell ref="A104:B104"/>
    <mergeCell ref="A105:B105"/>
    <mergeCell ref="A116:B116"/>
    <mergeCell ref="A117:B117"/>
    <mergeCell ref="A118:B118"/>
    <mergeCell ref="A119:B119"/>
    <mergeCell ref="A120:B120"/>
    <mergeCell ref="A111:B111"/>
    <mergeCell ref="A112:B112"/>
    <mergeCell ref="A113:B113"/>
    <mergeCell ref="A114:B114"/>
    <mergeCell ref="A115:B115"/>
    <mergeCell ref="A126:B126"/>
    <mergeCell ref="A127:B127"/>
    <mergeCell ref="A128:B128"/>
    <mergeCell ref="A129:B129"/>
    <mergeCell ref="A130:B130"/>
    <mergeCell ref="A121:B121"/>
    <mergeCell ref="A122:B122"/>
    <mergeCell ref="A123:B123"/>
    <mergeCell ref="A124:B124"/>
    <mergeCell ref="A125:B125"/>
    <mergeCell ref="A140:B140"/>
    <mergeCell ref="A141:B141"/>
    <mergeCell ref="A142:B142"/>
    <mergeCell ref="A143:B143"/>
    <mergeCell ref="A144:B144"/>
    <mergeCell ref="A131:B131"/>
    <mergeCell ref="A132:B132"/>
    <mergeCell ref="A133:B133"/>
    <mergeCell ref="A134:B134"/>
    <mergeCell ref="A135:B135"/>
    <mergeCell ref="A150:B150"/>
    <mergeCell ref="A151:B151"/>
    <mergeCell ref="A152:B152"/>
    <mergeCell ref="A153:B153"/>
    <mergeCell ref="A154:B154"/>
    <mergeCell ref="A145:B145"/>
    <mergeCell ref="A146:B146"/>
    <mergeCell ref="A147:B147"/>
    <mergeCell ref="A148:B148"/>
    <mergeCell ref="A149:B149"/>
    <mergeCell ref="A160:B160"/>
    <mergeCell ref="A161:B161"/>
    <mergeCell ref="A162:B162"/>
    <mergeCell ref="A163:B163"/>
    <mergeCell ref="A164:B164"/>
    <mergeCell ref="A155:B155"/>
    <mergeCell ref="A156:B156"/>
    <mergeCell ref="A157:B157"/>
    <mergeCell ref="A158:B158"/>
    <mergeCell ref="A159:B159"/>
    <mergeCell ref="A170:B170"/>
    <mergeCell ref="A171:B171"/>
    <mergeCell ref="A172:B172"/>
    <mergeCell ref="A173:B173"/>
    <mergeCell ref="A174:B174"/>
    <mergeCell ref="A165:B165"/>
    <mergeCell ref="A166:B166"/>
    <mergeCell ref="A167:B167"/>
    <mergeCell ref="A168:B168"/>
    <mergeCell ref="A169:B169"/>
    <mergeCell ref="A180:B180"/>
    <mergeCell ref="A181:B181"/>
    <mergeCell ref="A182:B182"/>
    <mergeCell ref="A183:B183"/>
    <mergeCell ref="A184:B184"/>
    <mergeCell ref="A175:B175"/>
    <mergeCell ref="A176:B176"/>
    <mergeCell ref="A177:B177"/>
    <mergeCell ref="A178:B178"/>
    <mergeCell ref="A179:B179"/>
    <mergeCell ref="A190:B190"/>
    <mergeCell ref="A191:B191"/>
    <mergeCell ref="A192:B192"/>
    <mergeCell ref="A193:B193"/>
    <mergeCell ref="A194:B194"/>
    <mergeCell ref="A185:B185"/>
    <mergeCell ref="A186:B186"/>
    <mergeCell ref="A187:B187"/>
    <mergeCell ref="A188:B188"/>
    <mergeCell ref="A189:B189"/>
    <mergeCell ref="A200:B200"/>
    <mergeCell ref="A201:B201"/>
    <mergeCell ref="A202:B202"/>
    <mergeCell ref="A203:B203"/>
    <mergeCell ref="A204:B204"/>
    <mergeCell ref="A195:B195"/>
    <mergeCell ref="A196:B196"/>
    <mergeCell ref="A197:B197"/>
    <mergeCell ref="A198:B198"/>
    <mergeCell ref="A199:B199"/>
    <mergeCell ref="A210:B210"/>
    <mergeCell ref="A211:B211"/>
    <mergeCell ref="A212:B212"/>
    <mergeCell ref="A213:B213"/>
    <mergeCell ref="A214:B214"/>
    <mergeCell ref="A205:B205"/>
    <mergeCell ref="A206:B206"/>
    <mergeCell ref="A207:B207"/>
    <mergeCell ref="A208:B208"/>
    <mergeCell ref="A209:B209"/>
    <mergeCell ref="A220:B220"/>
    <mergeCell ref="A221:B221"/>
    <mergeCell ref="A222:B222"/>
    <mergeCell ref="A223:B223"/>
    <mergeCell ref="A224:B224"/>
    <mergeCell ref="A215:B215"/>
    <mergeCell ref="A216:B216"/>
    <mergeCell ref="A217:B217"/>
    <mergeCell ref="A218:B218"/>
    <mergeCell ref="A219:B219"/>
    <mergeCell ref="A230:B230"/>
    <mergeCell ref="A231:B231"/>
    <mergeCell ref="A232:B232"/>
    <mergeCell ref="A233:B233"/>
    <mergeCell ref="A234:B234"/>
    <mergeCell ref="A225:B225"/>
    <mergeCell ref="A226:B226"/>
    <mergeCell ref="A227:B227"/>
    <mergeCell ref="A228:B228"/>
    <mergeCell ref="A229:B229"/>
    <mergeCell ref="A240:B240"/>
    <mergeCell ref="A241:B241"/>
    <mergeCell ref="A242:B242"/>
    <mergeCell ref="A243:B243"/>
    <mergeCell ref="A244:B244"/>
    <mergeCell ref="A235:B235"/>
    <mergeCell ref="A236:B236"/>
    <mergeCell ref="A237:B237"/>
    <mergeCell ref="A238:B238"/>
    <mergeCell ref="A239:B239"/>
    <mergeCell ref="A250:B250"/>
    <mergeCell ref="A251:B251"/>
    <mergeCell ref="A252:B252"/>
    <mergeCell ref="A253:B253"/>
    <mergeCell ref="A254:B254"/>
    <mergeCell ref="A245:B245"/>
    <mergeCell ref="A246:B246"/>
    <mergeCell ref="A247:B247"/>
    <mergeCell ref="A248:B248"/>
    <mergeCell ref="A249:B249"/>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zoomScaleNormal="100" zoomScaleSheetLayoutView="100" workbookViewId="0">
      <selection activeCell="A4" sqref="A4"/>
    </sheetView>
  </sheetViews>
  <sheetFormatPr defaultColWidth="9.140625" defaultRowHeight="14.45"/>
  <cols>
    <col min="1" max="1" width="37.140625" style="8" customWidth="1"/>
    <col min="2" max="2" width="27.5703125" style="8" customWidth="1"/>
    <col min="3" max="6" width="13" style="8" customWidth="1"/>
    <col min="7" max="7" width="17" style="8" customWidth="1"/>
    <col min="8" max="8" width="11" hidden="1" customWidth="1"/>
    <col min="9" max="9" width="2.85546875" style="8" customWidth="1"/>
    <col min="10" max="16384" width="9.140625" style="8"/>
  </cols>
  <sheetData>
    <row r="1" spans="1:8" ht="30" customHeight="1">
      <c r="A1" s="512" t="s">
        <v>169</v>
      </c>
      <c r="B1" s="512"/>
      <c r="C1" s="512"/>
      <c r="D1" s="512"/>
      <c r="E1" s="512"/>
      <c r="F1" s="512"/>
      <c r="G1" s="8">
        <f>+'Section A'!B2</f>
        <v>0</v>
      </c>
      <c r="H1" s="51" t="s">
        <v>178</v>
      </c>
    </row>
    <row r="2" spans="1:8" ht="46.5" customHeight="1">
      <c r="A2" s="536" t="s">
        <v>235</v>
      </c>
      <c r="B2" s="536"/>
      <c r="C2" s="536"/>
      <c r="D2" s="536"/>
      <c r="E2" s="536"/>
      <c r="F2" s="536"/>
      <c r="G2" s="536"/>
      <c r="H2" s="8" t="s">
        <v>185</v>
      </c>
    </row>
    <row r="3" spans="1:8" ht="26.45">
      <c r="A3" s="208" t="s">
        <v>236</v>
      </c>
      <c r="B3" s="538" t="s">
        <v>237</v>
      </c>
      <c r="C3" s="538"/>
      <c r="D3" s="17" t="s">
        <v>238</v>
      </c>
      <c r="E3" s="17" t="s">
        <v>239</v>
      </c>
      <c r="F3" s="17" t="s">
        <v>215</v>
      </c>
      <c r="G3" s="265" t="s">
        <v>240</v>
      </c>
      <c r="H3" t="s">
        <v>185</v>
      </c>
    </row>
    <row r="4" spans="1:8" s="97" customFormat="1">
      <c r="A4" s="233"/>
      <c r="B4" s="535"/>
      <c r="C4" s="535"/>
      <c r="D4" s="237"/>
      <c r="E4" s="230"/>
      <c r="F4" s="234"/>
      <c r="G4" s="76">
        <f t="shared" ref="G4:G35" si="0">ROUND(+D4*F4,2)</f>
        <v>0</v>
      </c>
      <c r="H4" s="245" t="s">
        <v>180</v>
      </c>
    </row>
    <row r="5" spans="1:8" s="97" customFormat="1">
      <c r="A5" s="233"/>
      <c r="B5" s="535"/>
      <c r="C5" s="535"/>
      <c r="D5" s="237"/>
      <c r="E5" s="230"/>
      <c r="F5" s="234"/>
      <c r="G5" s="76">
        <f t="shared" si="0"/>
        <v>0</v>
      </c>
      <c r="H5" s="245" t="s">
        <v>180</v>
      </c>
    </row>
    <row r="6" spans="1:8" s="97" customFormat="1">
      <c r="A6" s="233"/>
      <c r="B6" s="535"/>
      <c r="C6" s="535"/>
      <c r="D6" s="237"/>
      <c r="E6" s="230"/>
      <c r="F6" s="234"/>
      <c r="G6" s="76">
        <f t="shared" si="0"/>
        <v>0</v>
      </c>
      <c r="H6" s="245" t="s">
        <v>180</v>
      </c>
    </row>
    <row r="7" spans="1:8" s="97" customFormat="1" hidden="1">
      <c r="A7" s="233"/>
      <c r="B7" s="535"/>
      <c r="C7" s="535"/>
      <c r="D7" s="237"/>
      <c r="E7" s="230"/>
      <c r="F7" s="234"/>
      <c r="G7" s="76">
        <f t="shared" si="0"/>
        <v>0</v>
      </c>
      <c r="H7" s="245" t="s">
        <v>180</v>
      </c>
    </row>
    <row r="8" spans="1:8" s="97" customFormat="1" hidden="1">
      <c r="A8" s="233"/>
      <c r="B8" s="535"/>
      <c r="C8" s="535"/>
      <c r="D8" s="237"/>
      <c r="E8" s="230"/>
      <c r="F8" s="234"/>
      <c r="G8" s="76">
        <f t="shared" si="0"/>
        <v>0</v>
      </c>
      <c r="H8" s="245" t="s">
        <v>180</v>
      </c>
    </row>
    <row r="9" spans="1:8" s="97" customFormat="1" hidden="1">
      <c r="A9" s="233"/>
      <c r="B9" s="535"/>
      <c r="C9" s="535"/>
      <c r="D9" s="237"/>
      <c r="E9" s="230"/>
      <c r="F9" s="234"/>
      <c r="G9" s="76">
        <f t="shared" si="0"/>
        <v>0</v>
      </c>
      <c r="H9" s="245" t="s">
        <v>180</v>
      </c>
    </row>
    <row r="10" spans="1:8" s="97" customFormat="1" hidden="1">
      <c r="A10" s="233"/>
      <c r="B10" s="535"/>
      <c r="C10" s="535"/>
      <c r="D10" s="237"/>
      <c r="E10" s="230"/>
      <c r="F10" s="234"/>
      <c r="G10" s="76">
        <f t="shared" si="0"/>
        <v>0</v>
      </c>
      <c r="H10" s="245" t="s">
        <v>180</v>
      </c>
    </row>
    <row r="11" spans="1:8" s="97" customFormat="1" hidden="1">
      <c r="A11" s="233"/>
      <c r="B11" s="535"/>
      <c r="C11" s="535"/>
      <c r="D11" s="237"/>
      <c r="E11" s="230"/>
      <c r="F11" s="234"/>
      <c r="G11" s="76">
        <f t="shared" si="0"/>
        <v>0</v>
      </c>
      <c r="H11" s="245" t="s">
        <v>180</v>
      </c>
    </row>
    <row r="12" spans="1:8" s="97" customFormat="1" hidden="1">
      <c r="A12" s="233"/>
      <c r="B12" s="535"/>
      <c r="C12" s="535"/>
      <c r="D12" s="237"/>
      <c r="E12" s="230"/>
      <c r="F12" s="234"/>
      <c r="G12" s="76">
        <f t="shared" si="0"/>
        <v>0</v>
      </c>
      <c r="H12" s="245" t="s">
        <v>180</v>
      </c>
    </row>
    <row r="13" spans="1:8" s="97" customFormat="1" hidden="1">
      <c r="A13" s="233"/>
      <c r="B13" s="535"/>
      <c r="C13" s="535"/>
      <c r="D13" s="237"/>
      <c r="E13" s="230"/>
      <c r="F13" s="234"/>
      <c r="G13" s="76">
        <f t="shared" si="0"/>
        <v>0</v>
      </c>
      <c r="H13" s="245" t="s">
        <v>180</v>
      </c>
    </row>
    <row r="14" spans="1:8" s="97" customFormat="1" hidden="1">
      <c r="A14" s="233"/>
      <c r="B14" s="535"/>
      <c r="C14" s="535"/>
      <c r="D14" s="237"/>
      <c r="E14" s="230"/>
      <c r="F14" s="234"/>
      <c r="G14" s="76">
        <f t="shared" si="0"/>
        <v>0</v>
      </c>
      <c r="H14" s="245" t="s">
        <v>180</v>
      </c>
    </row>
    <row r="15" spans="1:8" s="97" customFormat="1" hidden="1">
      <c r="A15" s="233"/>
      <c r="B15" s="535"/>
      <c r="C15" s="535"/>
      <c r="D15" s="237"/>
      <c r="E15" s="230"/>
      <c r="F15" s="234"/>
      <c r="G15" s="76">
        <f t="shared" si="0"/>
        <v>0</v>
      </c>
      <c r="H15" s="245" t="s">
        <v>180</v>
      </c>
    </row>
    <row r="16" spans="1:8" s="97" customFormat="1" hidden="1">
      <c r="A16" s="233"/>
      <c r="B16" s="535"/>
      <c r="C16" s="535"/>
      <c r="D16" s="237"/>
      <c r="E16" s="230"/>
      <c r="F16" s="234"/>
      <c r="G16" s="76">
        <f t="shared" si="0"/>
        <v>0</v>
      </c>
      <c r="H16" s="245" t="s">
        <v>180</v>
      </c>
    </row>
    <row r="17" spans="1:8" s="97" customFormat="1" hidden="1">
      <c r="A17" s="233"/>
      <c r="B17" s="535"/>
      <c r="C17" s="535"/>
      <c r="D17" s="237"/>
      <c r="E17" s="230"/>
      <c r="F17" s="234"/>
      <c r="G17" s="76">
        <f t="shared" si="0"/>
        <v>0</v>
      </c>
      <c r="H17" s="245" t="s">
        <v>180</v>
      </c>
    </row>
    <row r="18" spans="1:8" s="97" customFormat="1" hidden="1">
      <c r="A18" s="233"/>
      <c r="B18" s="535"/>
      <c r="C18" s="535"/>
      <c r="D18" s="237"/>
      <c r="E18" s="230"/>
      <c r="F18" s="234"/>
      <c r="G18" s="76">
        <f t="shared" si="0"/>
        <v>0</v>
      </c>
      <c r="H18" s="245" t="s">
        <v>180</v>
      </c>
    </row>
    <row r="19" spans="1:8" s="97" customFormat="1" hidden="1">
      <c r="A19" s="233"/>
      <c r="B19" s="535"/>
      <c r="C19" s="535"/>
      <c r="D19" s="237"/>
      <c r="E19" s="230"/>
      <c r="F19" s="234"/>
      <c r="G19" s="76">
        <f t="shared" si="0"/>
        <v>0</v>
      </c>
      <c r="H19" s="245" t="s">
        <v>180</v>
      </c>
    </row>
    <row r="20" spans="1:8" s="97" customFormat="1" hidden="1">
      <c r="A20" s="233"/>
      <c r="B20" s="535"/>
      <c r="C20" s="535"/>
      <c r="D20" s="237"/>
      <c r="E20" s="230"/>
      <c r="F20" s="234"/>
      <c r="G20" s="76">
        <f t="shared" si="0"/>
        <v>0</v>
      </c>
      <c r="H20" s="245" t="s">
        <v>180</v>
      </c>
    </row>
    <row r="21" spans="1:8" s="97" customFormat="1" hidden="1">
      <c r="A21" s="233"/>
      <c r="B21" s="535"/>
      <c r="C21" s="535"/>
      <c r="D21" s="237"/>
      <c r="E21" s="230"/>
      <c r="F21" s="234"/>
      <c r="G21" s="76">
        <f t="shared" si="0"/>
        <v>0</v>
      </c>
      <c r="H21" s="245" t="s">
        <v>180</v>
      </c>
    </row>
    <row r="22" spans="1:8" s="97" customFormat="1" hidden="1">
      <c r="A22" s="233"/>
      <c r="B22" s="535"/>
      <c r="C22" s="535"/>
      <c r="D22" s="237"/>
      <c r="E22" s="230"/>
      <c r="F22" s="234"/>
      <c r="G22" s="76">
        <f t="shared" si="0"/>
        <v>0</v>
      </c>
      <c r="H22" s="245" t="s">
        <v>180</v>
      </c>
    </row>
    <row r="23" spans="1:8" s="97" customFormat="1" hidden="1">
      <c r="A23" s="233"/>
      <c r="B23" s="535"/>
      <c r="C23" s="535"/>
      <c r="D23" s="237"/>
      <c r="E23" s="230"/>
      <c r="F23" s="234"/>
      <c r="G23" s="76">
        <f t="shared" si="0"/>
        <v>0</v>
      </c>
      <c r="H23" s="245" t="s">
        <v>180</v>
      </c>
    </row>
    <row r="24" spans="1:8" s="97" customFormat="1" hidden="1">
      <c r="A24" s="233"/>
      <c r="B24" s="535"/>
      <c r="C24" s="535"/>
      <c r="D24" s="237"/>
      <c r="E24" s="230"/>
      <c r="F24" s="234"/>
      <c r="G24" s="76">
        <f t="shared" si="0"/>
        <v>0</v>
      </c>
      <c r="H24" s="245" t="s">
        <v>180</v>
      </c>
    </row>
    <row r="25" spans="1:8" s="97" customFormat="1" hidden="1">
      <c r="A25" s="233"/>
      <c r="B25" s="535"/>
      <c r="C25" s="535"/>
      <c r="D25" s="237"/>
      <c r="E25" s="230"/>
      <c r="F25" s="234"/>
      <c r="G25" s="76">
        <f t="shared" si="0"/>
        <v>0</v>
      </c>
      <c r="H25" s="245" t="s">
        <v>180</v>
      </c>
    </row>
    <row r="26" spans="1:8" s="97" customFormat="1" hidden="1">
      <c r="A26" s="233"/>
      <c r="B26" s="535"/>
      <c r="C26" s="535"/>
      <c r="D26" s="237"/>
      <c r="E26" s="230"/>
      <c r="F26" s="234"/>
      <c r="G26" s="76">
        <f t="shared" si="0"/>
        <v>0</v>
      </c>
      <c r="H26" s="245" t="s">
        <v>180</v>
      </c>
    </row>
    <row r="27" spans="1:8" s="97" customFormat="1" hidden="1">
      <c r="A27" s="233"/>
      <c r="B27" s="535"/>
      <c r="C27" s="535"/>
      <c r="D27" s="237"/>
      <c r="E27" s="230"/>
      <c r="F27" s="234"/>
      <c r="G27" s="76">
        <f t="shared" si="0"/>
        <v>0</v>
      </c>
      <c r="H27" s="245" t="s">
        <v>180</v>
      </c>
    </row>
    <row r="28" spans="1:8" s="97" customFormat="1" hidden="1">
      <c r="A28" s="233"/>
      <c r="B28" s="535"/>
      <c r="C28" s="535"/>
      <c r="D28" s="237"/>
      <c r="E28" s="230"/>
      <c r="F28" s="234"/>
      <c r="G28" s="76">
        <f t="shared" si="0"/>
        <v>0</v>
      </c>
      <c r="H28" s="245" t="s">
        <v>180</v>
      </c>
    </row>
    <row r="29" spans="1:8" s="97" customFormat="1" hidden="1">
      <c r="A29" s="233"/>
      <c r="B29" s="535"/>
      <c r="C29" s="535"/>
      <c r="D29" s="237"/>
      <c r="E29" s="230"/>
      <c r="F29" s="234"/>
      <c r="G29" s="76">
        <f t="shared" si="0"/>
        <v>0</v>
      </c>
      <c r="H29" s="245" t="s">
        <v>180</v>
      </c>
    </row>
    <row r="30" spans="1:8" s="97" customFormat="1" hidden="1">
      <c r="A30" s="233"/>
      <c r="B30" s="535"/>
      <c r="C30" s="535"/>
      <c r="D30" s="237"/>
      <c r="E30" s="230"/>
      <c r="F30" s="234"/>
      <c r="G30" s="76">
        <f t="shared" si="0"/>
        <v>0</v>
      </c>
      <c r="H30" s="245" t="s">
        <v>180</v>
      </c>
    </row>
    <row r="31" spans="1:8" s="97" customFormat="1" hidden="1">
      <c r="A31" s="233"/>
      <c r="B31" s="535"/>
      <c r="C31" s="535"/>
      <c r="D31" s="237"/>
      <c r="E31" s="230"/>
      <c r="F31" s="234"/>
      <c r="G31" s="76">
        <f t="shared" si="0"/>
        <v>0</v>
      </c>
      <c r="H31" s="245" t="s">
        <v>180</v>
      </c>
    </row>
    <row r="32" spans="1:8" s="97" customFormat="1" hidden="1">
      <c r="A32" s="233"/>
      <c r="B32" s="535"/>
      <c r="C32" s="535"/>
      <c r="D32" s="237"/>
      <c r="E32" s="230"/>
      <c r="F32" s="234"/>
      <c r="G32" s="76">
        <f t="shared" si="0"/>
        <v>0</v>
      </c>
      <c r="H32" s="245" t="s">
        <v>180</v>
      </c>
    </row>
    <row r="33" spans="1:8" s="97" customFormat="1" hidden="1">
      <c r="A33" s="233"/>
      <c r="B33" s="535"/>
      <c r="C33" s="535"/>
      <c r="D33" s="237"/>
      <c r="E33" s="230"/>
      <c r="F33" s="234"/>
      <c r="G33" s="76">
        <f t="shared" si="0"/>
        <v>0</v>
      </c>
      <c r="H33" s="245" t="s">
        <v>180</v>
      </c>
    </row>
    <row r="34" spans="1:8" s="97" customFormat="1" hidden="1">
      <c r="A34" s="233"/>
      <c r="B34" s="535"/>
      <c r="C34" s="535"/>
      <c r="D34" s="237"/>
      <c r="E34" s="230"/>
      <c r="F34" s="234"/>
      <c r="G34" s="76">
        <f t="shared" si="0"/>
        <v>0</v>
      </c>
      <c r="H34" s="245" t="s">
        <v>180</v>
      </c>
    </row>
    <row r="35" spans="1:8" s="97" customFormat="1" hidden="1">
      <c r="A35" s="233"/>
      <c r="B35" s="535"/>
      <c r="C35" s="535"/>
      <c r="D35" s="237"/>
      <c r="E35" s="230"/>
      <c r="F35" s="234"/>
      <c r="G35" s="76">
        <f t="shared" si="0"/>
        <v>0</v>
      </c>
      <c r="H35" s="245" t="s">
        <v>180</v>
      </c>
    </row>
    <row r="36" spans="1:8" s="97" customFormat="1" hidden="1">
      <c r="A36" s="233"/>
      <c r="B36" s="535"/>
      <c r="C36" s="535"/>
      <c r="D36" s="237"/>
      <c r="E36" s="230"/>
      <c r="F36" s="234"/>
      <c r="G36" s="76">
        <f t="shared" ref="G36:G67" si="1">ROUND(+D36*F36,2)</f>
        <v>0</v>
      </c>
      <c r="H36" s="245" t="s">
        <v>180</v>
      </c>
    </row>
    <row r="37" spans="1:8" s="97" customFormat="1" hidden="1">
      <c r="A37" s="233"/>
      <c r="B37" s="535"/>
      <c r="C37" s="535"/>
      <c r="D37" s="237"/>
      <c r="E37" s="230"/>
      <c r="F37" s="234"/>
      <c r="G37" s="76">
        <f t="shared" si="1"/>
        <v>0</v>
      </c>
      <c r="H37" s="245" t="s">
        <v>180</v>
      </c>
    </row>
    <row r="38" spans="1:8" s="97" customFormat="1" hidden="1">
      <c r="A38" s="233"/>
      <c r="B38" s="535"/>
      <c r="C38" s="535"/>
      <c r="D38" s="237"/>
      <c r="E38" s="230"/>
      <c r="F38" s="234"/>
      <c r="G38" s="76">
        <f t="shared" si="1"/>
        <v>0</v>
      </c>
      <c r="H38" s="245" t="s">
        <v>180</v>
      </c>
    </row>
    <row r="39" spans="1:8" s="97" customFormat="1" hidden="1">
      <c r="A39" s="233"/>
      <c r="B39" s="535"/>
      <c r="C39" s="535"/>
      <c r="D39" s="237"/>
      <c r="E39" s="230"/>
      <c r="F39" s="234"/>
      <c r="G39" s="76">
        <f t="shared" si="1"/>
        <v>0</v>
      </c>
      <c r="H39" s="245" t="s">
        <v>180</v>
      </c>
    </row>
    <row r="40" spans="1:8" s="97" customFormat="1" hidden="1">
      <c r="A40" s="233"/>
      <c r="B40" s="535"/>
      <c r="C40" s="535"/>
      <c r="D40" s="237"/>
      <c r="E40" s="230"/>
      <c r="F40" s="234"/>
      <c r="G40" s="76">
        <f t="shared" si="1"/>
        <v>0</v>
      </c>
      <c r="H40" s="245" t="s">
        <v>180</v>
      </c>
    </row>
    <row r="41" spans="1:8" s="97" customFormat="1" hidden="1">
      <c r="A41" s="233"/>
      <c r="B41" s="535"/>
      <c r="C41" s="535"/>
      <c r="D41" s="237"/>
      <c r="E41" s="230"/>
      <c r="F41" s="234"/>
      <c r="G41" s="76">
        <f t="shared" si="1"/>
        <v>0</v>
      </c>
      <c r="H41" s="245" t="s">
        <v>180</v>
      </c>
    </row>
    <row r="42" spans="1:8" s="97" customFormat="1" hidden="1">
      <c r="A42" s="233"/>
      <c r="B42" s="535"/>
      <c r="C42" s="535"/>
      <c r="D42" s="237"/>
      <c r="E42" s="230"/>
      <c r="F42" s="234"/>
      <c r="G42" s="76">
        <f t="shared" si="1"/>
        <v>0</v>
      </c>
      <c r="H42" s="245" t="s">
        <v>180</v>
      </c>
    </row>
    <row r="43" spans="1:8" s="97" customFormat="1" hidden="1">
      <c r="A43" s="233"/>
      <c r="B43" s="535"/>
      <c r="C43" s="535"/>
      <c r="D43" s="237"/>
      <c r="E43" s="230"/>
      <c r="F43" s="234"/>
      <c r="G43" s="76">
        <f t="shared" si="1"/>
        <v>0</v>
      </c>
      <c r="H43" s="245" t="s">
        <v>180</v>
      </c>
    </row>
    <row r="44" spans="1:8" s="97" customFormat="1" hidden="1">
      <c r="A44" s="233"/>
      <c r="B44" s="535"/>
      <c r="C44" s="535"/>
      <c r="D44" s="237"/>
      <c r="E44" s="230"/>
      <c r="F44" s="234"/>
      <c r="G44" s="76">
        <f t="shared" si="1"/>
        <v>0</v>
      </c>
      <c r="H44" s="245" t="s">
        <v>180</v>
      </c>
    </row>
    <row r="45" spans="1:8" s="97" customFormat="1" hidden="1">
      <c r="A45" s="233"/>
      <c r="B45" s="535"/>
      <c r="C45" s="535"/>
      <c r="D45" s="237"/>
      <c r="E45" s="230"/>
      <c r="F45" s="234"/>
      <c r="G45" s="76">
        <f t="shared" si="1"/>
        <v>0</v>
      </c>
      <c r="H45" s="245" t="s">
        <v>180</v>
      </c>
    </row>
    <row r="46" spans="1:8" s="97" customFormat="1" hidden="1">
      <c r="A46" s="233"/>
      <c r="B46" s="535"/>
      <c r="C46" s="535"/>
      <c r="D46" s="237"/>
      <c r="E46" s="230"/>
      <c r="F46" s="234"/>
      <c r="G46" s="76">
        <f t="shared" si="1"/>
        <v>0</v>
      </c>
      <c r="H46" s="245" t="s">
        <v>180</v>
      </c>
    </row>
    <row r="47" spans="1:8" s="97" customFormat="1" hidden="1">
      <c r="A47" s="233"/>
      <c r="B47" s="535"/>
      <c r="C47" s="535"/>
      <c r="D47" s="237"/>
      <c r="E47" s="230"/>
      <c r="F47" s="234"/>
      <c r="G47" s="76">
        <f t="shared" si="1"/>
        <v>0</v>
      </c>
      <c r="H47" s="245" t="s">
        <v>180</v>
      </c>
    </row>
    <row r="48" spans="1:8" s="97" customFormat="1" hidden="1">
      <c r="A48" s="233"/>
      <c r="B48" s="535"/>
      <c r="C48" s="535"/>
      <c r="D48" s="237"/>
      <c r="E48" s="230"/>
      <c r="F48" s="234"/>
      <c r="G48" s="76">
        <f t="shared" si="1"/>
        <v>0</v>
      </c>
      <c r="H48" s="245" t="s">
        <v>180</v>
      </c>
    </row>
    <row r="49" spans="1:8" s="97" customFormat="1" hidden="1">
      <c r="A49" s="233"/>
      <c r="B49" s="535"/>
      <c r="C49" s="535"/>
      <c r="D49" s="237"/>
      <c r="E49" s="230"/>
      <c r="F49" s="234"/>
      <c r="G49" s="76">
        <f t="shared" si="1"/>
        <v>0</v>
      </c>
      <c r="H49" s="245" t="s">
        <v>180</v>
      </c>
    </row>
    <row r="50" spans="1:8" s="97" customFormat="1" hidden="1">
      <c r="A50" s="233"/>
      <c r="B50" s="535"/>
      <c r="C50" s="535"/>
      <c r="D50" s="237"/>
      <c r="E50" s="230"/>
      <c r="F50" s="234"/>
      <c r="G50" s="76">
        <f t="shared" si="1"/>
        <v>0</v>
      </c>
      <c r="H50" s="245" t="s">
        <v>180</v>
      </c>
    </row>
    <row r="51" spans="1:8" s="97" customFormat="1" hidden="1">
      <c r="A51" s="233"/>
      <c r="B51" s="535"/>
      <c r="C51" s="535"/>
      <c r="D51" s="237"/>
      <c r="E51" s="230"/>
      <c r="F51" s="234"/>
      <c r="G51" s="76">
        <f t="shared" si="1"/>
        <v>0</v>
      </c>
      <c r="H51" s="245" t="s">
        <v>180</v>
      </c>
    </row>
    <row r="52" spans="1:8" s="97" customFormat="1" hidden="1">
      <c r="A52" s="233"/>
      <c r="B52" s="535"/>
      <c r="C52" s="535"/>
      <c r="D52" s="237"/>
      <c r="E52" s="230"/>
      <c r="F52" s="234"/>
      <c r="G52" s="76">
        <f t="shared" si="1"/>
        <v>0</v>
      </c>
      <c r="H52" s="245" t="s">
        <v>180</v>
      </c>
    </row>
    <row r="53" spans="1:8" s="97" customFormat="1" hidden="1">
      <c r="A53" s="233"/>
      <c r="B53" s="535"/>
      <c r="C53" s="535"/>
      <c r="D53" s="237"/>
      <c r="E53" s="230"/>
      <c r="F53" s="234"/>
      <c r="G53" s="76">
        <f t="shared" si="1"/>
        <v>0</v>
      </c>
      <c r="H53" s="245" t="s">
        <v>180</v>
      </c>
    </row>
    <row r="54" spans="1:8" s="97" customFormat="1" hidden="1">
      <c r="A54" s="233"/>
      <c r="B54" s="535"/>
      <c r="C54" s="535"/>
      <c r="D54" s="237"/>
      <c r="E54" s="230"/>
      <c r="F54" s="234"/>
      <c r="G54" s="76">
        <f t="shared" si="1"/>
        <v>0</v>
      </c>
      <c r="H54" s="245" t="s">
        <v>180</v>
      </c>
    </row>
    <row r="55" spans="1:8" s="97" customFormat="1" hidden="1">
      <c r="A55" s="233"/>
      <c r="B55" s="535"/>
      <c r="C55" s="535"/>
      <c r="D55" s="237"/>
      <c r="E55" s="230"/>
      <c r="F55" s="234"/>
      <c r="G55" s="76">
        <f t="shared" si="1"/>
        <v>0</v>
      </c>
      <c r="H55" s="245" t="s">
        <v>180</v>
      </c>
    </row>
    <row r="56" spans="1:8" s="97" customFormat="1" hidden="1">
      <c r="A56" s="233"/>
      <c r="B56" s="535"/>
      <c r="C56" s="535"/>
      <c r="D56" s="237"/>
      <c r="E56" s="230"/>
      <c r="F56" s="234"/>
      <c r="G56" s="76">
        <f t="shared" si="1"/>
        <v>0</v>
      </c>
      <c r="H56" s="245" t="s">
        <v>180</v>
      </c>
    </row>
    <row r="57" spans="1:8" s="97" customFormat="1" hidden="1">
      <c r="A57" s="233"/>
      <c r="B57" s="535"/>
      <c r="C57" s="535"/>
      <c r="D57" s="237"/>
      <c r="E57" s="230"/>
      <c r="F57" s="234"/>
      <c r="G57" s="76">
        <f t="shared" si="1"/>
        <v>0</v>
      </c>
      <c r="H57" s="245" t="s">
        <v>180</v>
      </c>
    </row>
    <row r="58" spans="1:8" s="97" customFormat="1" hidden="1">
      <c r="A58" s="233"/>
      <c r="B58" s="535"/>
      <c r="C58" s="535"/>
      <c r="D58" s="237"/>
      <c r="E58" s="230"/>
      <c r="F58" s="234"/>
      <c r="G58" s="76">
        <f t="shared" si="1"/>
        <v>0</v>
      </c>
      <c r="H58" s="245" t="s">
        <v>180</v>
      </c>
    </row>
    <row r="59" spans="1:8" s="97" customFormat="1" hidden="1">
      <c r="A59" s="233"/>
      <c r="B59" s="535"/>
      <c r="C59" s="535"/>
      <c r="D59" s="237"/>
      <c r="E59" s="230"/>
      <c r="F59" s="234"/>
      <c r="G59" s="76">
        <f t="shared" si="1"/>
        <v>0</v>
      </c>
      <c r="H59" s="245" t="s">
        <v>180</v>
      </c>
    </row>
    <row r="60" spans="1:8" s="97" customFormat="1" hidden="1">
      <c r="A60" s="233"/>
      <c r="B60" s="535"/>
      <c r="C60" s="535"/>
      <c r="D60" s="237"/>
      <c r="E60" s="230"/>
      <c r="F60" s="234"/>
      <c r="G60" s="76">
        <f t="shared" si="1"/>
        <v>0</v>
      </c>
      <c r="H60" s="245" t="s">
        <v>180</v>
      </c>
    </row>
    <row r="61" spans="1:8" s="97" customFormat="1" hidden="1">
      <c r="A61" s="233"/>
      <c r="B61" s="535"/>
      <c r="C61" s="535"/>
      <c r="D61" s="237"/>
      <c r="E61" s="230"/>
      <c r="F61" s="234"/>
      <c r="G61" s="76">
        <f t="shared" si="1"/>
        <v>0</v>
      </c>
      <c r="H61" s="245" t="s">
        <v>180</v>
      </c>
    </row>
    <row r="62" spans="1:8" s="97" customFormat="1" hidden="1">
      <c r="A62" s="233"/>
      <c r="B62" s="535"/>
      <c r="C62" s="535"/>
      <c r="D62" s="237"/>
      <c r="E62" s="230"/>
      <c r="F62" s="234"/>
      <c r="G62" s="76">
        <f t="shared" si="1"/>
        <v>0</v>
      </c>
      <c r="H62" s="245" t="s">
        <v>180</v>
      </c>
    </row>
    <row r="63" spans="1:8" s="97" customFormat="1" hidden="1">
      <c r="A63" s="233"/>
      <c r="B63" s="535"/>
      <c r="C63" s="535"/>
      <c r="D63" s="237"/>
      <c r="E63" s="230"/>
      <c r="F63" s="234"/>
      <c r="G63" s="76">
        <f t="shared" si="1"/>
        <v>0</v>
      </c>
      <c r="H63" s="245" t="s">
        <v>180</v>
      </c>
    </row>
    <row r="64" spans="1:8" s="97" customFormat="1" hidden="1">
      <c r="A64" s="233"/>
      <c r="B64" s="535"/>
      <c r="C64" s="535"/>
      <c r="D64" s="237"/>
      <c r="E64" s="230"/>
      <c r="F64" s="234"/>
      <c r="G64" s="76">
        <f t="shared" si="1"/>
        <v>0</v>
      </c>
      <c r="H64" s="245" t="s">
        <v>180</v>
      </c>
    </row>
    <row r="65" spans="1:8" s="97" customFormat="1" hidden="1">
      <c r="A65" s="233"/>
      <c r="B65" s="535"/>
      <c r="C65" s="535"/>
      <c r="D65" s="237"/>
      <c r="E65" s="230"/>
      <c r="F65" s="234"/>
      <c r="G65" s="76">
        <f t="shared" si="1"/>
        <v>0</v>
      </c>
      <c r="H65" s="245" t="s">
        <v>180</v>
      </c>
    </row>
    <row r="66" spans="1:8" s="97" customFormat="1" hidden="1">
      <c r="A66" s="233"/>
      <c r="B66" s="535"/>
      <c r="C66" s="535"/>
      <c r="D66" s="237"/>
      <c r="E66" s="230"/>
      <c r="F66" s="234"/>
      <c r="G66" s="76">
        <f t="shared" si="1"/>
        <v>0</v>
      </c>
      <c r="H66" s="245" t="s">
        <v>180</v>
      </c>
    </row>
    <row r="67" spans="1:8" s="97" customFormat="1" hidden="1">
      <c r="A67" s="233"/>
      <c r="B67" s="535"/>
      <c r="C67" s="535"/>
      <c r="D67" s="237"/>
      <c r="E67" s="230"/>
      <c r="F67" s="234"/>
      <c r="G67" s="76">
        <f t="shared" si="1"/>
        <v>0</v>
      </c>
      <c r="H67" s="245" t="s">
        <v>180</v>
      </c>
    </row>
    <row r="68" spans="1:8" s="97" customFormat="1" hidden="1">
      <c r="A68" s="233"/>
      <c r="B68" s="535"/>
      <c r="C68" s="535"/>
      <c r="D68" s="237"/>
      <c r="E68" s="230"/>
      <c r="F68" s="234"/>
      <c r="G68" s="76">
        <f t="shared" ref="G68:G99" si="2">ROUND(+D68*F68,2)</f>
        <v>0</v>
      </c>
      <c r="H68" s="245" t="s">
        <v>180</v>
      </c>
    </row>
    <row r="69" spans="1:8" s="97" customFormat="1" hidden="1">
      <c r="A69" s="233"/>
      <c r="B69" s="535"/>
      <c r="C69" s="535"/>
      <c r="D69" s="237"/>
      <c r="E69" s="230"/>
      <c r="F69" s="234"/>
      <c r="G69" s="76">
        <f t="shared" si="2"/>
        <v>0</v>
      </c>
      <c r="H69" s="245" t="s">
        <v>180</v>
      </c>
    </row>
    <row r="70" spans="1:8" s="97" customFormat="1" hidden="1">
      <c r="A70" s="233"/>
      <c r="B70" s="535"/>
      <c r="C70" s="535"/>
      <c r="D70" s="237"/>
      <c r="E70" s="230"/>
      <c r="F70" s="234"/>
      <c r="G70" s="76">
        <f t="shared" si="2"/>
        <v>0</v>
      </c>
      <c r="H70" s="245" t="s">
        <v>180</v>
      </c>
    </row>
    <row r="71" spans="1:8" s="97" customFormat="1" hidden="1">
      <c r="A71" s="233"/>
      <c r="B71" s="535"/>
      <c r="C71" s="535"/>
      <c r="D71" s="237"/>
      <c r="E71" s="230"/>
      <c r="F71" s="234"/>
      <c r="G71" s="76">
        <f t="shared" si="2"/>
        <v>0</v>
      </c>
      <c r="H71" s="245" t="s">
        <v>180</v>
      </c>
    </row>
    <row r="72" spans="1:8" s="97" customFormat="1" hidden="1">
      <c r="A72" s="233"/>
      <c r="B72" s="535"/>
      <c r="C72" s="535"/>
      <c r="D72" s="237"/>
      <c r="E72" s="230"/>
      <c r="F72" s="234"/>
      <c r="G72" s="76">
        <f t="shared" si="2"/>
        <v>0</v>
      </c>
      <c r="H72" s="245" t="s">
        <v>180</v>
      </c>
    </row>
    <row r="73" spans="1:8" s="97" customFormat="1" hidden="1">
      <c r="A73" s="233"/>
      <c r="B73" s="535"/>
      <c r="C73" s="535"/>
      <c r="D73" s="237"/>
      <c r="E73" s="230"/>
      <c r="F73" s="234"/>
      <c r="G73" s="76">
        <f t="shared" si="2"/>
        <v>0</v>
      </c>
      <c r="H73" s="245" t="s">
        <v>180</v>
      </c>
    </row>
    <row r="74" spans="1:8" s="97" customFormat="1" hidden="1">
      <c r="A74" s="233"/>
      <c r="B74" s="535"/>
      <c r="C74" s="535"/>
      <c r="D74" s="237"/>
      <c r="E74" s="230"/>
      <c r="F74" s="234"/>
      <c r="G74" s="76">
        <f t="shared" si="2"/>
        <v>0</v>
      </c>
      <c r="H74" s="245" t="s">
        <v>180</v>
      </c>
    </row>
    <row r="75" spans="1:8" s="97" customFormat="1" hidden="1">
      <c r="A75" s="233"/>
      <c r="B75" s="535"/>
      <c r="C75" s="535"/>
      <c r="D75" s="237"/>
      <c r="E75" s="230"/>
      <c r="F75" s="234"/>
      <c r="G75" s="76">
        <f t="shared" si="2"/>
        <v>0</v>
      </c>
      <c r="H75" s="245" t="s">
        <v>180</v>
      </c>
    </row>
    <row r="76" spans="1:8" s="97" customFormat="1" hidden="1">
      <c r="A76" s="233"/>
      <c r="B76" s="535"/>
      <c r="C76" s="535"/>
      <c r="D76" s="237"/>
      <c r="E76" s="230"/>
      <c r="F76" s="234"/>
      <c r="G76" s="76">
        <f t="shared" si="2"/>
        <v>0</v>
      </c>
      <c r="H76" s="245" t="s">
        <v>180</v>
      </c>
    </row>
    <row r="77" spans="1:8" s="97" customFormat="1" hidden="1">
      <c r="A77" s="233"/>
      <c r="B77" s="535"/>
      <c r="C77" s="535"/>
      <c r="D77" s="237"/>
      <c r="E77" s="230"/>
      <c r="F77" s="234"/>
      <c r="G77" s="76">
        <f t="shared" si="2"/>
        <v>0</v>
      </c>
      <c r="H77" s="245" t="s">
        <v>180</v>
      </c>
    </row>
    <row r="78" spans="1:8" s="97" customFormat="1" hidden="1">
      <c r="A78" s="233"/>
      <c r="B78" s="535"/>
      <c r="C78" s="535"/>
      <c r="D78" s="237"/>
      <c r="E78" s="230"/>
      <c r="F78" s="234"/>
      <c r="G78" s="76">
        <f t="shared" si="2"/>
        <v>0</v>
      </c>
      <c r="H78" s="245" t="s">
        <v>180</v>
      </c>
    </row>
    <row r="79" spans="1:8" s="97" customFormat="1" hidden="1">
      <c r="A79" s="233"/>
      <c r="B79" s="535"/>
      <c r="C79" s="535"/>
      <c r="D79" s="237"/>
      <c r="E79" s="230"/>
      <c r="F79" s="234"/>
      <c r="G79" s="76">
        <f t="shared" si="2"/>
        <v>0</v>
      </c>
      <c r="H79" s="245" t="s">
        <v>180</v>
      </c>
    </row>
    <row r="80" spans="1:8" s="97" customFormat="1" hidden="1">
      <c r="A80" s="233"/>
      <c r="B80" s="535"/>
      <c r="C80" s="535"/>
      <c r="D80" s="237"/>
      <c r="E80" s="230"/>
      <c r="F80" s="234"/>
      <c r="G80" s="76">
        <f t="shared" si="2"/>
        <v>0</v>
      </c>
      <c r="H80" s="245" t="s">
        <v>180</v>
      </c>
    </row>
    <row r="81" spans="1:8" s="97" customFormat="1" hidden="1">
      <c r="A81" s="233"/>
      <c r="B81" s="535"/>
      <c r="C81" s="535"/>
      <c r="D81" s="237"/>
      <c r="E81" s="230"/>
      <c r="F81" s="234"/>
      <c r="G81" s="76">
        <f t="shared" si="2"/>
        <v>0</v>
      </c>
      <c r="H81" s="245" t="s">
        <v>180</v>
      </c>
    </row>
    <row r="82" spans="1:8" s="97" customFormat="1" hidden="1">
      <c r="A82" s="233"/>
      <c r="B82" s="535"/>
      <c r="C82" s="535"/>
      <c r="D82" s="237"/>
      <c r="E82" s="230"/>
      <c r="F82" s="234"/>
      <c r="G82" s="76">
        <f t="shared" si="2"/>
        <v>0</v>
      </c>
      <c r="H82" s="245" t="s">
        <v>180</v>
      </c>
    </row>
    <row r="83" spans="1:8" s="97" customFormat="1" hidden="1">
      <c r="A83" s="233"/>
      <c r="B83" s="535"/>
      <c r="C83" s="535"/>
      <c r="D83" s="237"/>
      <c r="E83" s="230"/>
      <c r="F83" s="234"/>
      <c r="G83" s="76">
        <f t="shared" si="2"/>
        <v>0</v>
      </c>
      <c r="H83" s="245" t="s">
        <v>180</v>
      </c>
    </row>
    <row r="84" spans="1:8" s="97" customFormat="1" hidden="1">
      <c r="A84" s="233"/>
      <c r="B84" s="535"/>
      <c r="C84" s="535"/>
      <c r="D84" s="237"/>
      <c r="E84" s="230"/>
      <c r="F84" s="234"/>
      <c r="G84" s="76">
        <f t="shared" si="2"/>
        <v>0</v>
      </c>
      <c r="H84" s="245" t="s">
        <v>180</v>
      </c>
    </row>
    <row r="85" spans="1:8" s="97" customFormat="1" hidden="1">
      <c r="A85" s="233"/>
      <c r="B85" s="535"/>
      <c r="C85" s="535"/>
      <c r="D85" s="237"/>
      <c r="E85" s="230"/>
      <c r="F85" s="234"/>
      <c r="G85" s="76">
        <f t="shared" si="2"/>
        <v>0</v>
      </c>
      <c r="H85" s="245" t="s">
        <v>180</v>
      </c>
    </row>
    <row r="86" spans="1:8" s="97" customFormat="1" hidden="1">
      <c r="A86" s="233"/>
      <c r="B86" s="535"/>
      <c r="C86" s="535"/>
      <c r="D86" s="237"/>
      <c r="E86" s="230"/>
      <c r="F86" s="234"/>
      <c r="G86" s="76">
        <f t="shared" si="2"/>
        <v>0</v>
      </c>
      <c r="H86" s="245" t="s">
        <v>180</v>
      </c>
    </row>
    <row r="87" spans="1:8" s="97" customFormat="1" hidden="1">
      <c r="A87" s="233"/>
      <c r="B87" s="535"/>
      <c r="C87" s="535"/>
      <c r="D87" s="237"/>
      <c r="E87" s="230"/>
      <c r="F87" s="234"/>
      <c r="G87" s="76">
        <f t="shared" si="2"/>
        <v>0</v>
      </c>
      <c r="H87" s="245" t="s">
        <v>180</v>
      </c>
    </row>
    <row r="88" spans="1:8" s="97" customFormat="1" hidden="1">
      <c r="A88" s="233"/>
      <c r="B88" s="535"/>
      <c r="C88" s="535"/>
      <c r="D88" s="237"/>
      <c r="E88" s="230"/>
      <c r="F88" s="234"/>
      <c r="G88" s="76">
        <f t="shared" si="2"/>
        <v>0</v>
      </c>
      <c r="H88" s="245" t="s">
        <v>180</v>
      </c>
    </row>
    <row r="89" spans="1:8" s="97" customFormat="1" hidden="1">
      <c r="A89" s="233"/>
      <c r="B89" s="535"/>
      <c r="C89" s="535"/>
      <c r="D89" s="237"/>
      <c r="E89" s="230"/>
      <c r="F89" s="234"/>
      <c r="G89" s="76">
        <f t="shared" si="2"/>
        <v>0</v>
      </c>
      <c r="H89" s="245" t="s">
        <v>180</v>
      </c>
    </row>
    <row r="90" spans="1:8" s="97" customFormat="1" hidden="1">
      <c r="A90" s="233"/>
      <c r="B90" s="535"/>
      <c r="C90" s="535"/>
      <c r="D90" s="237"/>
      <c r="E90" s="230"/>
      <c r="F90" s="234"/>
      <c r="G90" s="76">
        <f t="shared" si="2"/>
        <v>0</v>
      </c>
      <c r="H90" s="245" t="s">
        <v>180</v>
      </c>
    </row>
    <row r="91" spans="1:8" s="97" customFormat="1" hidden="1">
      <c r="A91" s="233"/>
      <c r="B91" s="535"/>
      <c r="C91" s="535"/>
      <c r="D91" s="237"/>
      <c r="E91" s="230"/>
      <c r="F91" s="234"/>
      <c r="G91" s="76">
        <f t="shared" si="2"/>
        <v>0</v>
      </c>
      <c r="H91" s="245" t="s">
        <v>180</v>
      </c>
    </row>
    <row r="92" spans="1:8" s="97" customFormat="1" hidden="1">
      <c r="A92" s="233"/>
      <c r="B92" s="535"/>
      <c r="C92" s="535"/>
      <c r="D92" s="237"/>
      <c r="E92" s="230"/>
      <c r="F92" s="234"/>
      <c r="G92" s="76">
        <f t="shared" si="2"/>
        <v>0</v>
      </c>
      <c r="H92" s="245" t="s">
        <v>180</v>
      </c>
    </row>
    <row r="93" spans="1:8" s="97" customFormat="1" hidden="1">
      <c r="A93" s="233"/>
      <c r="B93" s="535"/>
      <c r="C93" s="535"/>
      <c r="D93" s="237"/>
      <c r="E93" s="230"/>
      <c r="F93" s="234"/>
      <c r="G93" s="76">
        <f t="shared" si="2"/>
        <v>0</v>
      </c>
      <c r="H93" s="245" t="s">
        <v>180</v>
      </c>
    </row>
    <row r="94" spans="1:8" s="97" customFormat="1" hidden="1">
      <c r="A94" s="233"/>
      <c r="B94" s="535"/>
      <c r="C94" s="535"/>
      <c r="D94" s="237"/>
      <c r="E94" s="230"/>
      <c r="F94" s="234"/>
      <c r="G94" s="76">
        <f t="shared" si="2"/>
        <v>0</v>
      </c>
      <c r="H94" s="245" t="s">
        <v>180</v>
      </c>
    </row>
    <row r="95" spans="1:8" s="97" customFormat="1" hidden="1">
      <c r="A95" s="233"/>
      <c r="B95" s="535"/>
      <c r="C95" s="535"/>
      <c r="D95" s="237"/>
      <c r="E95" s="230"/>
      <c r="F95" s="234"/>
      <c r="G95" s="76">
        <f t="shared" si="2"/>
        <v>0</v>
      </c>
      <c r="H95" s="245" t="s">
        <v>180</v>
      </c>
    </row>
    <row r="96" spans="1:8" s="97" customFormat="1" hidden="1">
      <c r="A96" s="233"/>
      <c r="B96" s="535"/>
      <c r="C96" s="535"/>
      <c r="D96" s="237"/>
      <c r="E96" s="230"/>
      <c r="F96" s="234"/>
      <c r="G96" s="76">
        <f t="shared" si="2"/>
        <v>0</v>
      </c>
      <c r="H96" s="245" t="s">
        <v>180</v>
      </c>
    </row>
    <row r="97" spans="1:8" s="97" customFormat="1" hidden="1">
      <c r="A97" s="233"/>
      <c r="B97" s="535"/>
      <c r="C97" s="535"/>
      <c r="D97" s="237"/>
      <c r="E97" s="230"/>
      <c r="F97" s="234"/>
      <c r="G97" s="76">
        <f t="shared" si="2"/>
        <v>0</v>
      </c>
      <c r="H97" s="245" t="s">
        <v>180</v>
      </c>
    </row>
    <row r="98" spans="1:8" s="97" customFormat="1" hidden="1">
      <c r="A98" s="233"/>
      <c r="B98" s="535"/>
      <c r="C98" s="535"/>
      <c r="D98" s="237"/>
      <c r="E98" s="230"/>
      <c r="F98" s="234"/>
      <c r="G98" s="76">
        <f t="shared" si="2"/>
        <v>0</v>
      </c>
      <c r="H98" s="245" t="s">
        <v>180</v>
      </c>
    </row>
    <row r="99" spans="1:8" s="97" customFormat="1" hidden="1">
      <c r="A99" s="233"/>
      <c r="B99" s="535"/>
      <c r="C99" s="535"/>
      <c r="D99" s="237"/>
      <c r="E99" s="230"/>
      <c r="F99" s="234"/>
      <c r="G99" s="76">
        <f t="shared" si="2"/>
        <v>0</v>
      </c>
      <c r="H99" s="245" t="s">
        <v>180</v>
      </c>
    </row>
    <row r="100" spans="1:8" s="97" customFormat="1" hidden="1">
      <c r="A100" s="233"/>
      <c r="B100" s="535"/>
      <c r="C100" s="535"/>
      <c r="D100" s="237"/>
      <c r="E100" s="230"/>
      <c r="F100" s="234"/>
      <c r="G100" s="76">
        <f t="shared" ref="G100:G131" si="3">ROUND(+D100*F100,2)</f>
        <v>0</v>
      </c>
      <c r="H100" s="245" t="s">
        <v>180</v>
      </c>
    </row>
    <row r="101" spans="1:8" s="97" customFormat="1" hidden="1">
      <c r="A101" s="233"/>
      <c r="B101" s="535"/>
      <c r="C101" s="535"/>
      <c r="D101" s="237"/>
      <c r="E101" s="230"/>
      <c r="F101" s="234"/>
      <c r="G101" s="76">
        <f t="shared" si="3"/>
        <v>0</v>
      </c>
      <c r="H101" s="245" t="s">
        <v>180</v>
      </c>
    </row>
    <row r="102" spans="1:8" s="97" customFormat="1" hidden="1">
      <c r="A102" s="233"/>
      <c r="B102" s="535"/>
      <c r="C102" s="535"/>
      <c r="D102" s="237"/>
      <c r="E102" s="230"/>
      <c r="F102" s="234"/>
      <c r="G102" s="76">
        <f t="shared" si="3"/>
        <v>0</v>
      </c>
      <c r="H102" s="245" t="s">
        <v>180</v>
      </c>
    </row>
    <row r="103" spans="1:8" s="97" customFormat="1" hidden="1">
      <c r="A103" s="233"/>
      <c r="B103" s="535"/>
      <c r="C103" s="535"/>
      <c r="D103" s="237"/>
      <c r="E103" s="230"/>
      <c r="F103" s="234"/>
      <c r="G103" s="76">
        <f t="shared" si="3"/>
        <v>0</v>
      </c>
      <c r="H103" s="245" t="s">
        <v>180</v>
      </c>
    </row>
    <row r="104" spans="1:8" s="97" customFormat="1" hidden="1">
      <c r="A104" s="233"/>
      <c r="B104" s="535"/>
      <c r="C104" s="535"/>
      <c r="D104" s="237"/>
      <c r="E104" s="230"/>
      <c r="F104" s="234"/>
      <c r="G104" s="76">
        <f t="shared" si="3"/>
        <v>0</v>
      </c>
      <c r="H104" s="245" t="s">
        <v>180</v>
      </c>
    </row>
    <row r="105" spans="1:8" s="97" customFormat="1" hidden="1">
      <c r="A105" s="233"/>
      <c r="B105" s="535"/>
      <c r="C105" s="535"/>
      <c r="D105" s="237"/>
      <c r="E105" s="230"/>
      <c r="F105" s="234"/>
      <c r="G105" s="76">
        <f t="shared" si="3"/>
        <v>0</v>
      </c>
      <c r="H105" s="245" t="s">
        <v>180</v>
      </c>
    </row>
    <row r="106" spans="1:8" s="97" customFormat="1" hidden="1">
      <c r="A106" s="233"/>
      <c r="B106" s="535"/>
      <c r="C106" s="535"/>
      <c r="D106" s="237"/>
      <c r="E106" s="230"/>
      <c r="F106" s="234"/>
      <c r="G106" s="76">
        <f t="shared" si="3"/>
        <v>0</v>
      </c>
      <c r="H106" s="245" t="s">
        <v>180</v>
      </c>
    </row>
    <row r="107" spans="1:8" s="97" customFormat="1" hidden="1">
      <c r="A107" s="233"/>
      <c r="B107" s="535"/>
      <c r="C107" s="535"/>
      <c r="D107" s="237"/>
      <c r="E107" s="230"/>
      <c r="F107" s="234"/>
      <c r="G107" s="76">
        <f t="shared" si="3"/>
        <v>0</v>
      </c>
      <c r="H107" s="245" t="s">
        <v>180</v>
      </c>
    </row>
    <row r="108" spans="1:8" s="97" customFormat="1" hidden="1">
      <c r="A108" s="233"/>
      <c r="B108" s="535"/>
      <c r="C108" s="535"/>
      <c r="D108" s="237"/>
      <c r="E108" s="230"/>
      <c r="F108" s="234"/>
      <c r="G108" s="76">
        <f t="shared" si="3"/>
        <v>0</v>
      </c>
      <c r="H108" s="245" t="s">
        <v>180</v>
      </c>
    </row>
    <row r="109" spans="1:8" s="97" customFormat="1" hidden="1">
      <c r="A109" s="233"/>
      <c r="B109" s="535"/>
      <c r="C109" s="535"/>
      <c r="D109" s="237"/>
      <c r="E109" s="230"/>
      <c r="F109" s="234"/>
      <c r="G109" s="76">
        <f t="shared" si="3"/>
        <v>0</v>
      </c>
      <c r="H109" s="245" t="s">
        <v>180</v>
      </c>
    </row>
    <row r="110" spans="1:8" s="97" customFormat="1" hidden="1">
      <c r="A110" s="233"/>
      <c r="B110" s="535"/>
      <c r="C110" s="535"/>
      <c r="D110" s="237"/>
      <c r="E110" s="230"/>
      <c r="F110" s="234"/>
      <c r="G110" s="76">
        <f t="shared" si="3"/>
        <v>0</v>
      </c>
      <c r="H110" s="245" t="s">
        <v>180</v>
      </c>
    </row>
    <row r="111" spans="1:8" s="97" customFormat="1" hidden="1">
      <c r="A111" s="233"/>
      <c r="B111" s="535"/>
      <c r="C111" s="535"/>
      <c r="D111" s="237"/>
      <c r="E111" s="230"/>
      <c r="F111" s="234"/>
      <c r="G111" s="76">
        <f t="shared" si="3"/>
        <v>0</v>
      </c>
      <c r="H111" s="245" t="s">
        <v>180</v>
      </c>
    </row>
    <row r="112" spans="1:8" s="97" customFormat="1" hidden="1">
      <c r="A112" s="233"/>
      <c r="B112" s="535"/>
      <c r="C112" s="535"/>
      <c r="D112" s="237"/>
      <c r="E112" s="230"/>
      <c r="F112" s="234"/>
      <c r="G112" s="76">
        <f t="shared" si="3"/>
        <v>0</v>
      </c>
      <c r="H112" s="245" t="s">
        <v>180</v>
      </c>
    </row>
    <row r="113" spans="1:8" s="97" customFormat="1" hidden="1">
      <c r="A113" s="233"/>
      <c r="B113" s="535"/>
      <c r="C113" s="535"/>
      <c r="D113" s="237"/>
      <c r="E113" s="230"/>
      <c r="F113" s="234"/>
      <c r="G113" s="76">
        <f t="shared" si="3"/>
        <v>0</v>
      </c>
      <c r="H113" s="245" t="s">
        <v>180</v>
      </c>
    </row>
    <row r="114" spans="1:8" s="97" customFormat="1" hidden="1">
      <c r="A114" s="233"/>
      <c r="B114" s="535"/>
      <c r="C114" s="535"/>
      <c r="D114" s="237"/>
      <c r="E114" s="230"/>
      <c r="F114" s="234"/>
      <c r="G114" s="76">
        <f t="shared" si="3"/>
        <v>0</v>
      </c>
      <c r="H114" s="245" t="s">
        <v>180</v>
      </c>
    </row>
    <row r="115" spans="1:8" s="97" customFormat="1" hidden="1">
      <c r="A115" s="233"/>
      <c r="B115" s="535"/>
      <c r="C115" s="535"/>
      <c r="D115" s="237"/>
      <c r="E115" s="230"/>
      <c r="F115" s="234"/>
      <c r="G115" s="76">
        <f t="shared" si="3"/>
        <v>0</v>
      </c>
      <c r="H115" s="245" t="s">
        <v>180</v>
      </c>
    </row>
    <row r="116" spans="1:8" s="97" customFormat="1" hidden="1">
      <c r="A116" s="233"/>
      <c r="B116" s="535"/>
      <c r="C116" s="535"/>
      <c r="D116" s="237"/>
      <c r="E116" s="230"/>
      <c r="F116" s="234"/>
      <c r="G116" s="76">
        <f t="shared" si="3"/>
        <v>0</v>
      </c>
      <c r="H116" s="245" t="s">
        <v>180</v>
      </c>
    </row>
    <row r="117" spans="1:8" s="97" customFormat="1" hidden="1">
      <c r="A117" s="233"/>
      <c r="B117" s="535"/>
      <c r="C117" s="535"/>
      <c r="D117" s="237"/>
      <c r="E117" s="230"/>
      <c r="F117" s="234"/>
      <c r="G117" s="76">
        <f t="shared" si="3"/>
        <v>0</v>
      </c>
      <c r="H117" s="245" t="s">
        <v>180</v>
      </c>
    </row>
    <row r="118" spans="1:8" s="97" customFormat="1" hidden="1">
      <c r="A118" s="233"/>
      <c r="B118" s="535"/>
      <c r="C118" s="535"/>
      <c r="D118" s="237"/>
      <c r="E118" s="230"/>
      <c r="F118" s="234"/>
      <c r="G118" s="76">
        <f t="shared" si="3"/>
        <v>0</v>
      </c>
      <c r="H118" s="245" t="s">
        <v>180</v>
      </c>
    </row>
    <row r="119" spans="1:8" s="97" customFormat="1" hidden="1">
      <c r="A119" s="233"/>
      <c r="B119" s="535"/>
      <c r="C119" s="535"/>
      <c r="D119" s="237"/>
      <c r="E119" s="230"/>
      <c r="F119" s="234"/>
      <c r="G119" s="76">
        <f t="shared" si="3"/>
        <v>0</v>
      </c>
      <c r="H119" s="245" t="s">
        <v>180</v>
      </c>
    </row>
    <row r="120" spans="1:8" s="97" customFormat="1" hidden="1">
      <c r="A120" s="233"/>
      <c r="B120" s="535"/>
      <c r="C120" s="535"/>
      <c r="D120" s="237"/>
      <c r="E120" s="230"/>
      <c r="F120" s="234"/>
      <c r="G120" s="76">
        <f t="shared" si="3"/>
        <v>0</v>
      </c>
      <c r="H120" s="245" t="s">
        <v>180</v>
      </c>
    </row>
    <row r="121" spans="1:8" s="97" customFormat="1" hidden="1">
      <c r="A121" s="233"/>
      <c r="B121" s="535"/>
      <c r="C121" s="535"/>
      <c r="D121" s="237"/>
      <c r="E121" s="230"/>
      <c r="F121" s="234"/>
      <c r="G121" s="76">
        <f t="shared" si="3"/>
        <v>0</v>
      </c>
      <c r="H121" s="245" t="s">
        <v>180</v>
      </c>
    </row>
    <row r="122" spans="1:8" s="97" customFormat="1" hidden="1">
      <c r="A122" s="233"/>
      <c r="B122" s="535"/>
      <c r="C122" s="535"/>
      <c r="D122" s="237"/>
      <c r="E122" s="230"/>
      <c r="F122" s="234"/>
      <c r="G122" s="76">
        <f t="shared" si="3"/>
        <v>0</v>
      </c>
      <c r="H122" s="245" t="s">
        <v>180</v>
      </c>
    </row>
    <row r="123" spans="1:8" s="97" customFormat="1" hidden="1">
      <c r="A123" s="233"/>
      <c r="B123" s="535"/>
      <c r="C123" s="535"/>
      <c r="D123" s="237"/>
      <c r="E123" s="230"/>
      <c r="F123" s="234"/>
      <c r="G123" s="76">
        <f t="shared" si="3"/>
        <v>0</v>
      </c>
      <c r="H123" s="245" t="s">
        <v>180</v>
      </c>
    </row>
    <row r="124" spans="1:8" s="97" customFormat="1" hidden="1">
      <c r="A124" s="233"/>
      <c r="B124" s="535"/>
      <c r="C124" s="535"/>
      <c r="D124" s="237"/>
      <c r="E124" s="230"/>
      <c r="F124" s="234"/>
      <c r="G124" s="76">
        <f t="shared" si="3"/>
        <v>0</v>
      </c>
      <c r="H124" s="245" t="s">
        <v>180</v>
      </c>
    </row>
    <row r="125" spans="1:8" s="97" customFormat="1" hidden="1">
      <c r="A125" s="233"/>
      <c r="B125" s="535"/>
      <c r="C125" s="535"/>
      <c r="D125" s="237"/>
      <c r="E125" s="230"/>
      <c r="F125" s="234"/>
      <c r="G125" s="76">
        <f t="shared" si="3"/>
        <v>0</v>
      </c>
      <c r="H125" s="245" t="s">
        <v>180</v>
      </c>
    </row>
    <row r="126" spans="1:8" s="97" customFormat="1" hidden="1">
      <c r="A126" s="233"/>
      <c r="B126" s="535"/>
      <c r="C126" s="535"/>
      <c r="D126" s="237"/>
      <c r="E126" s="230"/>
      <c r="F126" s="234"/>
      <c r="G126" s="76">
        <f t="shared" si="3"/>
        <v>0</v>
      </c>
      <c r="H126" s="245" t="s">
        <v>180</v>
      </c>
    </row>
    <row r="127" spans="1:8" s="97" customFormat="1" hidden="1">
      <c r="A127" s="233"/>
      <c r="B127" s="535"/>
      <c r="C127" s="535"/>
      <c r="D127" s="237"/>
      <c r="E127" s="230"/>
      <c r="F127" s="234"/>
      <c r="G127" s="76">
        <f t="shared" si="3"/>
        <v>0</v>
      </c>
      <c r="H127" s="245" t="s">
        <v>180</v>
      </c>
    </row>
    <row r="128" spans="1:8" s="97" customFormat="1" hidden="1">
      <c r="A128" s="233"/>
      <c r="B128" s="535"/>
      <c r="C128" s="535"/>
      <c r="D128" s="237"/>
      <c r="E128" s="230"/>
      <c r="F128" s="234"/>
      <c r="G128" s="76">
        <f t="shared" si="3"/>
        <v>0</v>
      </c>
      <c r="H128" s="245" t="s">
        <v>180</v>
      </c>
    </row>
    <row r="129" spans="1:10" s="97" customFormat="1" hidden="1">
      <c r="A129" s="233"/>
      <c r="B129" s="535"/>
      <c r="C129" s="535"/>
      <c r="D129" s="237"/>
      <c r="E129" s="230"/>
      <c r="F129" s="234"/>
      <c r="G129" s="76">
        <f t="shared" si="3"/>
        <v>0</v>
      </c>
      <c r="H129" s="245" t="s">
        <v>180</v>
      </c>
    </row>
    <row r="130" spans="1:10" s="97" customFormat="1" hidden="1">
      <c r="A130" s="233"/>
      <c r="B130" s="535"/>
      <c r="C130" s="535"/>
      <c r="D130" s="237"/>
      <c r="E130" s="230"/>
      <c r="F130" s="234"/>
      <c r="G130" s="76">
        <f t="shared" si="3"/>
        <v>0</v>
      </c>
      <c r="H130" s="245" t="s">
        <v>180</v>
      </c>
    </row>
    <row r="131" spans="1:10" s="97" customFormat="1" hidden="1">
      <c r="A131" s="233"/>
      <c r="B131" s="535"/>
      <c r="C131" s="535"/>
      <c r="D131" s="237"/>
      <c r="E131" s="230"/>
      <c r="F131" s="234"/>
      <c r="G131" s="76">
        <f t="shared" si="3"/>
        <v>0</v>
      </c>
      <c r="H131" s="245" t="s">
        <v>180</v>
      </c>
    </row>
    <row r="132" spans="1:10" s="97" customFormat="1" hidden="1">
      <c r="A132" s="233"/>
      <c r="B132" s="535"/>
      <c r="C132" s="535"/>
      <c r="D132" s="237"/>
      <c r="E132" s="230"/>
      <c r="F132" s="234"/>
      <c r="G132" s="76">
        <f t="shared" ref="G132:G133" si="4">ROUND(+D132*F132,2)</f>
        <v>0</v>
      </c>
      <c r="H132" s="245" t="s">
        <v>180</v>
      </c>
    </row>
    <row r="133" spans="1:10" s="97" customFormat="1" ht="15" customHeight="1">
      <c r="A133" s="233"/>
      <c r="B133" s="535"/>
      <c r="C133" s="535"/>
      <c r="D133" s="237"/>
      <c r="E133" s="230"/>
      <c r="F133" s="234"/>
      <c r="G133" s="255">
        <f t="shared" si="4"/>
        <v>0</v>
      </c>
      <c r="H133" s="109" t="s">
        <v>180</v>
      </c>
    </row>
    <row r="134" spans="1:10" s="97" customFormat="1">
      <c r="A134" s="202"/>
      <c r="B134" s="537"/>
      <c r="C134" s="537"/>
      <c r="D134" s="93"/>
      <c r="E134" s="184"/>
      <c r="F134" s="191" t="s">
        <v>196</v>
      </c>
      <c r="G134" s="269">
        <f>ROUND(SUBTOTAL(109,G4:G133),2)</f>
        <v>0</v>
      </c>
      <c r="H134" s="109" t="s">
        <v>180</v>
      </c>
      <c r="J134" s="112" t="s">
        <v>197</v>
      </c>
    </row>
    <row r="135" spans="1:10" s="97" customFormat="1">
      <c r="A135" s="202"/>
      <c r="B135" s="537"/>
      <c r="C135" s="537"/>
      <c r="D135" s="93"/>
      <c r="E135" s="184"/>
      <c r="F135" s="184"/>
      <c r="G135" s="76"/>
      <c r="H135" s="109" t="s">
        <v>183</v>
      </c>
      <c r="J135" s="112"/>
    </row>
    <row r="136" spans="1:10" s="97" customFormat="1">
      <c r="A136" s="233"/>
      <c r="B136" s="535"/>
      <c r="C136" s="535"/>
      <c r="D136" s="237"/>
      <c r="E136" s="230"/>
      <c r="F136" s="234"/>
      <c r="G136" s="76">
        <f t="shared" ref="G136:G167" si="5">ROUND(+D136*F136,2)</f>
        <v>0</v>
      </c>
      <c r="H136" s="109" t="s">
        <v>183</v>
      </c>
    </row>
    <row r="137" spans="1:10" s="97" customFormat="1">
      <c r="A137" s="233"/>
      <c r="B137" s="373"/>
      <c r="C137" s="373"/>
      <c r="D137" s="237"/>
      <c r="E137" s="230"/>
      <c r="F137" s="234"/>
      <c r="G137" s="76">
        <f t="shared" si="5"/>
        <v>0</v>
      </c>
      <c r="H137" s="109" t="s">
        <v>183</v>
      </c>
    </row>
    <row r="138" spans="1:10" s="97" customFormat="1">
      <c r="A138" s="233"/>
      <c r="B138" s="373"/>
      <c r="C138" s="373"/>
      <c r="D138" s="237"/>
      <c r="E138" s="230"/>
      <c r="F138" s="234"/>
      <c r="G138" s="76">
        <f t="shared" si="5"/>
        <v>0</v>
      </c>
      <c r="H138" s="109" t="s">
        <v>183</v>
      </c>
    </row>
    <row r="139" spans="1:10" s="97" customFormat="1" hidden="1">
      <c r="A139" s="233"/>
      <c r="B139" s="373"/>
      <c r="C139" s="373"/>
      <c r="D139" s="237"/>
      <c r="E139" s="230"/>
      <c r="F139" s="234"/>
      <c r="G139" s="76">
        <f t="shared" si="5"/>
        <v>0</v>
      </c>
      <c r="H139" s="109" t="s">
        <v>183</v>
      </c>
    </row>
    <row r="140" spans="1:10" s="97" customFormat="1" hidden="1">
      <c r="A140" s="233"/>
      <c r="B140" s="373"/>
      <c r="C140" s="373"/>
      <c r="D140" s="237"/>
      <c r="E140" s="230"/>
      <c r="F140" s="234"/>
      <c r="G140" s="76">
        <f t="shared" si="5"/>
        <v>0</v>
      </c>
      <c r="H140" s="109" t="s">
        <v>183</v>
      </c>
    </row>
    <row r="141" spans="1:10" s="97" customFormat="1" hidden="1">
      <c r="A141" s="233"/>
      <c r="B141" s="373"/>
      <c r="C141" s="373"/>
      <c r="D141" s="237"/>
      <c r="E141" s="230"/>
      <c r="F141" s="234"/>
      <c r="G141" s="76">
        <f t="shared" si="5"/>
        <v>0</v>
      </c>
      <c r="H141" s="109" t="s">
        <v>183</v>
      </c>
    </row>
    <row r="142" spans="1:10" s="97" customFormat="1" hidden="1">
      <c r="A142" s="233"/>
      <c r="B142" s="373"/>
      <c r="C142" s="373"/>
      <c r="D142" s="237"/>
      <c r="E142" s="230"/>
      <c r="F142" s="234"/>
      <c r="G142" s="76">
        <f t="shared" si="5"/>
        <v>0</v>
      </c>
      <c r="H142" s="109" t="s">
        <v>183</v>
      </c>
    </row>
    <row r="143" spans="1:10" s="97" customFormat="1" hidden="1">
      <c r="A143" s="233"/>
      <c r="B143" s="373"/>
      <c r="C143" s="373"/>
      <c r="D143" s="237"/>
      <c r="E143" s="230"/>
      <c r="F143" s="234"/>
      <c r="G143" s="76">
        <f t="shared" si="5"/>
        <v>0</v>
      </c>
      <c r="H143" s="109" t="s">
        <v>183</v>
      </c>
    </row>
    <row r="144" spans="1:10" s="97" customFormat="1" hidden="1">
      <c r="A144" s="233"/>
      <c r="B144" s="373"/>
      <c r="C144" s="373"/>
      <c r="D144" s="237"/>
      <c r="E144" s="230"/>
      <c r="F144" s="234"/>
      <c r="G144" s="76">
        <f t="shared" si="5"/>
        <v>0</v>
      </c>
      <c r="H144" s="109" t="s">
        <v>183</v>
      </c>
    </row>
    <row r="145" spans="1:8" s="97" customFormat="1" hidden="1">
      <c r="A145" s="233"/>
      <c r="B145" s="373"/>
      <c r="C145" s="373"/>
      <c r="D145" s="237"/>
      <c r="E145" s="230"/>
      <c r="F145" s="234"/>
      <c r="G145" s="76">
        <f t="shared" si="5"/>
        <v>0</v>
      </c>
      <c r="H145" s="109" t="s">
        <v>183</v>
      </c>
    </row>
    <row r="146" spans="1:8" s="97" customFormat="1" hidden="1">
      <c r="A146" s="233"/>
      <c r="B146" s="373"/>
      <c r="C146" s="373"/>
      <c r="D146" s="237"/>
      <c r="E146" s="230"/>
      <c r="F146" s="234"/>
      <c r="G146" s="76">
        <f t="shared" si="5"/>
        <v>0</v>
      </c>
      <c r="H146" s="109" t="s">
        <v>183</v>
      </c>
    </row>
    <row r="147" spans="1:8" s="97" customFormat="1" hidden="1">
      <c r="A147" s="233"/>
      <c r="B147" s="373"/>
      <c r="C147" s="373"/>
      <c r="D147" s="237"/>
      <c r="E147" s="230"/>
      <c r="F147" s="234"/>
      <c r="G147" s="76">
        <f t="shared" si="5"/>
        <v>0</v>
      </c>
      <c r="H147" s="109" t="s">
        <v>183</v>
      </c>
    </row>
    <row r="148" spans="1:8" s="97" customFormat="1" hidden="1">
      <c r="A148" s="233"/>
      <c r="B148" s="373"/>
      <c r="C148" s="373"/>
      <c r="D148" s="237"/>
      <c r="E148" s="230"/>
      <c r="F148" s="234"/>
      <c r="G148" s="76">
        <f t="shared" si="5"/>
        <v>0</v>
      </c>
      <c r="H148" s="109" t="s">
        <v>183</v>
      </c>
    </row>
    <row r="149" spans="1:8" s="97" customFormat="1" hidden="1">
      <c r="A149" s="233"/>
      <c r="B149" s="373"/>
      <c r="C149" s="373"/>
      <c r="D149" s="237"/>
      <c r="E149" s="230"/>
      <c r="F149" s="234"/>
      <c r="G149" s="76">
        <f t="shared" si="5"/>
        <v>0</v>
      </c>
      <c r="H149" s="109" t="s">
        <v>183</v>
      </c>
    </row>
    <row r="150" spans="1:8" s="97" customFormat="1" hidden="1">
      <c r="A150" s="233"/>
      <c r="B150" s="373"/>
      <c r="C150" s="373"/>
      <c r="D150" s="237"/>
      <c r="E150" s="230"/>
      <c r="F150" s="234"/>
      <c r="G150" s="76">
        <f t="shared" si="5"/>
        <v>0</v>
      </c>
      <c r="H150" s="109" t="s">
        <v>183</v>
      </c>
    </row>
    <row r="151" spans="1:8" s="97" customFormat="1" hidden="1">
      <c r="A151" s="233"/>
      <c r="B151" s="373"/>
      <c r="C151" s="373"/>
      <c r="D151" s="237"/>
      <c r="E151" s="230"/>
      <c r="F151" s="234"/>
      <c r="G151" s="76">
        <f t="shared" si="5"/>
        <v>0</v>
      </c>
      <c r="H151" s="109" t="s">
        <v>183</v>
      </c>
    </row>
    <row r="152" spans="1:8" s="97" customFormat="1" hidden="1">
      <c r="A152" s="233"/>
      <c r="B152" s="373"/>
      <c r="C152" s="373"/>
      <c r="D152" s="237"/>
      <c r="E152" s="230"/>
      <c r="F152" s="234"/>
      <c r="G152" s="76">
        <f t="shared" si="5"/>
        <v>0</v>
      </c>
      <c r="H152" s="109" t="s">
        <v>183</v>
      </c>
    </row>
    <row r="153" spans="1:8" s="97" customFormat="1" hidden="1">
      <c r="A153" s="233"/>
      <c r="B153" s="373"/>
      <c r="C153" s="373"/>
      <c r="D153" s="237"/>
      <c r="E153" s="230"/>
      <c r="F153" s="234"/>
      <c r="G153" s="76">
        <f t="shared" si="5"/>
        <v>0</v>
      </c>
      <c r="H153" s="109" t="s">
        <v>183</v>
      </c>
    </row>
    <row r="154" spans="1:8" s="97" customFormat="1" hidden="1">
      <c r="A154" s="233"/>
      <c r="B154" s="373"/>
      <c r="C154" s="373"/>
      <c r="D154" s="237"/>
      <c r="E154" s="230"/>
      <c r="F154" s="234"/>
      <c r="G154" s="76">
        <f t="shared" si="5"/>
        <v>0</v>
      </c>
      <c r="H154" s="109" t="s">
        <v>183</v>
      </c>
    </row>
    <row r="155" spans="1:8" s="97" customFormat="1" hidden="1">
      <c r="A155" s="233"/>
      <c r="B155" s="373"/>
      <c r="C155" s="373"/>
      <c r="D155" s="237"/>
      <c r="E155" s="230"/>
      <c r="F155" s="234"/>
      <c r="G155" s="76">
        <f t="shared" si="5"/>
        <v>0</v>
      </c>
      <c r="H155" s="109" t="s">
        <v>183</v>
      </c>
    </row>
    <row r="156" spans="1:8" s="97" customFormat="1" hidden="1">
      <c r="A156" s="233"/>
      <c r="B156" s="373"/>
      <c r="C156" s="373"/>
      <c r="D156" s="237"/>
      <c r="E156" s="230"/>
      <c r="F156" s="234"/>
      <c r="G156" s="76">
        <f t="shared" si="5"/>
        <v>0</v>
      </c>
      <c r="H156" s="109" t="s">
        <v>183</v>
      </c>
    </row>
    <row r="157" spans="1:8" s="97" customFormat="1" hidden="1">
      <c r="A157" s="233"/>
      <c r="B157" s="373"/>
      <c r="C157" s="373"/>
      <c r="D157" s="237"/>
      <c r="E157" s="230"/>
      <c r="F157" s="234"/>
      <c r="G157" s="76">
        <f t="shared" si="5"/>
        <v>0</v>
      </c>
      <c r="H157" s="109" t="s">
        <v>183</v>
      </c>
    </row>
    <row r="158" spans="1:8" s="97" customFormat="1" hidden="1">
      <c r="A158" s="233"/>
      <c r="B158" s="373"/>
      <c r="C158" s="373"/>
      <c r="D158" s="237"/>
      <c r="E158" s="230"/>
      <c r="F158" s="234"/>
      <c r="G158" s="76">
        <f t="shared" si="5"/>
        <v>0</v>
      </c>
      <c r="H158" s="109" t="s">
        <v>183</v>
      </c>
    </row>
    <row r="159" spans="1:8" s="97" customFormat="1" hidden="1">
      <c r="A159" s="233"/>
      <c r="B159" s="373"/>
      <c r="C159" s="373"/>
      <c r="D159" s="237"/>
      <c r="E159" s="230"/>
      <c r="F159" s="234"/>
      <c r="G159" s="76">
        <f t="shared" si="5"/>
        <v>0</v>
      </c>
      <c r="H159" s="109" t="s">
        <v>183</v>
      </c>
    </row>
    <row r="160" spans="1:8" s="97" customFormat="1" hidden="1">
      <c r="A160" s="233"/>
      <c r="B160" s="373"/>
      <c r="C160" s="373"/>
      <c r="D160" s="237"/>
      <c r="E160" s="230"/>
      <c r="F160" s="234"/>
      <c r="G160" s="76">
        <f t="shared" si="5"/>
        <v>0</v>
      </c>
      <c r="H160" s="109" t="s">
        <v>183</v>
      </c>
    </row>
    <row r="161" spans="1:8" s="97" customFormat="1" hidden="1">
      <c r="A161" s="233"/>
      <c r="B161" s="373"/>
      <c r="C161" s="373"/>
      <c r="D161" s="237"/>
      <c r="E161" s="230"/>
      <c r="F161" s="234"/>
      <c r="G161" s="76">
        <f t="shared" si="5"/>
        <v>0</v>
      </c>
      <c r="H161" s="109" t="s">
        <v>183</v>
      </c>
    </row>
    <row r="162" spans="1:8" s="97" customFormat="1" hidden="1">
      <c r="A162" s="233"/>
      <c r="B162" s="373"/>
      <c r="C162" s="373"/>
      <c r="D162" s="237"/>
      <c r="E162" s="230"/>
      <c r="F162" s="234"/>
      <c r="G162" s="76">
        <f t="shared" si="5"/>
        <v>0</v>
      </c>
      <c r="H162" s="109" t="s">
        <v>183</v>
      </c>
    </row>
    <row r="163" spans="1:8" s="97" customFormat="1" hidden="1">
      <c r="A163" s="233"/>
      <c r="B163" s="373"/>
      <c r="C163" s="373"/>
      <c r="D163" s="237"/>
      <c r="E163" s="230"/>
      <c r="F163" s="234"/>
      <c r="G163" s="76">
        <f t="shared" si="5"/>
        <v>0</v>
      </c>
      <c r="H163" s="109" t="s">
        <v>183</v>
      </c>
    </row>
    <row r="164" spans="1:8" s="97" customFormat="1" hidden="1">
      <c r="A164" s="233"/>
      <c r="B164" s="373"/>
      <c r="C164" s="373"/>
      <c r="D164" s="237"/>
      <c r="E164" s="230"/>
      <c r="F164" s="234"/>
      <c r="G164" s="76">
        <f t="shared" si="5"/>
        <v>0</v>
      </c>
      <c r="H164" s="109" t="s">
        <v>183</v>
      </c>
    </row>
    <row r="165" spans="1:8" s="97" customFormat="1" hidden="1">
      <c r="A165" s="233"/>
      <c r="B165" s="373"/>
      <c r="C165" s="373"/>
      <c r="D165" s="237"/>
      <c r="E165" s="230"/>
      <c r="F165" s="234"/>
      <c r="G165" s="76">
        <f t="shared" si="5"/>
        <v>0</v>
      </c>
      <c r="H165" s="109" t="s">
        <v>183</v>
      </c>
    </row>
    <row r="166" spans="1:8" s="97" customFormat="1" hidden="1">
      <c r="A166" s="233"/>
      <c r="B166" s="373"/>
      <c r="C166" s="373"/>
      <c r="D166" s="237"/>
      <c r="E166" s="230"/>
      <c r="F166" s="234"/>
      <c r="G166" s="76">
        <f t="shared" si="5"/>
        <v>0</v>
      </c>
      <c r="H166" s="109" t="s">
        <v>183</v>
      </c>
    </row>
    <row r="167" spans="1:8" s="97" customFormat="1" hidden="1">
      <c r="A167" s="233"/>
      <c r="B167" s="373"/>
      <c r="C167" s="373"/>
      <c r="D167" s="237"/>
      <c r="E167" s="230"/>
      <c r="F167" s="234"/>
      <c r="G167" s="76">
        <f t="shared" si="5"/>
        <v>0</v>
      </c>
      <c r="H167" s="109" t="s">
        <v>183</v>
      </c>
    </row>
    <row r="168" spans="1:8" s="97" customFormat="1" hidden="1">
      <c r="A168" s="233"/>
      <c r="B168" s="373"/>
      <c r="C168" s="373"/>
      <c r="D168" s="237"/>
      <c r="E168" s="230"/>
      <c r="F168" s="234"/>
      <c r="G168" s="76">
        <f t="shared" ref="G168:G199" si="6">ROUND(+D168*F168,2)</f>
        <v>0</v>
      </c>
      <c r="H168" s="109" t="s">
        <v>183</v>
      </c>
    </row>
    <row r="169" spans="1:8" s="97" customFormat="1" hidden="1">
      <c r="A169" s="233"/>
      <c r="B169" s="373"/>
      <c r="C169" s="373"/>
      <c r="D169" s="237"/>
      <c r="E169" s="230"/>
      <c r="F169" s="234"/>
      <c r="G169" s="76">
        <f t="shared" si="6"/>
        <v>0</v>
      </c>
      <c r="H169" s="109" t="s">
        <v>183</v>
      </c>
    </row>
    <row r="170" spans="1:8" s="97" customFormat="1" hidden="1">
      <c r="A170" s="233"/>
      <c r="B170" s="373"/>
      <c r="C170" s="373"/>
      <c r="D170" s="237"/>
      <c r="E170" s="230"/>
      <c r="F170" s="234"/>
      <c r="G170" s="76">
        <f t="shared" si="6"/>
        <v>0</v>
      </c>
      <c r="H170" s="109" t="s">
        <v>183</v>
      </c>
    </row>
    <row r="171" spans="1:8" s="97" customFormat="1" hidden="1">
      <c r="A171" s="233"/>
      <c r="B171" s="373"/>
      <c r="C171" s="373"/>
      <c r="D171" s="237"/>
      <c r="E171" s="230"/>
      <c r="F171" s="234"/>
      <c r="G171" s="76">
        <f t="shared" si="6"/>
        <v>0</v>
      </c>
      <c r="H171" s="109" t="s">
        <v>183</v>
      </c>
    </row>
    <row r="172" spans="1:8" s="97" customFormat="1" hidden="1">
      <c r="A172" s="233"/>
      <c r="B172" s="373"/>
      <c r="C172" s="373"/>
      <c r="D172" s="237"/>
      <c r="E172" s="230"/>
      <c r="F172" s="234"/>
      <c r="G172" s="76">
        <f t="shared" si="6"/>
        <v>0</v>
      </c>
      <c r="H172" s="109" t="s">
        <v>183</v>
      </c>
    </row>
    <row r="173" spans="1:8" s="97" customFormat="1" hidden="1">
      <c r="A173" s="233"/>
      <c r="B173" s="373"/>
      <c r="C173" s="373"/>
      <c r="D173" s="237"/>
      <c r="E173" s="230"/>
      <c r="F173" s="234"/>
      <c r="G173" s="76">
        <f t="shared" si="6"/>
        <v>0</v>
      </c>
      <c r="H173" s="109" t="s">
        <v>183</v>
      </c>
    </row>
    <row r="174" spans="1:8" s="97" customFormat="1" hidden="1">
      <c r="A174" s="233"/>
      <c r="B174" s="373"/>
      <c r="C174" s="373"/>
      <c r="D174" s="237"/>
      <c r="E174" s="230"/>
      <c r="F174" s="234"/>
      <c r="G174" s="76">
        <f t="shared" si="6"/>
        <v>0</v>
      </c>
      <c r="H174" s="109" t="s">
        <v>183</v>
      </c>
    </row>
    <row r="175" spans="1:8" s="97" customFormat="1" hidden="1">
      <c r="A175" s="233"/>
      <c r="B175" s="373"/>
      <c r="C175" s="373"/>
      <c r="D175" s="237"/>
      <c r="E175" s="230"/>
      <c r="F175" s="234"/>
      <c r="G175" s="76">
        <f t="shared" si="6"/>
        <v>0</v>
      </c>
      <c r="H175" s="109" t="s">
        <v>183</v>
      </c>
    </row>
    <row r="176" spans="1:8" s="97" customFormat="1" hidden="1">
      <c r="A176" s="233"/>
      <c r="B176" s="373"/>
      <c r="C176" s="373"/>
      <c r="D176" s="237"/>
      <c r="E176" s="230"/>
      <c r="F176" s="234"/>
      <c r="G176" s="76">
        <f t="shared" si="6"/>
        <v>0</v>
      </c>
      <c r="H176" s="109" t="s">
        <v>183</v>
      </c>
    </row>
    <row r="177" spans="1:8" s="97" customFormat="1" hidden="1">
      <c r="A177" s="233"/>
      <c r="B177" s="373"/>
      <c r="C177" s="373"/>
      <c r="D177" s="237"/>
      <c r="E177" s="230"/>
      <c r="F177" s="234"/>
      <c r="G177" s="76">
        <f t="shared" si="6"/>
        <v>0</v>
      </c>
      <c r="H177" s="109" t="s">
        <v>183</v>
      </c>
    </row>
    <row r="178" spans="1:8" s="97" customFormat="1" hidden="1">
      <c r="A178" s="233"/>
      <c r="B178" s="373"/>
      <c r="C178" s="373"/>
      <c r="D178" s="237"/>
      <c r="E178" s="230"/>
      <c r="F178" s="234"/>
      <c r="G178" s="76">
        <f t="shared" si="6"/>
        <v>0</v>
      </c>
      <c r="H178" s="109" t="s">
        <v>183</v>
      </c>
    </row>
    <row r="179" spans="1:8" s="97" customFormat="1" hidden="1">
      <c r="A179" s="233"/>
      <c r="B179" s="373"/>
      <c r="C179" s="373"/>
      <c r="D179" s="237"/>
      <c r="E179" s="230"/>
      <c r="F179" s="234"/>
      <c r="G179" s="76">
        <f t="shared" si="6"/>
        <v>0</v>
      </c>
      <c r="H179" s="109" t="s">
        <v>183</v>
      </c>
    </row>
    <row r="180" spans="1:8" s="97" customFormat="1" hidden="1">
      <c r="A180" s="233"/>
      <c r="B180" s="373"/>
      <c r="C180" s="373"/>
      <c r="D180" s="237"/>
      <c r="E180" s="230"/>
      <c r="F180" s="234"/>
      <c r="G180" s="76">
        <f t="shared" si="6"/>
        <v>0</v>
      </c>
      <c r="H180" s="109" t="s">
        <v>183</v>
      </c>
    </row>
    <row r="181" spans="1:8" s="97" customFormat="1" hidden="1">
      <c r="A181" s="233"/>
      <c r="B181" s="373"/>
      <c r="C181" s="373"/>
      <c r="D181" s="237"/>
      <c r="E181" s="230"/>
      <c r="F181" s="234"/>
      <c r="G181" s="76">
        <f t="shared" si="6"/>
        <v>0</v>
      </c>
      <c r="H181" s="109" t="s">
        <v>183</v>
      </c>
    </row>
    <row r="182" spans="1:8" s="97" customFormat="1" hidden="1">
      <c r="A182" s="233"/>
      <c r="B182" s="373"/>
      <c r="C182" s="373"/>
      <c r="D182" s="237"/>
      <c r="E182" s="230"/>
      <c r="F182" s="234"/>
      <c r="G182" s="76">
        <f t="shared" si="6"/>
        <v>0</v>
      </c>
      <c r="H182" s="109" t="s">
        <v>183</v>
      </c>
    </row>
    <row r="183" spans="1:8" s="97" customFormat="1" hidden="1">
      <c r="A183" s="233"/>
      <c r="B183" s="373"/>
      <c r="C183" s="373"/>
      <c r="D183" s="237"/>
      <c r="E183" s="230"/>
      <c r="F183" s="234"/>
      <c r="G183" s="76">
        <f t="shared" si="6"/>
        <v>0</v>
      </c>
      <c r="H183" s="109" t="s">
        <v>183</v>
      </c>
    </row>
    <row r="184" spans="1:8" s="97" customFormat="1" hidden="1">
      <c r="A184" s="233"/>
      <c r="B184" s="373"/>
      <c r="C184" s="373"/>
      <c r="D184" s="237"/>
      <c r="E184" s="230"/>
      <c r="F184" s="234"/>
      <c r="G184" s="76">
        <f t="shared" si="6"/>
        <v>0</v>
      </c>
      <c r="H184" s="109" t="s">
        <v>183</v>
      </c>
    </row>
    <row r="185" spans="1:8" s="97" customFormat="1" hidden="1">
      <c r="A185" s="233"/>
      <c r="B185" s="373"/>
      <c r="C185" s="373"/>
      <c r="D185" s="237"/>
      <c r="E185" s="230"/>
      <c r="F185" s="234"/>
      <c r="G185" s="76">
        <f t="shared" si="6"/>
        <v>0</v>
      </c>
      <c r="H185" s="109" t="s">
        <v>183</v>
      </c>
    </row>
    <row r="186" spans="1:8" s="97" customFormat="1" hidden="1">
      <c r="A186" s="233"/>
      <c r="B186" s="373"/>
      <c r="C186" s="373"/>
      <c r="D186" s="237"/>
      <c r="E186" s="230"/>
      <c r="F186" s="234"/>
      <c r="G186" s="76">
        <f t="shared" si="6"/>
        <v>0</v>
      </c>
      <c r="H186" s="109" t="s">
        <v>183</v>
      </c>
    </row>
    <row r="187" spans="1:8" s="97" customFormat="1" hidden="1">
      <c r="A187" s="233"/>
      <c r="B187" s="373"/>
      <c r="C187" s="373"/>
      <c r="D187" s="237"/>
      <c r="E187" s="230"/>
      <c r="F187" s="234"/>
      <c r="G187" s="76">
        <f t="shared" si="6"/>
        <v>0</v>
      </c>
      <c r="H187" s="109" t="s">
        <v>183</v>
      </c>
    </row>
    <row r="188" spans="1:8" s="97" customFormat="1" hidden="1">
      <c r="A188" s="233"/>
      <c r="B188" s="373"/>
      <c r="C188" s="373"/>
      <c r="D188" s="237"/>
      <c r="E188" s="230"/>
      <c r="F188" s="234"/>
      <c r="G188" s="76">
        <f t="shared" si="6"/>
        <v>0</v>
      </c>
      <c r="H188" s="109" t="s">
        <v>183</v>
      </c>
    </row>
    <row r="189" spans="1:8" s="97" customFormat="1" hidden="1">
      <c r="A189" s="233"/>
      <c r="B189" s="373"/>
      <c r="C189" s="373"/>
      <c r="D189" s="237"/>
      <c r="E189" s="230"/>
      <c r="F189" s="234"/>
      <c r="G189" s="76">
        <f t="shared" si="6"/>
        <v>0</v>
      </c>
      <c r="H189" s="109" t="s">
        <v>183</v>
      </c>
    </row>
    <row r="190" spans="1:8" s="97" customFormat="1" hidden="1">
      <c r="A190" s="233"/>
      <c r="B190" s="373"/>
      <c r="C190" s="373"/>
      <c r="D190" s="237"/>
      <c r="E190" s="230"/>
      <c r="F190" s="234"/>
      <c r="G190" s="76">
        <f t="shared" si="6"/>
        <v>0</v>
      </c>
      <c r="H190" s="109" t="s">
        <v>183</v>
      </c>
    </row>
    <row r="191" spans="1:8" s="97" customFormat="1" hidden="1">
      <c r="A191" s="233"/>
      <c r="B191" s="373"/>
      <c r="C191" s="373"/>
      <c r="D191" s="237"/>
      <c r="E191" s="230"/>
      <c r="F191" s="234"/>
      <c r="G191" s="76">
        <f t="shared" si="6"/>
        <v>0</v>
      </c>
      <c r="H191" s="109" t="s">
        <v>183</v>
      </c>
    </row>
    <row r="192" spans="1:8" s="97" customFormat="1" hidden="1">
      <c r="A192" s="233"/>
      <c r="B192" s="373"/>
      <c r="C192" s="373"/>
      <c r="D192" s="237"/>
      <c r="E192" s="230"/>
      <c r="F192" s="234"/>
      <c r="G192" s="76">
        <f t="shared" si="6"/>
        <v>0</v>
      </c>
      <c r="H192" s="109" t="s">
        <v>183</v>
      </c>
    </row>
    <row r="193" spans="1:8" s="97" customFormat="1" hidden="1">
      <c r="A193" s="233"/>
      <c r="B193" s="373"/>
      <c r="C193" s="373"/>
      <c r="D193" s="237"/>
      <c r="E193" s="230"/>
      <c r="F193" s="234"/>
      <c r="G193" s="76">
        <f t="shared" si="6"/>
        <v>0</v>
      </c>
      <c r="H193" s="109" t="s">
        <v>183</v>
      </c>
    </row>
    <row r="194" spans="1:8" s="97" customFormat="1" hidden="1">
      <c r="A194" s="233"/>
      <c r="B194" s="373"/>
      <c r="C194" s="373"/>
      <c r="D194" s="237"/>
      <c r="E194" s="230"/>
      <c r="F194" s="234"/>
      <c r="G194" s="76">
        <f t="shared" si="6"/>
        <v>0</v>
      </c>
      <c r="H194" s="109" t="s">
        <v>183</v>
      </c>
    </row>
    <row r="195" spans="1:8" s="97" customFormat="1" hidden="1">
      <c r="A195" s="233"/>
      <c r="B195" s="373"/>
      <c r="C195" s="373"/>
      <c r="D195" s="237"/>
      <c r="E195" s="230"/>
      <c r="F195" s="234"/>
      <c r="G195" s="76">
        <f t="shared" si="6"/>
        <v>0</v>
      </c>
      <c r="H195" s="109" t="s">
        <v>183</v>
      </c>
    </row>
    <row r="196" spans="1:8" s="97" customFormat="1" hidden="1">
      <c r="A196" s="233"/>
      <c r="B196" s="373"/>
      <c r="C196" s="373"/>
      <c r="D196" s="237"/>
      <c r="E196" s="230"/>
      <c r="F196" s="234"/>
      <c r="G196" s="76">
        <f t="shared" si="6"/>
        <v>0</v>
      </c>
      <c r="H196" s="109" t="s">
        <v>183</v>
      </c>
    </row>
    <row r="197" spans="1:8" s="97" customFormat="1" hidden="1">
      <c r="A197" s="233"/>
      <c r="B197" s="373"/>
      <c r="C197" s="373"/>
      <c r="D197" s="237"/>
      <c r="E197" s="230"/>
      <c r="F197" s="234"/>
      <c r="G197" s="76">
        <f t="shared" si="6"/>
        <v>0</v>
      </c>
      <c r="H197" s="109" t="s">
        <v>183</v>
      </c>
    </row>
    <row r="198" spans="1:8" s="97" customFormat="1" hidden="1">
      <c r="A198" s="233"/>
      <c r="B198" s="373"/>
      <c r="C198" s="373"/>
      <c r="D198" s="237"/>
      <c r="E198" s="230"/>
      <c r="F198" s="234"/>
      <c r="G198" s="76">
        <f t="shared" si="6"/>
        <v>0</v>
      </c>
      <c r="H198" s="109" t="s">
        <v>183</v>
      </c>
    </row>
    <row r="199" spans="1:8" s="97" customFormat="1" hidden="1">
      <c r="A199" s="233"/>
      <c r="B199" s="373"/>
      <c r="C199" s="373"/>
      <c r="D199" s="237"/>
      <c r="E199" s="230"/>
      <c r="F199" s="234"/>
      <c r="G199" s="76">
        <f t="shared" si="6"/>
        <v>0</v>
      </c>
      <c r="H199" s="109" t="s">
        <v>183</v>
      </c>
    </row>
    <row r="200" spans="1:8" s="97" customFormat="1" hidden="1">
      <c r="A200" s="233"/>
      <c r="B200" s="373"/>
      <c r="C200" s="373"/>
      <c r="D200" s="237"/>
      <c r="E200" s="230"/>
      <c r="F200" s="234"/>
      <c r="G200" s="76">
        <f t="shared" ref="G200:G231" si="7">ROUND(+D200*F200,2)</f>
        <v>0</v>
      </c>
      <c r="H200" s="109" t="s">
        <v>183</v>
      </c>
    </row>
    <row r="201" spans="1:8" s="97" customFormat="1" hidden="1">
      <c r="A201" s="233"/>
      <c r="B201" s="373"/>
      <c r="C201" s="373"/>
      <c r="D201" s="237"/>
      <c r="E201" s="230"/>
      <c r="F201" s="234"/>
      <c r="G201" s="76">
        <f t="shared" si="7"/>
        <v>0</v>
      </c>
      <c r="H201" s="109" t="s">
        <v>183</v>
      </c>
    </row>
    <row r="202" spans="1:8" s="97" customFormat="1" hidden="1">
      <c r="A202" s="233"/>
      <c r="B202" s="373"/>
      <c r="C202" s="373"/>
      <c r="D202" s="237"/>
      <c r="E202" s="230"/>
      <c r="F202" s="234"/>
      <c r="G202" s="76">
        <f t="shared" si="7"/>
        <v>0</v>
      </c>
      <c r="H202" s="109" t="s">
        <v>183</v>
      </c>
    </row>
    <row r="203" spans="1:8" s="97" customFormat="1" hidden="1">
      <c r="A203" s="233"/>
      <c r="B203" s="373"/>
      <c r="C203" s="373"/>
      <c r="D203" s="237"/>
      <c r="E203" s="230"/>
      <c r="F203" s="234"/>
      <c r="G203" s="76">
        <f t="shared" si="7"/>
        <v>0</v>
      </c>
      <c r="H203" s="109" t="s">
        <v>183</v>
      </c>
    </row>
    <row r="204" spans="1:8" s="97" customFormat="1" hidden="1">
      <c r="A204" s="233"/>
      <c r="B204" s="373"/>
      <c r="C204" s="373"/>
      <c r="D204" s="237"/>
      <c r="E204" s="230"/>
      <c r="F204" s="234"/>
      <c r="G204" s="76">
        <f t="shared" si="7"/>
        <v>0</v>
      </c>
      <c r="H204" s="109" t="s">
        <v>183</v>
      </c>
    </row>
    <row r="205" spans="1:8" s="97" customFormat="1" hidden="1">
      <c r="A205" s="233"/>
      <c r="B205" s="373"/>
      <c r="C205" s="373"/>
      <c r="D205" s="237"/>
      <c r="E205" s="230"/>
      <c r="F205" s="234"/>
      <c r="G205" s="76">
        <f t="shared" si="7"/>
        <v>0</v>
      </c>
      <c r="H205" s="109" t="s">
        <v>183</v>
      </c>
    </row>
    <row r="206" spans="1:8" s="97" customFormat="1" hidden="1">
      <c r="A206" s="233"/>
      <c r="B206" s="373"/>
      <c r="C206" s="373"/>
      <c r="D206" s="237"/>
      <c r="E206" s="230"/>
      <c r="F206" s="234"/>
      <c r="G206" s="76">
        <f t="shared" si="7"/>
        <v>0</v>
      </c>
      <c r="H206" s="109" t="s">
        <v>183</v>
      </c>
    </row>
    <row r="207" spans="1:8" s="97" customFormat="1" hidden="1">
      <c r="A207" s="233"/>
      <c r="B207" s="373"/>
      <c r="C207" s="373"/>
      <c r="D207" s="237"/>
      <c r="E207" s="230"/>
      <c r="F207" s="234"/>
      <c r="G207" s="76">
        <f t="shared" si="7"/>
        <v>0</v>
      </c>
      <c r="H207" s="109" t="s">
        <v>183</v>
      </c>
    </row>
    <row r="208" spans="1:8" s="97" customFormat="1" hidden="1">
      <c r="A208" s="233"/>
      <c r="B208" s="373"/>
      <c r="C208" s="373"/>
      <c r="D208" s="237"/>
      <c r="E208" s="230"/>
      <c r="F208" s="234"/>
      <c r="G208" s="76">
        <f t="shared" si="7"/>
        <v>0</v>
      </c>
      <c r="H208" s="109" t="s">
        <v>183</v>
      </c>
    </row>
    <row r="209" spans="1:8" s="97" customFormat="1" hidden="1">
      <c r="A209" s="233"/>
      <c r="B209" s="373"/>
      <c r="C209" s="373"/>
      <c r="D209" s="237"/>
      <c r="E209" s="230"/>
      <c r="F209" s="234"/>
      <c r="G209" s="76">
        <f t="shared" si="7"/>
        <v>0</v>
      </c>
      <c r="H209" s="109" t="s">
        <v>183</v>
      </c>
    </row>
    <row r="210" spans="1:8" s="97" customFormat="1" hidden="1">
      <c r="A210" s="233"/>
      <c r="B210" s="373"/>
      <c r="C210" s="373"/>
      <c r="D210" s="237"/>
      <c r="E210" s="230"/>
      <c r="F210" s="234"/>
      <c r="G210" s="76">
        <f t="shared" si="7"/>
        <v>0</v>
      </c>
      <c r="H210" s="109" t="s">
        <v>183</v>
      </c>
    </row>
    <row r="211" spans="1:8" s="97" customFormat="1" hidden="1">
      <c r="A211" s="233"/>
      <c r="B211" s="373"/>
      <c r="C211" s="373"/>
      <c r="D211" s="237"/>
      <c r="E211" s="230"/>
      <c r="F211" s="234"/>
      <c r="G211" s="76">
        <f t="shared" si="7"/>
        <v>0</v>
      </c>
      <c r="H211" s="109" t="s">
        <v>183</v>
      </c>
    </row>
    <row r="212" spans="1:8" s="97" customFormat="1" hidden="1">
      <c r="A212" s="233"/>
      <c r="B212" s="373"/>
      <c r="C212" s="373"/>
      <c r="D212" s="237"/>
      <c r="E212" s="230"/>
      <c r="F212" s="234"/>
      <c r="G212" s="76">
        <f t="shared" si="7"/>
        <v>0</v>
      </c>
      <c r="H212" s="109" t="s">
        <v>183</v>
      </c>
    </row>
    <row r="213" spans="1:8" s="97" customFormat="1" hidden="1">
      <c r="A213" s="233"/>
      <c r="B213" s="373"/>
      <c r="C213" s="373"/>
      <c r="D213" s="237"/>
      <c r="E213" s="230"/>
      <c r="F213" s="234"/>
      <c r="G213" s="76">
        <f t="shared" si="7"/>
        <v>0</v>
      </c>
      <c r="H213" s="109" t="s">
        <v>183</v>
      </c>
    </row>
    <row r="214" spans="1:8" s="97" customFormat="1" hidden="1">
      <c r="A214" s="233"/>
      <c r="B214" s="373"/>
      <c r="C214" s="373"/>
      <c r="D214" s="237"/>
      <c r="E214" s="230"/>
      <c r="F214" s="234"/>
      <c r="G214" s="76">
        <f t="shared" si="7"/>
        <v>0</v>
      </c>
      <c r="H214" s="109" t="s">
        <v>183</v>
      </c>
    </row>
    <row r="215" spans="1:8" s="97" customFormat="1" hidden="1">
      <c r="A215" s="233"/>
      <c r="B215" s="373"/>
      <c r="C215" s="373"/>
      <c r="D215" s="237"/>
      <c r="E215" s="230"/>
      <c r="F215" s="234"/>
      <c r="G215" s="76">
        <f t="shared" si="7"/>
        <v>0</v>
      </c>
      <c r="H215" s="109" t="s">
        <v>183</v>
      </c>
    </row>
    <row r="216" spans="1:8" s="97" customFormat="1" hidden="1">
      <c r="A216" s="233"/>
      <c r="B216" s="373"/>
      <c r="C216" s="373"/>
      <c r="D216" s="237"/>
      <c r="E216" s="230"/>
      <c r="F216" s="234"/>
      <c r="G216" s="76">
        <f t="shared" si="7"/>
        <v>0</v>
      </c>
      <c r="H216" s="109" t="s">
        <v>183</v>
      </c>
    </row>
    <row r="217" spans="1:8" s="97" customFormat="1" hidden="1">
      <c r="A217" s="233"/>
      <c r="B217" s="373"/>
      <c r="C217" s="373"/>
      <c r="D217" s="237"/>
      <c r="E217" s="230"/>
      <c r="F217" s="234"/>
      <c r="G217" s="76">
        <f t="shared" si="7"/>
        <v>0</v>
      </c>
      <c r="H217" s="109" t="s">
        <v>183</v>
      </c>
    </row>
    <row r="218" spans="1:8" s="97" customFormat="1" hidden="1">
      <c r="A218" s="233"/>
      <c r="B218" s="373"/>
      <c r="C218" s="373"/>
      <c r="D218" s="237"/>
      <c r="E218" s="230"/>
      <c r="F218" s="234"/>
      <c r="G218" s="76">
        <f t="shared" si="7"/>
        <v>0</v>
      </c>
      <c r="H218" s="109" t="s">
        <v>183</v>
      </c>
    </row>
    <row r="219" spans="1:8" s="97" customFormat="1" hidden="1">
      <c r="A219" s="233"/>
      <c r="B219" s="373"/>
      <c r="C219" s="373"/>
      <c r="D219" s="237"/>
      <c r="E219" s="230"/>
      <c r="F219" s="234"/>
      <c r="G219" s="76">
        <f t="shared" si="7"/>
        <v>0</v>
      </c>
      <c r="H219" s="109" t="s">
        <v>183</v>
      </c>
    </row>
    <row r="220" spans="1:8" s="97" customFormat="1" hidden="1">
      <c r="A220" s="233"/>
      <c r="B220" s="373"/>
      <c r="C220" s="373"/>
      <c r="D220" s="237"/>
      <c r="E220" s="230"/>
      <c r="F220" s="234"/>
      <c r="G220" s="76">
        <f t="shared" si="7"/>
        <v>0</v>
      </c>
      <c r="H220" s="109" t="s">
        <v>183</v>
      </c>
    </row>
    <row r="221" spans="1:8" s="97" customFormat="1" hidden="1">
      <c r="A221" s="233"/>
      <c r="B221" s="373"/>
      <c r="C221" s="373"/>
      <c r="D221" s="237"/>
      <c r="E221" s="230"/>
      <c r="F221" s="234"/>
      <c r="G221" s="76">
        <f t="shared" si="7"/>
        <v>0</v>
      </c>
      <c r="H221" s="109" t="s">
        <v>183</v>
      </c>
    </row>
    <row r="222" spans="1:8" s="97" customFormat="1" hidden="1">
      <c r="A222" s="233"/>
      <c r="B222" s="373"/>
      <c r="C222" s="373"/>
      <c r="D222" s="237"/>
      <c r="E222" s="230"/>
      <c r="F222" s="234"/>
      <c r="G222" s="76">
        <f t="shared" si="7"/>
        <v>0</v>
      </c>
      <c r="H222" s="109" t="s">
        <v>183</v>
      </c>
    </row>
    <row r="223" spans="1:8" s="97" customFormat="1" hidden="1">
      <c r="A223" s="233"/>
      <c r="B223" s="373"/>
      <c r="C223" s="373"/>
      <c r="D223" s="237"/>
      <c r="E223" s="230"/>
      <c r="F223" s="234"/>
      <c r="G223" s="76">
        <f t="shared" si="7"/>
        <v>0</v>
      </c>
      <c r="H223" s="109" t="s">
        <v>183</v>
      </c>
    </row>
    <row r="224" spans="1:8" s="97" customFormat="1" hidden="1">
      <c r="A224" s="233"/>
      <c r="B224" s="373"/>
      <c r="C224" s="373"/>
      <c r="D224" s="237"/>
      <c r="E224" s="230"/>
      <c r="F224" s="234"/>
      <c r="G224" s="76">
        <f t="shared" si="7"/>
        <v>0</v>
      </c>
      <c r="H224" s="109" t="s">
        <v>183</v>
      </c>
    </row>
    <row r="225" spans="1:8" s="97" customFormat="1" hidden="1">
      <c r="A225" s="233"/>
      <c r="B225" s="373"/>
      <c r="C225" s="373"/>
      <c r="D225" s="237"/>
      <c r="E225" s="230"/>
      <c r="F225" s="234"/>
      <c r="G225" s="76">
        <f t="shared" si="7"/>
        <v>0</v>
      </c>
      <c r="H225" s="109" t="s">
        <v>183</v>
      </c>
    </row>
    <row r="226" spans="1:8" s="97" customFormat="1" hidden="1">
      <c r="A226" s="233"/>
      <c r="B226" s="373"/>
      <c r="C226" s="373"/>
      <c r="D226" s="237"/>
      <c r="E226" s="230"/>
      <c r="F226" s="234"/>
      <c r="G226" s="76">
        <f t="shared" si="7"/>
        <v>0</v>
      </c>
      <c r="H226" s="109" t="s">
        <v>183</v>
      </c>
    </row>
    <row r="227" spans="1:8" s="97" customFormat="1" hidden="1">
      <c r="A227" s="233"/>
      <c r="B227" s="373"/>
      <c r="C227" s="373"/>
      <c r="D227" s="237"/>
      <c r="E227" s="230"/>
      <c r="F227" s="234"/>
      <c r="G227" s="76">
        <f t="shared" si="7"/>
        <v>0</v>
      </c>
      <c r="H227" s="109" t="s">
        <v>183</v>
      </c>
    </row>
    <row r="228" spans="1:8" s="97" customFormat="1" hidden="1">
      <c r="A228" s="233"/>
      <c r="B228" s="373"/>
      <c r="C228" s="373"/>
      <c r="D228" s="237"/>
      <c r="E228" s="230"/>
      <c r="F228" s="234"/>
      <c r="G228" s="76">
        <f t="shared" si="7"/>
        <v>0</v>
      </c>
      <c r="H228" s="109" t="s">
        <v>183</v>
      </c>
    </row>
    <row r="229" spans="1:8" s="97" customFormat="1" hidden="1">
      <c r="A229" s="233"/>
      <c r="B229" s="373"/>
      <c r="C229" s="373"/>
      <c r="D229" s="237"/>
      <c r="E229" s="230"/>
      <c r="F229" s="234"/>
      <c r="G229" s="76">
        <f t="shared" si="7"/>
        <v>0</v>
      </c>
      <c r="H229" s="109" t="s">
        <v>183</v>
      </c>
    </row>
    <row r="230" spans="1:8" s="97" customFormat="1" hidden="1">
      <c r="A230" s="233"/>
      <c r="B230" s="373"/>
      <c r="C230" s="373"/>
      <c r="D230" s="237"/>
      <c r="E230" s="230"/>
      <c r="F230" s="234"/>
      <c r="G230" s="76">
        <f t="shared" si="7"/>
        <v>0</v>
      </c>
      <c r="H230" s="109" t="s">
        <v>183</v>
      </c>
    </row>
    <row r="231" spans="1:8" s="97" customFormat="1" hidden="1">
      <c r="A231" s="233"/>
      <c r="B231" s="373"/>
      <c r="C231" s="373"/>
      <c r="D231" s="237"/>
      <c r="E231" s="230"/>
      <c r="F231" s="234"/>
      <c r="G231" s="76">
        <f t="shared" si="7"/>
        <v>0</v>
      </c>
      <c r="H231" s="109" t="s">
        <v>183</v>
      </c>
    </row>
    <row r="232" spans="1:8" s="97" customFormat="1" hidden="1">
      <c r="A232" s="233"/>
      <c r="B232" s="373"/>
      <c r="C232" s="373"/>
      <c r="D232" s="237"/>
      <c r="E232" s="230"/>
      <c r="F232" s="234"/>
      <c r="G232" s="76">
        <f t="shared" ref="G232:G263" si="8">ROUND(+D232*F232,2)</f>
        <v>0</v>
      </c>
      <c r="H232" s="109" t="s">
        <v>183</v>
      </c>
    </row>
    <row r="233" spans="1:8" s="97" customFormat="1" hidden="1">
      <c r="A233" s="233"/>
      <c r="B233" s="373"/>
      <c r="C233" s="373"/>
      <c r="D233" s="237"/>
      <c r="E233" s="230"/>
      <c r="F233" s="234"/>
      <c r="G233" s="76">
        <f t="shared" si="8"/>
        <v>0</v>
      </c>
      <c r="H233" s="109" t="s">
        <v>183</v>
      </c>
    </row>
    <row r="234" spans="1:8" s="97" customFormat="1" hidden="1">
      <c r="A234" s="233"/>
      <c r="B234" s="373"/>
      <c r="C234" s="373"/>
      <c r="D234" s="237"/>
      <c r="E234" s="230"/>
      <c r="F234" s="234"/>
      <c r="G234" s="76">
        <f t="shared" si="8"/>
        <v>0</v>
      </c>
      <c r="H234" s="109" t="s">
        <v>183</v>
      </c>
    </row>
    <row r="235" spans="1:8" s="97" customFormat="1" hidden="1">
      <c r="A235" s="233"/>
      <c r="B235" s="373"/>
      <c r="C235" s="373"/>
      <c r="D235" s="237"/>
      <c r="E235" s="230"/>
      <c r="F235" s="234"/>
      <c r="G235" s="76">
        <f t="shared" si="8"/>
        <v>0</v>
      </c>
      <c r="H235" s="109" t="s">
        <v>183</v>
      </c>
    </row>
    <row r="236" spans="1:8" s="97" customFormat="1" hidden="1">
      <c r="A236" s="233"/>
      <c r="B236" s="373"/>
      <c r="C236" s="373"/>
      <c r="D236" s="237"/>
      <c r="E236" s="230"/>
      <c r="F236" s="234"/>
      <c r="G236" s="76">
        <f t="shared" si="8"/>
        <v>0</v>
      </c>
      <c r="H236" s="109" t="s">
        <v>183</v>
      </c>
    </row>
    <row r="237" spans="1:8" s="97" customFormat="1" hidden="1">
      <c r="A237" s="233"/>
      <c r="B237" s="373"/>
      <c r="C237" s="373"/>
      <c r="D237" s="237"/>
      <c r="E237" s="230"/>
      <c r="F237" s="234"/>
      <c r="G237" s="76">
        <f t="shared" si="8"/>
        <v>0</v>
      </c>
      <c r="H237" s="109" t="s">
        <v>183</v>
      </c>
    </row>
    <row r="238" spans="1:8" s="97" customFormat="1" hidden="1">
      <c r="A238" s="233"/>
      <c r="B238" s="373"/>
      <c r="C238" s="373"/>
      <c r="D238" s="237"/>
      <c r="E238" s="230"/>
      <c r="F238" s="234"/>
      <c r="G238" s="76">
        <f t="shared" si="8"/>
        <v>0</v>
      </c>
      <c r="H238" s="109" t="s">
        <v>183</v>
      </c>
    </row>
    <row r="239" spans="1:8" s="97" customFormat="1" hidden="1">
      <c r="A239" s="233"/>
      <c r="B239" s="373"/>
      <c r="C239" s="373"/>
      <c r="D239" s="237"/>
      <c r="E239" s="230"/>
      <c r="F239" s="234"/>
      <c r="G239" s="76">
        <f t="shared" si="8"/>
        <v>0</v>
      </c>
      <c r="H239" s="109" t="s">
        <v>183</v>
      </c>
    </row>
    <row r="240" spans="1:8" s="97" customFormat="1" hidden="1">
      <c r="A240" s="233"/>
      <c r="B240" s="373"/>
      <c r="C240" s="373"/>
      <c r="D240" s="237"/>
      <c r="E240" s="230"/>
      <c r="F240" s="234"/>
      <c r="G240" s="76">
        <f t="shared" si="8"/>
        <v>0</v>
      </c>
      <c r="H240" s="109" t="s">
        <v>183</v>
      </c>
    </row>
    <row r="241" spans="1:8" s="97" customFormat="1" hidden="1">
      <c r="A241" s="233"/>
      <c r="B241" s="373"/>
      <c r="C241" s="373"/>
      <c r="D241" s="237"/>
      <c r="E241" s="230"/>
      <c r="F241" s="234"/>
      <c r="G241" s="76">
        <f t="shared" si="8"/>
        <v>0</v>
      </c>
      <c r="H241" s="109" t="s">
        <v>183</v>
      </c>
    </row>
    <row r="242" spans="1:8" s="97" customFormat="1" hidden="1">
      <c r="A242" s="233"/>
      <c r="B242" s="373"/>
      <c r="C242" s="373"/>
      <c r="D242" s="237"/>
      <c r="E242" s="230"/>
      <c r="F242" s="234"/>
      <c r="G242" s="76">
        <f t="shared" si="8"/>
        <v>0</v>
      </c>
      <c r="H242" s="109" t="s">
        <v>183</v>
      </c>
    </row>
    <row r="243" spans="1:8" s="97" customFormat="1" hidden="1">
      <c r="A243" s="233"/>
      <c r="B243" s="373"/>
      <c r="C243" s="373"/>
      <c r="D243" s="237"/>
      <c r="E243" s="230"/>
      <c r="F243" s="234"/>
      <c r="G243" s="76">
        <f t="shared" si="8"/>
        <v>0</v>
      </c>
      <c r="H243" s="109" t="s">
        <v>183</v>
      </c>
    </row>
    <row r="244" spans="1:8" s="97" customFormat="1" hidden="1">
      <c r="A244" s="233"/>
      <c r="B244" s="373"/>
      <c r="C244" s="373"/>
      <c r="D244" s="237"/>
      <c r="E244" s="230"/>
      <c r="F244" s="234"/>
      <c r="G244" s="76">
        <f t="shared" si="8"/>
        <v>0</v>
      </c>
      <c r="H244" s="109" t="s">
        <v>183</v>
      </c>
    </row>
    <row r="245" spans="1:8" s="97" customFormat="1" hidden="1">
      <c r="A245" s="233"/>
      <c r="B245" s="373"/>
      <c r="C245" s="373"/>
      <c r="D245" s="237"/>
      <c r="E245" s="230"/>
      <c r="F245" s="234"/>
      <c r="G245" s="76">
        <f t="shared" si="8"/>
        <v>0</v>
      </c>
      <c r="H245" s="109" t="s">
        <v>183</v>
      </c>
    </row>
    <row r="246" spans="1:8" s="97" customFormat="1" hidden="1">
      <c r="A246" s="233"/>
      <c r="B246" s="373"/>
      <c r="C246" s="373"/>
      <c r="D246" s="237"/>
      <c r="E246" s="230"/>
      <c r="F246" s="234"/>
      <c r="G246" s="76">
        <f t="shared" si="8"/>
        <v>0</v>
      </c>
      <c r="H246" s="109" t="s">
        <v>183</v>
      </c>
    </row>
    <row r="247" spans="1:8" s="97" customFormat="1" hidden="1">
      <c r="A247" s="233"/>
      <c r="B247" s="373"/>
      <c r="C247" s="373"/>
      <c r="D247" s="237"/>
      <c r="E247" s="230"/>
      <c r="F247" s="234"/>
      <c r="G247" s="76">
        <f t="shared" si="8"/>
        <v>0</v>
      </c>
      <c r="H247" s="109" t="s">
        <v>183</v>
      </c>
    </row>
    <row r="248" spans="1:8" s="97" customFormat="1" hidden="1">
      <c r="A248" s="233"/>
      <c r="B248" s="373"/>
      <c r="C248" s="373"/>
      <c r="D248" s="237"/>
      <c r="E248" s="230"/>
      <c r="F248" s="234"/>
      <c r="G248" s="76">
        <f t="shared" si="8"/>
        <v>0</v>
      </c>
      <c r="H248" s="109" t="s">
        <v>183</v>
      </c>
    </row>
    <row r="249" spans="1:8" s="97" customFormat="1" hidden="1">
      <c r="A249" s="233"/>
      <c r="B249" s="373"/>
      <c r="C249" s="373"/>
      <c r="D249" s="237"/>
      <c r="E249" s="230"/>
      <c r="F249" s="234"/>
      <c r="G249" s="76">
        <f t="shared" si="8"/>
        <v>0</v>
      </c>
      <c r="H249" s="109" t="s">
        <v>183</v>
      </c>
    </row>
    <row r="250" spans="1:8" s="97" customFormat="1" hidden="1">
      <c r="A250" s="233"/>
      <c r="B250" s="373"/>
      <c r="C250" s="373"/>
      <c r="D250" s="237"/>
      <c r="E250" s="230"/>
      <c r="F250" s="234"/>
      <c r="G250" s="76">
        <f t="shared" si="8"/>
        <v>0</v>
      </c>
      <c r="H250" s="109" t="s">
        <v>183</v>
      </c>
    </row>
    <row r="251" spans="1:8" s="97" customFormat="1" hidden="1">
      <c r="A251" s="233"/>
      <c r="B251" s="373"/>
      <c r="C251" s="373"/>
      <c r="D251" s="237"/>
      <c r="E251" s="230"/>
      <c r="F251" s="234"/>
      <c r="G251" s="76">
        <f t="shared" si="8"/>
        <v>0</v>
      </c>
      <c r="H251" s="109" t="s">
        <v>183</v>
      </c>
    </row>
    <row r="252" spans="1:8" s="97" customFormat="1" hidden="1">
      <c r="A252" s="233"/>
      <c r="B252" s="373"/>
      <c r="C252" s="373"/>
      <c r="D252" s="237"/>
      <c r="E252" s="230"/>
      <c r="F252" s="234"/>
      <c r="G252" s="76">
        <f t="shared" si="8"/>
        <v>0</v>
      </c>
      <c r="H252" s="109" t="s">
        <v>183</v>
      </c>
    </row>
    <row r="253" spans="1:8" s="97" customFormat="1" hidden="1">
      <c r="A253" s="233"/>
      <c r="B253" s="373"/>
      <c r="C253" s="373"/>
      <c r="D253" s="237"/>
      <c r="E253" s="230"/>
      <c r="F253" s="234"/>
      <c r="G253" s="76">
        <f t="shared" si="8"/>
        <v>0</v>
      </c>
      <c r="H253" s="109" t="s">
        <v>183</v>
      </c>
    </row>
    <row r="254" spans="1:8" s="97" customFormat="1" hidden="1">
      <c r="A254" s="233"/>
      <c r="B254" s="373"/>
      <c r="C254" s="373"/>
      <c r="D254" s="237"/>
      <c r="E254" s="230"/>
      <c r="F254" s="234"/>
      <c r="G254" s="76">
        <f t="shared" si="8"/>
        <v>0</v>
      </c>
      <c r="H254" s="109" t="s">
        <v>183</v>
      </c>
    </row>
    <row r="255" spans="1:8" s="97" customFormat="1" hidden="1">
      <c r="A255" s="233"/>
      <c r="B255" s="373"/>
      <c r="C255" s="373"/>
      <c r="D255" s="237"/>
      <c r="E255" s="230"/>
      <c r="F255" s="234"/>
      <c r="G255" s="76">
        <f t="shared" si="8"/>
        <v>0</v>
      </c>
      <c r="H255" s="109" t="s">
        <v>183</v>
      </c>
    </row>
    <row r="256" spans="1:8" s="97" customFormat="1" hidden="1">
      <c r="A256" s="233"/>
      <c r="B256" s="373"/>
      <c r="C256" s="373"/>
      <c r="D256" s="237"/>
      <c r="E256" s="230"/>
      <c r="F256" s="234"/>
      <c r="G256" s="76">
        <f t="shared" si="8"/>
        <v>0</v>
      </c>
      <c r="H256" s="109" t="s">
        <v>183</v>
      </c>
    </row>
    <row r="257" spans="1:10" s="97" customFormat="1" hidden="1">
      <c r="A257" s="233"/>
      <c r="B257" s="373"/>
      <c r="C257" s="373"/>
      <c r="D257" s="237"/>
      <c r="E257" s="230"/>
      <c r="F257" s="234"/>
      <c r="G257" s="76">
        <f t="shared" si="8"/>
        <v>0</v>
      </c>
      <c r="H257" s="109" t="s">
        <v>183</v>
      </c>
    </row>
    <row r="258" spans="1:10" s="97" customFormat="1" hidden="1">
      <c r="A258" s="233"/>
      <c r="B258" s="373"/>
      <c r="C258" s="373"/>
      <c r="D258" s="237"/>
      <c r="E258" s="230"/>
      <c r="F258" s="234"/>
      <c r="G258" s="76">
        <f t="shared" si="8"/>
        <v>0</v>
      </c>
      <c r="H258" s="109" t="s">
        <v>183</v>
      </c>
    </row>
    <row r="259" spans="1:10" s="97" customFormat="1" hidden="1">
      <c r="A259" s="233"/>
      <c r="B259" s="373"/>
      <c r="C259" s="373"/>
      <c r="D259" s="237"/>
      <c r="E259" s="230"/>
      <c r="F259" s="234"/>
      <c r="G259" s="76">
        <f t="shared" si="8"/>
        <v>0</v>
      </c>
      <c r="H259" s="109" t="s">
        <v>183</v>
      </c>
    </row>
    <row r="260" spans="1:10" s="97" customFormat="1" hidden="1">
      <c r="A260" s="233"/>
      <c r="B260" s="373"/>
      <c r="C260" s="373"/>
      <c r="D260" s="237"/>
      <c r="E260" s="230"/>
      <c r="F260" s="234"/>
      <c r="G260" s="76">
        <f t="shared" si="8"/>
        <v>0</v>
      </c>
      <c r="H260" s="109" t="s">
        <v>183</v>
      </c>
    </row>
    <row r="261" spans="1:10" s="97" customFormat="1" hidden="1">
      <c r="A261" s="233"/>
      <c r="B261" s="373"/>
      <c r="C261" s="373"/>
      <c r="D261" s="237"/>
      <c r="E261" s="230"/>
      <c r="F261" s="234"/>
      <c r="G261" s="76">
        <f t="shared" si="8"/>
        <v>0</v>
      </c>
      <c r="H261" s="109" t="s">
        <v>183</v>
      </c>
    </row>
    <row r="262" spans="1:10" s="97" customFormat="1" hidden="1">
      <c r="A262" s="233"/>
      <c r="B262" s="373"/>
      <c r="C262" s="373"/>
      <c r="D262" s="237"/>
      <c r="E262" s="230"/>
      <c r="F262" s="234"/>
      <c r="G262" s="76">
        <f t="shared" si="8"/>
        <v>0</v>
      </c>
      <c r="H262" s="109" t="s">
        <v>183</v>
      </c>
    </row>
    <row r="263" spans="1:10" s="97" customFormat="1" hidden="1">
      <c r="A263" s="233"/>
      <c r="B263" s="373"/>
      <c r="C263" s="373"/>
      <c r="D263" s="237"/>
      <c r="E263" s="230"/>
      <c r="F263" s="234"/>
      <c r="G263" s="76">
        <f t="shared" si="8"/>
        <v>0</v>
      </c>
      <c r="H263" s="109" t="s">
        <v>183</v>
      </c>
    </row>
    <row r="264" spans="1:10" s="97" customFormat="1" hidden="1">
      <c r="A264" s="233"/>
      <c r="B264" s="373"/>
      <c r="C264" s="373"/>
      <c r="D264" s="237"/>
      <c r="E264" s="230"/>
      <c r="F264" s="234"/>
      <c r="G264" s="76">
        <f t="shared" ref="G264:G265" si="9">ROUND(+D264*F264,2)</f>
        <v>0</v>
      </c>
      <c r="H264" s="109" t="s">
        <v>183</v>
      </c>
    </row>
    <row r="265" spans="1:10" s="97" customFormat="1">
      <c r="A265" s="233"/>
      <c r="B265" s="535"/>
      <c r="C265" s="535"/>
      <c r="D265" s="237"/>
      <c r="E265" s="230"/>
      <c r="F265" s="234"/>
      <c r="G265" s="255">
        <f t="shared" si="9"/>
        <v>0</v>
      </c>
      <c r="H265" s="109" t="s">
        <v>183</v>
      </c>
    </row>
    <row r="266" spans="1:10" s="97" customFormat="1">
      <c r="A266" s="207"/>
      <c r="B266" s="539"/>
      <c r="C266" s="539"/>
      <c r="D266" s="93"/>
      <c r="E266" s="183"/>
      <c r="F266" s="188" t="s">
        <v>198</v>
      </c>
      <c r="G266" s="269">
        <f>ROUND(SUBTOTAL(109,G135:G265),2)</f>
        <v>0</v>
      </c>
      <c r="H266" s="109" t="s">
        <v>183</v>
      </c>
      <c r="J266" s="112" t="s">
        <v>197</v>
      </c>
    </row>
    <row r="267" spans="1:10" s="97" customFormat="1">
      <c r="A267" s="207"/>
      <c r="B267" s="375"/>
      <c r="C267" s="375"/>
      <c r="D267" s="93"/>
      <c r="E267" s="183"/>
      <c r="F267" s="183"/>
      <c r="G267" s="76"/>
      <c r="H267" s="109" t="s">
        <v>185</v>
      </c>
      <c r="J267" s="112"/>
    </row>
    <row r="268" spans="1:10" s="97" customFormat="1">
      <c r="A268" s="207"/>
      <c r="B268" s="375"/>
      <c r="C268" s="375"/>
      <c r="D268" s="93"/>
      <c r="E268" s="183"/>
      <c r="F268" s="376" t="s">
        <v>241</v>
      </c>
      <c r="G268" s="76">
        <f>+G266+G134</f>
        <v>0</v>
      </c>
      <c r="H268" s="109" t="s">
        <v>185</v>
      </c>
      <c r="J268" s="112"/>
    </row>
    <row r="269" spans="1:10" s="97" customFormat="1">
      <c r="C269" s="98"/>
      <c r="G269" s="101"/>
      <c r="H269" s="109" t="s">
        <v>185</v>
      </c>
    </row>
    <row r="270" spans="1:10" s="97" customFormat="1">
      <c r="A270" s="211" t="s">
        <v>242</v>
      </c>
      <c r="B270" s="102"/>
      <c r="C270" s="102"/>
      <c r="D270" s="102"/>
      <c r="E270" s="102"/>
      <c r="F270" s="102"/>
      <c r="G270" s="120"/>
      <c r="H270" s="109" t="s">
        <v>180</v>
      </c>
      <c r="J270" s="134" t="s">
        <v>189</v>
      </c>
    </row>
    <row r="271" spans="1:10" s="97" customFormat="1" ht="45" customHeight="1">
      <c r="A271" s="517"/>
      <c r="B271" s="518"/>
      <c r="C271" s="518"/>
      <c r="D271" s="518"/>
      <c r="E271" s="518"/>
      <c r="F271" s="518"/>
      <c r="G271" s="519"/>
      <c r="H271" s="97" t="s">
        <v>180</v>
      </c>
      <c r="J271" s="134" t="s">
        <v>243</v>
      </c>
    </row>
    <row r="272" spans="1:10">
      <c r="H272" s="246" t="s">
        <v>183</v>
      </c>
    </row>
    <row r="273" spans="1:10" s="97" customFormat="1">
      <c r="A273" s="211" t="s">
        <v>244</v>
      </c>
      <c r="B273" s="105"/>
      <c r="C273" s="106"/>
      <c r="D273" s="106"/>
      <c r="E273" s="106"/>
      <c r="F273" s="106"/>
      <c r="G273" s="121"/>
      <c r="H273" s="97" t="s">
        <v>183</v>
      </c>
      <c r="J273" s="134" t="s">
        <v>189</v>
      </c>
    </row>
    <row r="274" spans="1:10" s="97" customFormat="1" ht="45" customHeight="1">
      <c r="A274" s="517"/>
      <c r="B274" s="518"/>
      <c r="C274" s="518"/>
      <c r="D274" s="518"/>
      <c r="E274" s="518"/>
      <c r="F274" s="518"/>
      <c r="G274" s="519"/>
      <c r="H274" s="97" t="s">
        <v>183</v>
      </c>
      <c r="J274" s="134" t="s">
        <v>243</v>
      </c>
    </row>
    <row r="275" spans="1:10" s="97" customFormat="1">
      <c r="A275" s="93"/>
      <c r="B275" s="93"/>
      <c r="C275" s="93"/>
      <c r="D275" s="93"/>
      <c r="E275" s="184"/>
      <c r="F275" s="184"/>
      <c r="G275" s="96"/>
      <c r="H275" s="246" t="s">
        <v>185</v>
      </c>
    </row>
    <row r="276" spans="1:10" s="253" customFormat="1" ht="26.45">
      <c r="A276" s="265" t="s">
        <v>245</v>
      </c>
      <c r="B276" s="265" t="s">
        <v>204</v>
      </c>
      <c r="C276" s="331" t="s">
        <v>205</v>
      </c>
      <c r="D276" s="331" t="s">
        <v>206</v>
      </c>
      <c r="E276" s="331" t="s">
        <v>207</v>
      </c>
      <c r="F276" s="331" t="s">
        <v>208</v>
      </c>
      <c r="G276" s="265" t="s">
        <v>246</v>
      </c>
      <c r="H276" s="332" t="s">
        <v>185</v>
      </c>
    </row>
    <row r="277" spans="1:10" s="97" customFormat="1">
      <c r="A277" s="233"/>
      <c r="B277" s="233"/>
      <c r="C277" s="237"/>
      <c r="D277" s="230"/>
      <c r="E277" s="234"/>
      <c r="F277" s="234"/>
      <c r="G277" s="76">
        <f t="shared" ref="G277:G406" si="10">ROUND(C277*E277*F277,2)</f>
        <v>0</v>
      </c>
      <c r="H277" s="246" t="s">
        <v>180</v>
      </c>
    </row>
    <row r="278" spans="1:10" s="97" customFormat="1">
      <c r="A278" s="233"/>
      <c r="B278" s="233"/>
      <c r="C278" s="237"/>
      <c r="D278" s="230"/>
      <c r="E278" s="234"/>
      <c r="F278" s="234"/>
      <c r="G278" s="76">
        <f t="shared" si="10"/>
        <v>0</v>
      </c>
      <c r="H278" s="246" t="s">
        <v>180</v>
      </c>
    </row>
    <row r="279" spans="1:10" s="97" customFormat="1">
      <c r="A279" s="233"/>
      <c r="B279" s="233"/>
      <c r="C279" s="237"/>
      <c r="D279" s="230"/>
      <c r="E279" s="234"/>
      <c r="F279" s="234"/>
      <c r="G279" s="76">
        <f t="shared" si="10"/>
        <v>0</v>
      </c>
      <c r="H279" s="246" t="s">
        <v>180</v>
      </c>
    </row>
    <row r="280" spans="1:10" s="97" customFormat="1" hidden="1">
      <c r="A280" s="233"/>
      <c r="B280" s="233"/>
      <c r="C280" s="237"/>
      <c r="D280" s="230"/>
      <c r="E280" s="234"/>
      <c r="F280" s="234"/>
      <c r="G280" s="76">
        <f t="shared" si="10"/>
        <v>0</v>
      </c>
      <c r="H280" s="246" t="s">
        <v>180</v>
      </c>
    </row>
    <row r="281" spans="1:10" s="97" customFormat="1" hidden="1">
      <c r="A281" s="233"/>
      <c r="B281" s="233"/>
      <c r="C281" s="237"/>
      <c r="D281" s="230"/>
      <c r="E281" s="234"/>
      <c r="F281" s="234"/>
      <c r="G281" s="76">
        <f t="shared" si="10"/>
        <v>0</v>
      </c>
      <c r="H281" s="246" t="s">
        <v>180</v>
      </c>
    </row>
    <row r="282" spans="1:10" s="97" customFormat="1" hidden="1">
      <c r="A282" s="233"/>
      <c r="B282" s="233"/>
      <c r="C282" s="237"/>
      <c r="D282" s="230"/>
      <c r="E282" s="234"/>
      <c r="F282" s="234"/>
      <c r="G282" s="76">
        <f t="shared" si="10"/>
        <v>0</v>
      </c>
      <c r="H282" s="246" t="s">
        <v>180</v>
      </c>
    </row>
    <row r="283" spans="1:10" s="97" customFormat="1" hidden="1">
      <c r="A283" s="233"/>
      <c r="B283" s="233"/>
      <c r="C283" s="237"/>
      <c r="D283" s="230"/>
      <c r="E283" s="234"/>
      <c r="F283" s="234"/>
      <c r="G283" s="76">
        <f t="shared" si="10"/>
        <v>0</v>
      </c>
      <c r="H283" s="246" t="s">
        <v>180</v>
      </c>
    </row>
    <row r="284" spans="1:10" s="97" customFormat="1" hidden="1">
      <c r="A284" s="233"/>
      <c r="B284" s="233"/>
      <c r="C284" s="237"/>
      <c r="D284" s="230"/>
      <c r="E284" s="234"/>
      <c r="F284" s="234"/>
      <c r="G284" s="76">
        <f t="shared" si="10"/>
        <v>0</v>
      </c>
      <c r="H284" s="246" t="s">
        <v>180</v>
      </c>
    </row>
    <row r="285" spans="1:10" s="97" customFormat="1" hidden="1">
      <c r="A285" s="233"/>
      <c r="B285" s="233"/>
      <c r="C285" s="237"/>
      <c r="D285" s="230"/>
      <c r="E285" s="234"/>
      <c r="F285" s="234"/>
      <c r="G285" s="76">
        <f t="shared" si="10"/>
        <v>0</v>
      </c>
      <c r="H285" s="246" t="s">
        <v>180</v>
      </c>
    </row>
    <row r="286" spans="1:10" s="97" customFormat="1" hidden="1">
      <c r="A286" s="233"/>
      <c r="B286" s="233"/>
      <c r="C286" s="237"/>
      <c r="D286" s="230"/>
      <c r="E286" s="234"/>
      <c r="F286" s="234"/>
      <c r="G286" s="76">
        <f t="shared" si="10"/>
        <v>0</v>
      </c>
      <c r="H286" s="246" t="s">
        <v>180</v>
      </c>
    </row>
    <row r="287" spans="1:10" s="97" customFormat="1" hidden="1">
      <c r="A287" s="233"/>
      <c r="B287" s="233"/>
      <c r="C287" s="237"/>
      <c r="D287" s="230"/>
      <c r="E287" s="234"/>
      <c r="F287" s="234"/>
      <c r="G287" s="76">
        <f t="shared" si="10"/>
        <v>0</v>
      </c>
      <c r="H287" s="246" t="s">
        <v>180</v>
      </c>
    </row>
    <row r="288" spans="1:10" s="97" customFormat="1" hidden="1">
      <c r="A288" s="233"/>
      <c r="B288" s="233"/>
      <c r="C288" s="237"/>
      <c r="D288" s="230"/>
      <c r="E288" s="234"/>
      <c r="F288" s="234"/>
      <c r="G288" s="76">
        <f t="shared" si="10"/>
        <v>0</v>
      </c>
      <c r="H288" s="246" t="s">
        <v>180</v>
      </c>
    </row>
    <row r="289" spans="1:8" s="97" customFormat="1" hidden="1">
      <c r="A289" s="233"/>
      <c r="B289" s="233"/>
      <c r="C289" s="237"/>
      <c r="D289" s="230"/>
      <c r="E289" s="234"/>
      <c r="F289" s="234"/>
      <c r="G289" s="76">
        <f t="shared" si="10"/>
        <v>0</v>
      </c>
      <c r="H289" s="246" t="s">
        <v>180</v>
      </c>
    </row>
    <row r="290" spans="1:8" s="97" customFormat="1" hidden="1">
      <c r="A290" s="233"/>
      <c r="B290" s="233"/>
      <c r="C290" s="237"/>
      <c r="D290" s="230"/>
      <c r="E290" s="234"/>
      <c r="F290" s="234"/>
      <c r="G290" s="76">
        <f t="shared" si="10"/>
        <v>0</v>
      </c>
      <c r="H290" s="246" t="s">
        <v>180</v>
      </c>
    </row>
    <row r="291" spans="1:8" s="97" customFormat="1" hidden="1">
      <c r="A291" s="233"/>
      <c r="B291" s="233"/>
      <c r="C291" s="237"/>
      <c r="D291" s="230"/>
      <c r="E291" s="234"/>
      <c r="F291" s="234"/>
      <c r="G291" s="76">
        <f t="shared" si="10"/>
        <v>0</v>
      </c>
      <c r="H291" s="246" t="s">
        <v>180</v>
      </c>
    </row>
    <row r="292" spans="1:8" s="97" customFormat="1" hidden="1">
      <c r="A292" s="233"/>
      <c r="B292" s="233"/>
      <c r="C292" s="237"/>
      <c r="D292" s="230"/>
      <c r="E292" s="234"/>
      <c r="F292" s="234"/>
      <c r="G292" s="76">
        <f t="shared" si="10"/>
        <v>0</v>
      </c>
      <c r="H292" s="246" t="s">
        <v>180</v>
      </c>
    </row>
    <row r="293" spans="1:8" s="97" customFormat="1" hidden="1">
      <c r="A293" s="233"/>
      <c r="B293" s="233"/>
      <c r="C293" s="237"/>
      <c r="D293" s="230"/>
      <c r="E293" s="234"/>
      <c r="F293" s="234"/>
      <c r="G293" s="76">
        <f t="shared" si="10"/>
        <v>0</v>
      </c>
      <c r="H293" s="246" t="s">
        <v>180</v>
      </c>
    </row>
    <row r="294" spans="1:8" s="97" customFormat="1" hidden="1">
      <c r="A294" s="233"/>
      <c r="B294" s="233"/>
      <c r="C294" s="237"/>
      <c r="D294" s="230"/>
      <c r="E294" s="234"/>
      <c r="F294" s="234"/>
      <c r="G294" s="76">
        <f t="shared" si="10"/>
        <v>0</v>
      </c>
      <c r="H294" s="246" t="s">
        <v>180</v>
      </c>
    </row>
    <row r="295" spans="1:8" s="97" customFormat="1" hidden="1">
      <c r="A295" s="233"/>
      <c r="B295" s="233"/>
      <c r="C295" s="237"/>
      <c r="D295" s="230"/>
      <c r="E295" s="234"/>
      <c r="F295" s="234"/>
      <c r="G295" s="76">
        <f t="shared" si="10"/>
        <v>0</v>
      </c>
      <c r="H295" s="246" t="s">
        <v>180</v>
      </c>
    </row>
    <row r="296" spans="1:8" s="97" customFormat="1" hidden="1">
      <c r="A296" s="233"/>
      <c r="B296" s="233"/>
      <c r="C296" s="237"/>
      <c r="D296" s="230"/>
      <c r="E296" s="234"/>
      <c r="F296" s="234"/>
      <c r="G296" s="76">
        <f t="shared" si="10"/>
        <v>0</v>
      </c>
      <c r="H296" s="246" t="s">
        <v>180</v>
      </c>
    </row>
    <row r="297" spans="1:8" s="97" customFormat="1" hidden="1">
      <c r="A297" s="233"/>
      <c r="B297" s="233"/>
      <c r="C297" s="237"/>
      <c r="D297" s="230"/>
      <c r="E297" s="234"/>
      <c r="F297" s="234"/>
      <c r="G297" s="76">
        <f t="shared" si="10"/>
        <v>0</v>
      </c>
      <c r="H297" s="246" t="s">
        <v>180</v>
      </c>
    </row>
    <row r="298" spans="1:8" s="97" customFormat="1" hidden="1">
      <c r="A298" s="233"/>
      <c r="B298" s="233"/>
      <c r="C298" s="237"/>
      <c r="D298" s="230"/>
      <c r="E298" s="234"/>
      <c r="F298" s="234"/>
      <c r="G298" s="76">
        <f t="shared" si="10"/>
        <v>0</v>
      </c>
      <c r="H298" s="246" t="s">
        <v>180</v>
      </c>
    </row>
    <row r="299" spans="1:8" s="97" customFormat="1" hidden="1">
      <c r="A299" s="233"/>
      <c r="B299" s="233"/>
      <c r="C299" s="237"/>
      <c r="D299" s="230"/>
      <c r="E299" s="234"/>
      <c r="F299" s="234"/>
      <c r="G299" s="76">
        <f t="shared" si="10"/>
        <v>0</v>
      </c>
      <c r="H299" s="246" t="s">
        <v>180</v>
      </c>
    </row>
    <row r="300" spans="1:8" s="97" customFormat="1" hidden="1">
      <c r="A300" s="233"/>
      <c r="B300" s="233"/>
      <c r="C300" s="237"/>
      <c r="D300" s="230"/>
      <c r="E300" s="234"/>
      <c r="F300" s="234"/>
      <c r="G300" s="76">
        <f t="shared" si="10"/>
        <v>0</v>
      </c>
      <c r="H300" s="246" t="s">
        <v>180</v>
      </c>
    </row>
    <row r="301" spans="1:8" s="97" customFormat="1" hidden="1">
      <c r="A301" s="233"/>
      <c r="B301" s="233"/>
      <c r="C301" s="237"/>
      <c r="D301" s="230"/>
      <c r="E301" s="234"/>
      <c r="F301" s="234"/>
      <c r="G301" s="76">
        <f t="shared" si="10"/>
        <v>0</v>
      </c>
      <c r="H301" s="246" t="s">
        <v>180</v>
      </c>
    </row>
    <row r="302" spans="1:8" s="97" customFormat="1" hidden="1">
      <c r="A302" s="233"/>
      <c r="B302" s="233"/>
      <c r="C302" s="237"/>
      <c r="D302" s="230"/>
      <c r="E302" s="234"/>
      <c r="F302" s="234"/>
      <c r="G302" s="76">
        <f t="shared" si="10"/>
        <v>0</v>
      </c>
      <c r="H302" s="246" t="s">
        <v>180</v>
      </c>
    </row>
    <row r="303" spans="1:8" s="97" customFormat="1" hidden="1">
      <c r="A303" s="233"/>
      <c r="B303" s="233"/>
      <c r="C303" s="237"/>
      <c r="D303" s="230"/>
      <c r="E303" s="234"/>
      <c r="F303" s="234"/>
      <c r="G303" s="76">
        <f t="shared" si="10"/>
        <v>0</v>
      </c>
      <c r="H303" s="246" t="s">
        <v>180</v>
      </c>
    </row>
    <row r="304" spans="1:8" s="97" customFormat="1" hidden="1">
      <c r="A304" s="233"/>
      <c r="B304" s="233"/>
      <c r="C304" s="237"/>
      <c r="D304" s="230"/>
      <c r="E304" s="234"/>
      <c r="F304" s="234"/>
      <c r="G304" s="76">
        <f t="shared" si="10"/>
        <v>0</v>
      </c>
      <c r="H304" s="246" t="s">
        <v>180</v>
      </c>
    </row>
    <row r="305" spans="1:8" s="97" customFormat="1" hidden="1">
      <c r="A305" s="233"/>
      <c r="B305" s="233"/>
      <c r="C305" s="237"/>
      <c r="D305" s="230"/>
      <c r="E305" s="234"/>
      <c r="F305" s="234"/>
      <c r="G305" s="76">
        <f t="shared" si="10"/>
        <v>0</v>
      </c>
      <c r="H305" s="246" t="s">
        <v>180</v>
      </c>
    </row>
    <row r="306" spans="1:8" s="97" customFormat="1" hidden="1">
      <c r="A306" s="233"/>
      <c r="B306" s="233"/>
      <c r="C306" s="237"/>
      <c r="D306" s="230"/>
      <c r="E306" s="234"/>
      <c r="F306" s="234"/>
      <c r="G306" s="76">
        <f t="shared" si="10"/>
        <v>0</v>
      </c>
      <c r="H306" s="246" t="s">
        <v>180</v>
      </c>
    </row>
    <row r="307" spans="1:8" s="97" customFormat="1" hidden="1">
      <c r="A307" s="233"/>
      <c r="B307" s="233"/>
      <c r="C307" s="237"/>
      <c r="D307" s="230"/>
      <c r="E307" s="234"/>
      <c r="F307" s="234"/>
      <c r="G307" s="76">
        <f t="shared" si="10"/>
        <v>0</v>
      </c>
      <c r="H307" s="246" t="s">
        <v>180</v>
      </c>
    </row>
    <row r="308" spans="1:8" s="97" customFormat="1" hidden="1">
      <c r="A308" s="233"/>
      <c r="B308" s="233"/>
      <c r="C308" s="237"/>
      <c r="D308" s="230"/>
      <c r="E308" s="234"/>
      <c r="F308" s="234"/>
      <c r="G308" s="76">
        <f t="shared" si="10"/>
        <v>0</v>
      </c>
      <c r="H308" s="246" t="s">
        <v>180</v>
      </c>
    </row>
    <row r="309" spans="1:8" s="97" customFormat="1" hidden="1">
      <c r="A309" s="233"/>
      <c r="B309" s="233"/>
      <c r="C309" s="237"/>
      <c r="D309" s="230"/>
      <c r="E309" s="234"/>
      <c r="F309" s="234"/>
      <c r="G309" s="76">
        <f t="shared" si="10"/>
        <v>0</v>
      </c>
      <c r="H309" s="246" t="s">
        <v>180</v>
      </c>
    </row>
    <row r="310" spans="1:8" s="97" customFormat="1" hidden="1">
      <c r="A310" s="233"/>
      <c r="B310" s="233"/>
      <c r="C310" s="237"/>
      <c r="D310" s="230"/>
      <c r="E310" s="234"/>
      <c r="F310" s="234"/>
      <c r="G310" s="76">
        <f t="shared" ref="G310:G341" si="11">ROUND(C310*E310*F310,2)</f>
        <v>0</v>
      </c>
      <c r="H310" s="246" t="s">
        <v>180</v>
      </c>
    </row>
    <row r="311" spans="1:8" s="97" customFormat="1" hidden="1">
      <c r="A311" s="233"/>
      <c r="B311" s="233"/>
      <c r="C311" s="237"/>
      <c r="D311" s="230"/>
      <c r="E311" s="234"/>
      <c r="F311" s="234"/>
      <c r="G311" s="76">
        <f t="shared" si="11"/>
        <v>0</v>
      </c>
      <c r="H311" s="246" t="s">
        <v>180</v>
      </c>
    </row>
    <row r="312" spans="1:8" s="97" customFormat="1" hidden="1">
      <c r="A312" s="233"/>
      <c r="B312" s="233"/>
      <c r="C312" s="237"/>
      <c r="D312" s="230"/>
      <c r="E312" s="234"/>
      <c r="F312" s="234"/>
      <c r="G312" s="76">
        <f t="shared" si="11"/>
        <v>0</v>
      </c>
      <c r="H312" s="246" t="s">
        <v>180</v>
      </c>
    </row>
    <row r="313" spans="1:8" s="97" customFormat="1" hidden="1">
      <c r="A313" s="233"/>
      <c r="B313" s="233"/>
      <c r="C313" s="237"/>
      <c r="D313" s="230"/>
      <c r="E313" s="234"/>
      <c r="F313" s="234"/>
      <c r="G313" s="76">
        <f t="shared" si="11"/>
        <v>0</v>
      </c>
      <c r="H313" s="246" t="s">
        <v>180</v>
      </c>
    </row>
    <row r="314" spans="1:8" s="97" customFormat="1" hidden="1">
      <c r="A314" s="233"/>
      <c r="B314" s="233"/>
      <c r="C314" s="237"/>
      <c r="D314" s="230"/>
      <c r="E314" s="234"/>
      <c r="F314" s="234"/>
      <c r="G314" s="76">
        <f t="shared" si="11"/>
        <v>0</v>
      </c>
      <c r="H314" s="246" t="s">
        <v>180</v>
      </c>
    </row>
    <row r="315" spans="1:8" s="97" customFormat="1" hidden="1">
      <c r="A315" s="233"/>
      <c r="B315" s="233"/>
      <c r="C315" s="237"/>
      <c r="D315" s="230"/>
      <c r="E315" s="234"/>
      <c r="F315" s="234"/>
      <c r="G315" s="76">
        <f t="shared" si="11"/>
        <v>0</v>
      </c>
      <c r="H315" s="246" t="s">
        <v>180</v>
      </c>
    </row>
    <row r="316" spans="1:8" s="97" customFormat="1" hidden="1">
      <c r="A316" s="233"/>
      <c r="B316" s="233"/>
      <c r="C316" s="237"/>
      <c r="D316" s="230"/>
      <c r="E316" s="234"/>
      <c r="F316" s="234"/>
      <c r="G316" s="76">
        <f t="shared" si="11"/>
        <v>0</v>
      </c>
      <c r="H316" s="246" t="s">
        <v>180</v>
      </c>
    </row>
    <row r="317" spans="1:8" s="97" customFormat="1" hidden="1">
      <c r="A317" s="233"/>
      <c r="B317" s="233"/>
      <c r="C317" s="237"/>
      <c r="D317" s="230"/>
      <c r="E317" s="234"/>
      <c r="F317" s="234"/>
      <c r="G317" s="76">
        <f t="shared" si="11"/>
        <v>0</v>
      </c>
      <c r="H317" s="246" t="s">
        <v>180</v>
      </c>
    </row>
    <row r="318" spans="1:8" s="97" customFormat="1" hidden="1">
      <c r="A318" s="233"/>
      <c r="B318" s="233"/>
      <c r="C318" s="237"/>
      <c r="D318" s="230"/>
      <c r="E318" s="234"/>
      <c r="F318" s="234"/>
      <c r="G318" s="76">
        <f t="shared" si="11"/>
        <v>0</v>
      </c>
      <c r="H318" s="246" t="s">
        <v>180</v>
      </c>
    </row>
    <row r="319" spans="1:8" s="97" customFormat="1" hidden="1">
      <c r="A319" s="233"/>
      <c r="B319" s="233"/>
      <c r="C319" s="237"/>
      <c r="D319" s="230"/>
      <c r="E319" s="234"/>
      <c r="F319" s="234"/>
      <c r="G319" s="76">
        <f t="shared" si="11"/>
        <v>0</v>
      </c>
      <c r="H319" s="246" t="s">
        <v>180</v>
      </c>
    </row>
    <row r="320" spans="1:8" s="97" customFormat="1" hidden="1">
      <c r="A320" s="233"/>
      <c r="B320" s="233"/>
      <c r="C320" s="237"/>
      <c r="D320" s="230"/>
      <c r="E320" s="234"/>
      <c r="F320" s="234"/>
      <c r="G320" s="76">
        <f t="shared" si="11"/>
        <v>0</v>
      </c>
      <c r="H320" s="246" t="s">
        <v>180</v>
      </c>
    </row>
    <row r="321" spans="1:8" s="97" customFormat="1" hidden="1">
      <c r="A321" s="233"/>
      <c r="B321" s="233"/>
      <c r="C321" s="237"/>
      <c r="D321" s="230"/>
      <c r="E321" s="234"/>
      <c r="F321" s="234"/>
      <c r="G321" s="76">
        <f t="shared" si="11"/>
        <v>0</v>
      </c>
      <c r="H321" s="246" t="s">
        <v>180</v>
      </c>
    </row>
    <row r="322" spans="1:8" s="97" customFormat="1" hidden="1">
      <c r="A322" s="233"/>
      <c r="B322" s="233"/>
      <c r="C322" s="237"/>
      <c r="D322" s="230"/>
      <c r="E322" s="234"/>
      <c r="F322" s="234"/>
      <c r="G322" s="76">
        <f t="shared" si="11"/>
        <v>0</v>
      </c>
      <c r="H322" s="246" t="s">
        <v>180</v>
      </c>
    </row>
    <row r="323" spans="1:8" s="97" customFormat="1" hidden="1">
      <c r="A323" s="233"/>
      <c r="B323" s="233"/>
      <c r="C323" s="237"/>
      <c r="D323" s="230"/>
      <c r="E323" s="234"/>
      <c r="F323" s="234"/>
      <c r="G323" s="76">
        <f t="shared" si="11"/>
        <v>0</v>
      </c>
      <c r="H323" s="246" t="s">
        <v>180</v>
      </c>
    </row>
    <row r="324" spans="1:8" s="97" customFormat="1" hidden="1">
      <c r="A324" s="233"/>
      <c r="B324" s="233"/>
      <c r="C324" s="237"/>
      <c r="D324" s="230"/>
      <c r="E324" s="234"/>
      <c r="F324" s="234"/>
      <c r="G324" s="76">
        <f t="shared" si="11"/>
        <v>0</v>
      </c>
      <c r="H324" s="246" t="s">
        <v>180</v>
      </c>
    </row>
    <row r="325" spans="1:8" s="97" customFormat="1" hidden="1">
      <c r="A325" s="233"/>
      <c r="B325" s="233"/>
      <c r="C325" s="237"/>
      <c r="D325" s="230"/>
      <c r="E325" s="234"/>
      <c r="F325" s="234"/>
      <c r="G325" s="76">
        <f t="shared" si="11"/>
        <v>0</v>
      </c>
      <c r="H325" s="246" t="s">
        <v>180</v>
      </c>
    </row>
    <row r="326" spans="1:8" s="97" customFormat="1" hidden="1">
      <c r="A326" s="233"/>
      <c r="B326" s="233"/>
      <c r="C326" s="237"/>
      <c r="D326" s="230"/>
      <c r="E326" s="234"/>
      <c r="F326" s="234"/>
      <c r="G326" s="76">
        <f t="shared" si="11"/>
        <v>0</v>
      </c>
      <c r="H326" s="246" t="s">
        <v>180</v>
      </c>
    </row>
    <row r="327" spans="1:8" s="97" customFormat="1" hidden="1">
      <c r="A327" s="233"/>
      <c r="B327" s="233"/>
      <c r="C327" s="237"/>
      <c r="D327" s="230"/>
      <c r="E327" s="234"/>
      <c r="F327" s="234"/>
      <c r="G327" s="76">
        <f t="shared" si="11"/>
        <v>0</v>
      </c>
      <c r="H327" s="246" t="s">
        <v>180</v>
      </c>
    </row>
    <row r="328" spans="1:8" s="97" customFormat="1" hidden="1">
      <c r="A328" s="233"/>
      <c r="B328" s="233"/>
      <c r="C328" s="237"/>
      <c r="D328" s="230"/>
      <c r="E328" s="234"/>
      <c r="F328" s="234"/>
      <c r="G328" s="76">
        <f t="shared" si="11"/>
        <v>0</v>
      </c>
      <c r="H328" s="246" t="s">
        <v>180</v>
      </c>
    </row>
    <row r="329" spans="1:8" s="97" customFormat="1" hidden="1">
      <c r="A329" s="233"/>
      <c r="B329" s="233"/>
      <c r="C329" s="237"/>
      <c r="D329" s="230"/>
      <c r="E329" s="234"/>
      <c r="F329" s="234"/>
      <c r="G329" s="76">
        <f t="shared" si="11"/>
        <v>0</v>
      </c>
      <c r="H329" s="246" t="s">
        <v>180</v>
      </c>
    </row>
    <row r="330" spans="1:8" s="97" customFormat="1" hidden="1">
      <c r="A330" s="233"/>
      <c r="B330" s="233"/>
      <c r="C330" s="237"/>
      <c r="D330" s="230"/>
      <c r="E330" s="234"/>
      <c r="F330" s="234"/>
      <c r="G330" s="76">
        <f t="shared" si="11"/>
        <v>0</v>
      </c>
      <c r="H330" s="246" t="s">
        <v>180</v>
      </c>
    </row>
    <row r="331" spans="1:8" s="97" customFormat="1" hidden="1">
      <c r="A331" s="233"/>
      <c r="B331" s="233"/>
      <c r="C331" s="237"/>
      <c r="D331" s="230"/>
      <c r="E331" s="234"/>
      <c r="F331" s="234"/>
      <c r="G331" s="76">
        <f t="shared" si="11"/>
        <v>0</v>
      </c>
      <c r="H331" s="246" t="s">
        <v>180</v>
      </c>
    </row>
    <row r="332" spans="1:8" s="97" customFormat="1" hidden="1">
      <c r="A332" s="233"/>
      <c r="B332" s="233"/>
      <c r="C332" s="237"/>
      <c r="D332" s="230"/>
      <c r="E332" s="234"/>
      <c r="F332" s="234"/>
      <c r="G332" s="76">
        <f t="shared" si="11"/>
        <v>0</v>
      </c>
      <c r="H332" s="246" t="s">
        <v>180</v>
      </c>
    </row>
    <row r="333" spans="1:8" s="97" customFormat="1" hidden="1">
      <c r="A333" s="233"/>
      <c r="B333" s="233"/>
      <c r="C333" s="237"/>
      <c r="D333" s="230"/>
      <c r="E333" s="234"/>
      <c r="F333" s="234"/>
      <c r="G333" s="76">
        <f t="shared" si="11"/>
        <v>0</v>
      </c>
      <c r="H333" s="246" t="s">
        <v>180</v>
      </c>
    </row>
    <row r="334" spans="1:8" s="97" customFormat="1" hidden="1">
      <c r="A334" s="233"/>
      <c r="B334" s="233"/>
      <c r="C334" s="237"/>
      <c r="D334" s="230"/>
      <c r="E334" s="234"/>
      <c r="F334" s="234"/>
      <c r="G334" s="76">
        <f t="shared" si="11"/>
        <v>0</v>
      </c>
      <c r="H334" s="246" t="s">
        <v>180</v>
      </c>
    </row>
    <row r="335" spans="1:8" s="97" customFormat="1" hidden="1">
      <c r="A335" s="233"/>
      <c r="B335" s="233"/>
      <c r="C335" s="237"/>
      <c r="D335" s="230"/>
      <c r="E335" s="234"/>
      <c r="F335" s="234"/>
      <c r="G335" s="76">
        <f t="shared" si="11"/>
        <v>0</v>
      </c>
      <c r="H335" s="246" t="s">
        <v>180</v>
      </c>
    </row>
    <row r="336" spans="1:8" s="97" customFormat="1" hidden="1">
      <c r="A336" s="233"/>
      <c r="B336" s="233"/>
      <c r="C336" s="237"/>
      <c r="D336" s="230"/>
      <c r="E336" s="234"/>
      <c r="F336" s="234"/>
      <c r="G336" s="76">
        <f t="shared" si="11"/>
        <v>0</v>
      </c>
      <c r="H336" s="246" t="s">
        <v>180</v>
      </c>
    </row>
    <row r="337" spans="1:8" s="97" customFormat="1" hidden="1">
      <c r="A337" s="233"/>
      <c r="B337" s="233"/>
      <c r="C337" s="237"/>
      <c r="D337" s="230"/>
      <c r="E337" s="234"/>
      <c r="F337" s="234"/>
      <c r="G337" s="76">
        <f t="shared" si="11"/>
        <v>0</v>
      </c>
      <c r="H337" s="246" t="s">
        <v>180</v>
      </c>
    </row>
    <row r="338" spans="1:8" s="97" customFormat="1" hidden="1">
      <c r="A338" s="233"/>
      <c r="B338" s="233"/>
      <c r="C338" s="237"/>
      <c r="D338" s="230"/>
      <c r="E338" s="234"/>
      <c r="F338" s="234"/>
      <c r="G338" s="76">
        <f t="shared" si="11"/>
        <v>0</v>
      </c>
      <c r="H338" s="246" t="s">
        <v>180</v>
      </c>
    </row>
    <row r="339" spans="1:8" s="97" customFormat="1" hidden="1">
      <c r="A339" s="233"/>
      <c r="B339" s="233"/>
      <c r="C339" s="237"/>
      <c r="D339" s="230"/>
      <c r="E339" s="234"/>
      <c r="F339" s="234"/>
      <c r="G339" s="76">
        <f t="shared" si="11"/>
        <v>0</v>
      </c>
      <c r="H339" s="246" t="s">
        <v>180</v>
      </c>
    </row>
    <row r="340" spans="1:8" s="97" customFormat="1" hidden="1">
      <c r="A340" s="233"/>
      <c r="B340" s="233"/>
      <c r="C340" s="237"/>
      <c r="D340" s="230"/>
      <c r="E340" s="234"/>
      <c r="F340" s="234"/>
      <c r="G340" s="76">
        <f t="shared" si="11"/>
        <v>0</v>
      </c>
      <c r="H340" s="246" t="s">
        <v>180</v>
      </c>
    </row>
    <row r="341" spans="1:8" s="97" customFormat="1" hidden="1">
      <c r="A341" s="233"/>
      <c r="B341" s="233"/>
      <c r="C341" s="237"/>
      <c r="D341" s="230"/>
      <c r="E341" s="234"/>
      <c r="F341" s="234"/>
      <c r="G341" s="76">
        <f t="shared" si="11"/>
        <v>0</v>
      </c>
      <c r="H341" s="246" t="s">
        <v>180</v>
      </c>
    </row>
    <row r="342" spans="1:8" s="97" customFormat="1" hidden="1">
      <c r="A342" s="233"/>
      <c r="B342" s="233"/>
      <c r="C342" s="237"/>
      <c r="D342" s="230"/>
      <c r="E342" s="234"/>
      <c r="F342" s="234"/>
      <c r="G342" s="76">
        <f t="shared" ref="G342:G373" si="12">ROUND(C342*E342*F342,2)</f>
        <v>0</v>
      </c>
      <c r="H342" s="246" t="s">
        <v>180</v>
      </c>
    </row>
    <row r="343" spans="1:8" s="97" customFormat="1" hidden="1">
      <c r="A343" s="233"/>
      <c r="B343" s="233"/>
      <c r="C343" s="237"/>
      <c r="D343" s="230"/>
      <c r="E343" s="234"/>
      <c r="F343" s="234"/>
      <c r="G343" s="76">
        <f t="shared" si="12"/>
        <v>0</v>
      </c>
      <c r="H343" s="246" t="s">
        <v>180</v>
      </c>
    </row>
    <row r="344" spans="1:8" s="97" customFormat="1" hidden="1">
      <c r="A344" s="233"/>
      <c r="B344" s="233"/>
      <c r="C344" s="237"/>
      <c r="D344" s="230"/>
      <c r="E344" s="234"/>
      <c r="F344" s="234"/>
      <c r="G344" s="76">
        <f t="shared" si="12"/>
        <v>0</v>
      </c>
      <c r="H344" s="246" t="s">
        <v>180</v>
      </c>
    </row>
    <row r="345" spans="1:8" s="97" customFormat="1" hidden="1">
      <c r="A345" s="233"/>
      <c r="B345" s="233"/>
      <c r="C345" s="237"/>
      <c r="D345" s="230"/>
      <c r="E345" s="234"/>
      <c r="F345" s="234"/>
      <c r="G345" s="76">
        <f t="shared" si="12"/>
        <v>0</v>
      </c>
      <c r="H345" s="246" t="s">
        <v>180</v>
      </c>
    </row>
    <row r="346" spans="1:8" s="97" customFormat="1" hidden="1">
      <c r="A346" s="233"/>
      <c r="B346" s="233"/>
      <c r="C346" s="237"/>
      <c r="D346" s="230"/>
      <c r="E346" s="234"/>
      <c r="F346" s="234"/>
      <c r="G346" s="76">
        <f t="shared" si="12"/>
        <v>0</v>
      </c>
      <c r="H346" s="246" t="s">
        <v>180</v>
      </c>
    </row>
    <row r="347" spans="1:8" s="97" customFormat="1" hidden="1">
      <c r="A347" s="233"/>
      <c r="B347" s="233"/>
      <c r="C347" s="237"/>
      <c r="D347" s="230"/>
      <c r="E347" s="234"/>
      <c r="F347" s="234"/>
      <c r="G347" s="76">
        <f t="shared" si="12"/>
        <v>0</v>
      </c>
      <c r="H347" s="246" t="s">
        <v>180</v>
      </c>
    </row>
    <row r="348" spans="1:8" s="97" customFormat="1" hidden="1">
      <c r="A348" s="233"/>
      <c r="B348" s="233"/>
      <c r="C348" s="237"/>
      <c r="D348" s="230"/>
      <c r="E348" s="234"/>
      <c r="F348" s="234"/>
      <c r="G348" s="76">
        <f t="shared" si="12"/>
        <v>0</v>
      </c>
      <c r="H348" s="246" t="s">
        <v>180</v>
      </c>
    </row>
    <row r="349" spans="1:8" s="97" customFormat="1" hidden="1">
      <c r="A349" s="233"/>
      <c r="B349" s="233"/>
      <c r="C349" s="237"/>
      <c r="D349" s="230"/>
      <c r="E349" s="234"/>
      <c r="F349" s="234"/>
      <c r="G349" s="76">
        <f t="shared" si="12"/>
        <v>0</v>
      </c>
      <c r="H349" s="246" t="s">
        <v>180</v>
      </c>
    </row>
    <row r="350" spans="1:8" s="97" customFormat="1" hidden="1">
      <c r="A350" s="233"/>
      <c r="B350" s="233"/>
      <c r="C350" s="237"/>
      <c r="D350" s="230"/>
      <c r="E350" s="234"/>
      <c r="F350" s="234"/>
      <c r="G350" s="76">
        <f t="shared" si="12"/>
        <v>0</v>
      </c>
      <c r="H350" s="246" t="s">
        <v>180</v>
      </c>
    </row>
    <row r="351" spans="1:8" s="97" customFormat="1" hidden="1">
      <c r="A351" s="233"/>
      <c r="B351" s="233"/>
      <c r="C351" s="237"/>
      <c r="D351" s="230"/>
      <c r="E351" s="234"/>
      <c r="F351" s="234"/>
      <c r="G351" s="76">
        <f t="shared" si="12"/>
        <v>0</v>
      </c>
      <c r="H351" s="246" t="s">
        <v>180</v>
      </c>
    </row>
    <row r="352" spans="1:8" s="97" customFormat="1" hidden="1">
      <c r="A352" s="233"/>
      <c r="B352" s="233"/>
      <c r="C352" s="237"/>
      <c r="D352" s="230"/>
      <c r="E352" s="234"/>
      <c r="F352" s="234"/>
      <c r="G352" s="76">
        <f t="shared" si="12"/>
        <v>0</v>
      </c>
      <c r="H352" s="246" t="s">
        <v>180</v>
      </c>
    </row>
    <row r="353" spans="1:8" s="97" customFormat="1" hidden="1">
      <c r="A353" s="233"/>
      <c r="B353" s="233"/>
      <c r="C353" s="237"/>
      <c r="D353" s="230"/>
      <c r="E353" s="234"/>
      <c r="F353" s="234"/>
      <c r="G353" s="76">
        <f t="shared" si="12"/>
        <v>0</v>
      </c>
      <c r="H353" s="246" t="s">
        <v>180</v>
      </c>
    </row>
    <row r="354" spans="1:8" s="97" customFormat="1" hidden="1">
      <c r="A354" s="233"/>
      <c r="B354" s="233"/>
      <c r="C354" s="237"/>
      <c r="D354" s="230"/>
      <c r="E354" s="234"/>
      <c r="F354" s="234"/>
      <c r="G354" s="76">
        <f t="shared" si="12"/>
        <v>0</v>
      </c>
      <c r="H354" s="246" t="s">
        <v>180</v>
      </c>
    </row>
    <row r="355" spans="1:8" s="97" customFormat="1" hidden="1">
      <c r="A355" s="233"/>
      <c r="B355" s="233"/>
      <c r="C355" s="237"/>
      <c r="D355" s="230"/>
      <c r="E355" s="234"/>
      <c r="F355" s="234"/>
      <c r="G355" s="76">
        <f t="shared" si="12"/>
        <v>0</v>
      </c>
      <c r="H355" s="246" t="s">
        <v>180</v>
      </c>
    </row>
    <row r="356" spans="1:8" s="97" customFormat="1" hidden="1">
      <c r="A356" s="233"/>
      <c r="B356" s="233"/>
      <c r="C356" s="237"/>
      <c r="D356" s="230"/>
      <c r="E356" s="234"/>
      <c r="F356" s="234"/>
      <c r="G356" s="76">
        <f t="shared" si="12"/>
        <v>0</v>
      </c>
      <c r="H356" s="246" t="s">
        <v>180</v>
      </c>
    </row>
    <row r="357" spans="1:8" s="97" customFormat="1" hidden="1">
      <c r="A357" s="233"/>
      <c r="B357" s="233"/>
      <c r="C357" s="237"/>
      <c r="D357" s="230"/>
      <c r="E357" s="234"/>
      <c r="F357" s="234"/>
      <c r="G357" s="76">
        <f t="shared" si="12"/>
        <v>0</v>
      </c>
      <c r="H357" s="246" t="s">
        <v>180</v>
      </c>
    </row>
    <row r="358" spans="1:8" s="97" customFormat="1" hidden="1">
      <c r="A358" s="233"/>
      <c r="B358" s="233"/>
      <c r="C358" s="237"/>
      <c r="D358" s="230"/>
      <c r="E358" s="234"/>
      <c r="F358" s="234"/>
      <c r="G358" s="76">
        <f t="shared" si="12"/>
        <v>0</v>
      </c>
      <c r="H358" s="246" t="s">
        <v>180</v>
      </c>
    </row>
    <row r="359" spans="1:8" s="97" customFormat="1" hidden="1">
      <c r="A359" s="233"/>
      <c r="B359" s="233"/>
      <c r="C359" s="237"/>
      <c r="D359" s="230"/>
      <c r="E359" s="234"/>
      <c r="F359" s="234"/>
      <c r="G359" s="76">
        <f t="shared" si="12"/>
        <v>0</v>
      </c>
      <c r="H359" s="246" t="s">
        <v>180</v>
      </c>
    </row>
    <row r="360" spans="1:8" s="97" customFormat="1" hidden="1">
      <c r="A360" s="233"/>
      <c r="B360" s="233"/>
      <c r="C360" s="237"/>
      <c r="D360" s="230"/>
      <c r="E360" s="234"/>
      <c r="F360" s="234"/>
      <c r="G360" s="76">
        <f t="shared" si="12"/>
        <v>0</v>
      </c>
      <c r="H360" s="246" t="s">
        <v>180</v>
      </c>
    </row>
    <row r="361" spans="1:8" s="97" customFormat="1" hidden="1">
      <c r="A361" s="233"/>
      <c r="B361" s="233"/>
      <c r="C361" s="237"/>
      <c r="D361" s="230"/>
      <c r="E361" s="234"/>
      <c r="F361" s="234"/>
      <c r="G361" s="76">
        <f t="shared" si="12"/>
        <v>0</v>
      </c>
      <c r="H361" s="246" t="s">
        <v>180</v>
      </c>
    </row>
    <row r="362" spans="1:8" s="97" customFormat="1" hidden="1">
      <c r="A362" s="233"/>
      <c r="B362" s="233"/>
      <c r="C362" s="237"/>
      <c r="D362" s="230"/>
      <c r="E362" s="234"/>
      <c r="F362" s="234"/>
      <c r="G362" s="76">
        <f t="shared" si="12"/>
        <v>0</v>
      </c>
      <c r="H362" s="246" t="s">
        <v>180</v>
      </c>
    </row>
    <row r="363" spans="1:8" s="97" customFormat="1" hidden="1">
      <c r="A363" s="233"/>
      <c r="B363" s="233"/>
      <c r="C363" s="237"/>
      <c r="D363" s="230"/>
      <c r="E363" s="234"/>
      <c r="F363" s="234"/>
      <c r="G363" s="76">
        <f t="shared" si="12"/>
        <v>0</v>
      </c>
      <c r="H363" s="246" t="s">
        <v>180</v>
      </c>
    </row>
    <row r="364" spans="1:8" s="97" customFormat="1" hidden="1">
      <c r="A364" s="233"/>
      <c r="B364" s="233"/>
      <c r="C364" s="237"/>
      <c r="D364" s="230"/>
      <c r="E364" s="234"/>
      <c r="F364" s="234"/>
      <c r="G364" s="76">
        <f t="shared" si="12"/>
        <v>0</v>
      </c>
      <c r="H364" s="246" t="s">
        <v>180</v>
      </c>
    </row>
    <row r="365" spans="1:8" s="97" customFormat="1" hidden="1">
      <c r="A365" s="233"/>
      <c r="B365" s="233"/>
      <c r="C365" s="237"/>
      <c r="D365" s="230"/>
      <c r="E365" s="234"/>
      <c r="F365" s="234"/>
      <c r="G365" s="76">
        <f t="shared" si="12"/>
        <v>0</v>
      </c>
      <c r="H365" s="246" t="s">
        <v>180</v>
      </c>
    </row>
    <row r="366" spans="1:8" s="97" customFormat="1" hidden="1">
      <c r="A366" s="233"/>
      <c r="B366" s="233"/>
      <c r="C366" s="237"/>
      <c r="D366" s="230"/>
      <c r="E366" s="234"/>
      <c r="F366" s="234"/>
      <c r="G366" s="76">
        <f t="shared" si="12"/>
        <v>0</v>
      </c>
      <c r="H366" s="246" t="s">
        <v>180</v>
      </c>
    </row>
    <row r="367" spans="1:8" s="97" customFormat="1" hidden="1">
      <c r="A367" s="233"/>
      <c r="B367" s="233"/>
      <c r="C367" s="237"/>
      <c r="D367" s="230"/>
      <c r="E367" s="234"/>
      <c r="F367" s="234"/>
      <c r="G367" s="76">
        <f t="shared" si="12"/>
        <v>0</v>
      </c>
      <c r="H367" s="246" t="s">
        <v>180</v>
      </c>
    </row>
    <row r="368" spans="1:8" s="97" customFormat="1" hidden="1">
      <c r="A368" s="233"/>
      <c r="B368" s="233"/>
      <c r="C368" s="237"/>
      <c r="D368" s="230"/>
      <c r="E368" s="234"/>
      <c r="F368" s="234"/>
      <c r="G368" s="76">
        <f t="shared" si="12"/>
        <v>0</v>
      </c>
      <c r="H368" s="246" t="s">
        <v>180</v>
      </c>
    </row>
    <row r="369" spans="1:8" s="97" customFormat="1" hidden="1">
      <c r="A369" s="233"/>
      <c r="B369" s="233"/>
      <c r="C369" s="237"/>
      <c r="D369" s="230"/>
      <c r="E369" s="234"/>
      <c r="F369" s="234"/>
      <c r="G369" s="76">
        <f t="shared" si="12"/>
        <v>0</v>
      </c>
      <c r="H369" s="246" t="s">
        <v>180</v>
      </c>
    </row>
    <row r="370" spans="1:8" s="97" customFormat="1" hidden="1">
      <c r="A370" s="233"/>
      <c r="B370" s="233"/>
      <c r="C370" s="237"/>
      <c r="D370" s="230"/>
      <c r="E370" s="234"/>
      <c r="F370" s="234"/>
      <c r="G370" s="76">
        <f t="shared" si="12"/>
        <v>0</v>
      </c>
      <c r="H370" s="246" t="s">
        <v>180</v>
      </c>
    </row>
    <row r="371" spans="1:8" s="97" customFormat="1" hidden="1">
      <c r="A371" s="233"/>
      <c r="B371" s="233"/>
      <c r="C371" s="237"/>
      <c r="D371" s="230"/>
      <c r="E371" s="234"/>
      <c r="F371" s="234"/>
      <c r="G371" s="76">
        <f t="shared" si="12"/>
        <v>0</v>
      </c>
      <c r="H371" s="246" t="s">
        <v>180</v>
      </c>
    </row>
    <row r="372" spans="1:8" s="97" customFormat="1" hidden="1">
      <c r="A372" s="233"/>
      <c r="B372" s="233"/>
      <c r="C372" s="237"/>
      <c r="D372" s="230"/>
      <c r="E372" s="234"/>
      <c r="F372" s="234"/>
      <c r="G372" s="76">
        <f t="shared" si="12"/>
        <v>0</v>
      </c>
      <c r="H372" s="246" t="s">
        <v>180</v>
      </c>
    </row>
    <row r="373" spans="1:8" s="97" customFormat="1" hidden="1">
      <c r="A373" s="233"/>
      <c r="B373" s="233"/>
      <c r="C373" s="237"/>
      <c r="D373" s="230"/>
      <c r="E373" s="234"/>
      <c r="F373" s="234"/>
      <c r="G373" s="76">
        <f t="shared" si="12"/>
        <v>0</v>
      </c>
      <c r="H373" s="246" t="s">
        <v>180</v>
      </c>
    </row>
    <row r="374" spans="1:8" s="97" customFormat="1" hidden="1">
      <c r="A374" s="233"/>
      <c r="B374" s="233"/>
      <c r="C374" s="237"/>
      <c r="D374" s="230"/>
      <c r="E374" s="234"/>
      <c r="F374" s="234"/>
      <c r="G374" s="76">
        <f t="shared" si="10"/>
        <v>0</v>
      </c>
      <c r="H374" s="246" t="s">
        <v>180</v>
      </c>
    </row>
    <row r="375" spans="1:8" s="97" customFormat="1" hidden="1">
      <c r="A375" s="233"/>
      <c r="B375" s="233"/>
      <c r="C375" s="237"/>
      <c r="D375" s="230"/>
      <c r="E375" s="234"/>
      <c r="F375" s="234"/>
      <c r="G375" s="76">
        <f t="shared" si="10"/>
        <v>0</v>
      </c>
      <c r="H375" s="246" t="s">
        <v>180</v>
      </c>
    </row>
    <row r="376" spans="1:8" s="97" customFormat="1" hidden="1">
      <c r="A376" s="233"/>
      <c r="B376" s="233"/>
      <c r="C376" s="237"/>
      <c r="D376" s="230"/>
      <c r="E376" s="234"/>
      <c r="F376" s="234"/>
      <c r="G376" s="76">
        <f t="shared" si="10"/>
        <v>0</v>
      </c>
      <c r="H376" s="246" t="s">
        <v>180</v>
      </c>
    </row>
    <row r="377" spans="1:8" s="97" customFormat="1" hidden="1">
      <c r="A377" s="233"/>
      <c r="B377" s="233"/>
      <c r="C377" s="237"/>
      <c r="D377" s="230"/>
      <c r="E377" s="234"/>
      <c r="F377" s="234"/>
      <c r="G377" s="76">
        <f t="shared" si="10"/>
        <v>0</v>
      </c>
      <c r="H377" s="246" t="s">
        <v>180</v>
      </c>
    </row>
    <row r="378" spans="1:8" s="97" customFormat="1" hidden="1">
      <c r="A378" s="233"/>
      <c r="B378" s="233"/>
      <c r="C378" s="237"/>
      <c r="D378" s="230"/>
      <c r="E378" s="234"/>
      <c r="F378" s="234"/>
      <c r="G378" s="76">
        <f t="shared" si="10"/>
        <v>0</v>
      </c>
      <c r="H378" s="246" t="s">
        <v>180</v>
      </c>
    </row>
    <row r="379" spans="1:8" s="97" customFormat="1" hidden="1">
      <c r="A379" s="233"/>
      <c r="B379" s="233"/>
      <c r="C379" s="237"/>
      <c r="D379" s="230"/>
      <c r="E379" s="234"/>
      <c r="F379" s="234"/>
      <c r="G379" s="76">
        <f t="shared" si="10"/>
        <v>0</v>
      </c>
      <c r="H379" s="246" t="s">
        <v>180</v>
      </c>
    </row>
    <row r="380" spans="1:8" s="97" customFormat="1" hidden="1">
      <c r="A380" s="233"/>
      <c r="B380" s="233"/>
      <c r="C380" s="237"/>
      <c r="D380" s="230"/>
      <c r="E380" s="234"/>
      <c r="F380" s="234"/>
      <c r="G380" s="76">
        <f t="shared" si="10"/>
        <v>0</v>
      </c>
      <c r="H380" s="246" t="s">
        <v>180</v>
      </c>
    </row>
    <row r="381" spans="1:8" s="97" customFormat="1" hidden="1">
      <c r="A381" s="233"/>
      <c r="B381" s="233"/>
      <c r="C381" s="237"/>
      <c r="D381" s="230"/>
      <c r="E381" s="234"/>
      <c r="F381" s="234"/>
      <c r="G381" s="76">
        <f t="shared" si="10"/>
        <v>0</v>
      </c>
      <c r="H381" s="246" t="s">
        <v>180</v>
      </c>
    </row>
    <row r="382" spans="1:8" s="97" customFormat="1" hidden="1">
      <c r="A382" s="233"/>
      <c r="B382" s="233"/>
      <c r="C382" s="237"/>
      <c r="D382" s="230"/>
      <c r="E382" s="234"/>
      <c r="F382" s="234"/>
      <c r="G382" s="76">
        <f t="shared" ref="G382:G389" si="13">ROUND(C382*E382*F382,2)</f>
        <v>0</v>
      </c>
      <c r="H382" s="246" t="s">
        <v>180</v>
      </c>
    </row>
    <row r="383" spans="1:8" s="97" customFormat="1" hidden="1">
      <c r="A383" s="233"/>
      <c r="B383" s="233"/>
      <c r="C383" s="237"/>
      <c r="D383" s="230"/>
      <c r="E383" s="234"/>
      <c r="F383" s="234"/>
      <c r="G383" s="76">
        <f t="shared" si="13"/>
        <v>0</v>
      </c>
      <c r="H383" s="246" t="s">
        <v>180</v>
      </c>
    </row>
    <row r="384" spans="1:8" s="97" customFormat="1" hidden="1">
      <c r="A384" s="233"/>
      <c r="B384" s="233"/>
      <c r="C384" s="237"/>
      <c r="D384" s="230"/>
      <c r="E384" s="234"/>
      <c r="F384" s="234"/>
      <c r="G384" s="76">
        <f t="shared" si="13"/>
        <v>0</v>
      </c>
      <c r="H384" s="246" t="s">
        <v>180</v>
      </c>
    </row>
    <row r="385" spans="1:8" s="97" customFormat="1" hidden="1">
      <c r="A385" s="233"/>
      <c r="B385" s="233"/>
      <c r="C385" s="237"/>
      <c r="D385" s="230"/>
      <c r="E385" s="234"/>
      <c r="F385" s="234"/>
      <c r="G385" s="76">
        <f t="shared" si="13"/>
        <v>0</v>
      </c>
      <c r="H385" s="246" t="s">
        <v>180</v>
      </c>
    </row>
    <row r="386" spans="1:8" s="97" customFormat="1" hidden="1">
      <c r="A386" s="233"/>
      <c r="B386" s="233"/>
      <c r="C386" s="237"/>
      <c r="D386" s="230"/>
      <c r="E386" s="234"/>
      <c r="F386" s="234"/>
      <c r="G386" s="76">
        <f t="shared" si="13"/>
        <v>0</v>
      </c>
      <c r="H386" s="246" t="s">
        <v>180</v>
      </c>
    </row>
    <row r="387" spans="1:8" s="97" customFormat="1" hidden="1">
      <c r="A387" s="233"/>
      <c r="B387" s="233"/>
      <c r="C387" s="237"/>
      <c r="D387" s="230"/>
      <c r="E387" s="234"/>
      <c r="F387" s="234"/>
      <c r="G387" s="76">
        <f t="shared" si="13"/>
        <v>0</v>
      </c>
      <c r="H387" s="246" t="s">
        <v>180</v>
      </c>
    </row>
    <row r="388" spans="1:8" s="97" customFormat="1" hidden="1">
      <c r="A388" s="233"/>
      <c r="B388" s="233"/>
      <c r="C388" s="237"/>
      <c r="D388" s="230"/>
      <c r="E388" s="234"/>
      <c r="F388" s="234"/>
      <c r="G388" s="76">
        <f t="shared" si="13"/>
        <v>0</v>
      </c>
      <c r="H388" s="246" t="s">
        <v>180</v>
      </c>
    </row>
    <row r="389" spans="1:8" s="97" customFormat="1" hidden="1">
      <c r="A389" s="233"/>
      <c r="B389" s="233"/>
      <c r="C389" s="237"/>
      <c r="D389" s="230"/>
      <c r="E389" s="234"/>
      <c r="F389" s="234"/>
      <c r="G389" s="76">
        <f t="shared" si="13"/>
        <v>0</v>
      </c>
      <c r="H389" s="246" t="s">
        <v>180</v>
      </c>
    </row>
    <row r="390" spans="1:8" s="97" customFormat="1" hidden="1">
      <c r="A390" s="233"/>
      <c r="B390" s="233"/>
      <c r="C390" s="237"/>
      <c r="D390" s="230"/>
      <c r="E390" s="234"/>
      <c r="F390" s="234"/>
      <c r="G390" s="76">
        <f t="shared" ref="G390:G397" si="14">ROUND(C390*E390*F390,2)</f>
        <v>0</v>
      </c>
      <c r="H390" s="246" t="s">
        <v>180</v>
      </c>
    </row>
    <row r="391" spans="1:8" s="97" customFormat="1" hidden="1">
      <c r="A391" s="233"/>
      <c r="B391" s="233"/>
      <c r="C391" s="237"/>
      <c r="D391" s="230"/>
      <c r="E391" s="234"/>
      <c r="F391" s="234"/>
      <c r="G391" s="76">
        <f t="shared" si="14"/>
        <v>0</v>
      </c>
      <c r="H391" s="246" t="s">
        <v>180</v>
      </c>
    </row>
    <row r="392" spans="1:8" s="97" customFormat="1" hidden="1">
      <c r="A392" s="233"/>
      <c r="B392" s="233"/>
      <c r="C392" s="237"/>
      <c r="D392" s="230"/>
      <c r="E392" s="234"/>
      <c r="F392" s="234"/>
      <c r="G392" s="76">
        <f t="shared" si="14"/>
        <v>0</v>
      </c>
      <c r="H392" s="246" t="s">
        <v>180</v>
      </c>
    </row>
    <row r="393" spans="1:8" s="97" customFormat="1" hidden="1">
      <c r="A393" s="233"/>
      <c r="B393" s="233"/>
      <c r="C393" s="237"/>
      <c r="D393" s="230"/>
      <c r="E393" s="234"/>
      <c r="F393" s="234"/>
      <c r="G393" s="76">
        <f t="shared" si="14"/>
        <v>0</v>
      </c>
      <c r="H393" s="246" t="s">
        <v>180</v>
      </c>
    </row>
    <row r="394" spans="1:8" s="97" customFormat="1" hidden="1">
      <c r="A394" s="233"/>
      <c r="B394" s="233"/>
      <c r="C394" s="237"/>
      <c r="D394" s="230"/>
      <c r="E394" s="234"/>
      <c r="F394" s="234"/>
      <c r="G394" s="76">
        <f t="shared" si="14"/>
        <v>0</v>
      </c>
      <c r="H394" s="246" t="s">
        <v>180</v>
      </c>
    </row>
    <row r="395" spans="1:8" s="97" customFormat="1" hidden="1">
      <c r="A395" s="233"/>
      <c r="B395" s="233"/>
      <c r="C395" s="237"/>
      <c r="D395" s="230"/>
      <c r="E395" s="234"/>
      <c r="F395" s="234"/>
      <c r="G395" s="76">
        <f t="shared" si="14"/>
        <v>0</v>
      </c>
      <c r="H395" s="246" t="s">
        <v>180</v>
      </c>
    </row>
    <row r="396" spans="1:8" s="97" customFormat="1" hidden="1">
      <c r="A396" s="233"/>
      <c r="B396" s="233"/>
      <c r="C396" s="237"/>
      <c r="D396" s="230"/>
      <c r="E396" s="234"/>
      <c r="F396" s="234"/>
      <c r="G396" s="76">
        <f t="shared" si="14"/>
        <v>0</v>
      </c>
      <c r="H396" s="246" t="s">
        <v>180</v>
      </c>
    </row>
    <row r="397" spans="1:8" s="97" customFormat="1" hidden="1">
      <c r="A397" s="233"/>
      <c r="B397" s="233"/>
      <c r="C397" s="237"/>
      <c r="D397" s="230"/>
      <c r="E397" s="234"/>
      <c r="F397" s="234"/>
      <c r="G397" s="76">
        <f t="shared" si="14"/>
        <v>0</v>
      </c>
      <c r="H397" s="246" t="s">
        <v>180</v>
      </c>
    </row>
    <row r="398" spans="1:8" s="97" customFormat="1" hidden="1">
      <c r="A398" s="233"/>
      <c r="B398" s="233"/>
      <c r="C398" s="237"/>
      <c r="D398" s="230"/>
      <c r="E398" s="234"/>
      <c r="F398" s="234"/>
      <c r="G398" s="76">
        <f t="shared" si="10"/>
        <v>0</v>
      </c>
      <c r="H398" s="246" t="s">
        <v>180</v>
      </c>
    </row>
    <row r="399" spans="1:8" s="97" customFormat="1" hidden="1">
      <c r="A399" s="233"/>
      <c r="B399" s="233"/>
      <c r="C399" s="237"/>
      <c r="D399" s="230"/>
      <c r="E399" s="234"/>
      <c r="F399" s="234"/>
      <c r="G399" s="76">
        <f t="shared" si="10"/>
        <v>0</v>
      </c>
      <c r="H399" s="246" t="s">
        <v>180</v>
      </c>
    </row>
    <row r="400" spans="1:8" s="97" customFormat="1" hidden="1">
      <c r="A400" s="233"/>
      <c r="B400" s="233"/>
      <c r="C400" s="237"/>
      <c r="D400" s="230"/>
      <c r="E400" s="234"/>
      <c r="F400" s="234"/>
      <c r="G400" s="76">
        <f t="shared" ref="G400:G401" si="15">ROUND(C400*E400*F400,2)</f>
        <v>0</v>
      </c>
      <c r="H400" s="246" t="s">
        <v>180</v>
      </c>
    </row>
    <row r="401" spans="1:10" s="97" customFormat="1" hidden="1">
      <c r="A401" s="233"/>
      <c r="B401" s="233"/>
      <c r="C401" s="237"/>
      <c r="D401" s="230"/>
      <c r="E401" s="234"/>
      <c r="F401" s="234"/>
      <c r="G401" s="76">
        <f t="shared" si="15"/>
        <v>0</v>
      </c>
      <c r="H401" s="246" t="s">
        <v>180</v>
      </c>
    </row>
    <row r="402" spans="1:10" s="97" customFormat="1" hidden="1">
      <c r="A402" s="233"/>
      <c r="B402" s="233"/>
      <c r="C402" s="237"/>
      <c r="D402" s="230"/>
      <c r="E402" s="234"/>
      <c r="F402" s="234"/>
      <c r="G402" s="76">
        <f t="shared" ref="G402:G403" si="16">ROUND(C402*E402*F402,2)</f>
        <v>0</v>
      </c>
      <c r="H402" s="246" t="s">
        <v>180</v>
      </c>
    </row>
    <row r="403" spans="1:10" s="97" customFormat="1" hidden="1">
      <c r="A403" s="233"/>
      <c r="B403" s="233"/>
      <c r="C403" s="237"/>
      <c r="D403" s="230"/>
      <c r="E403" s="234"/>
      <c r="F403" s="234"/>
      <c r="G403" s="76">
        <f t="shared" si="16"/>
        <v>0</v>
      </c>
      <c r="H403" s="246" t="s">
        <v>180</v>
      </c>
    </row>
    <row r="404" spans="1:10" s="97" customFormat="1" hidden="1">
      <c r="A404" s="233"/>
      <c r="B404" s="233"/>
      <c r="C404" s="237"/>
      <c r="D404" s="230"/>
      <c r="E404" s="234"/>
      <c r="F404" s="234"/>
      <c r="G404" s="76">
        <f t="shared" si="10"/>
        <v>0</v>
      </c>
      <c r="H404" s="246" t="s">
        <v>180</v>
      </c>
    </row>
    <row r="405" spans="1:10" s="97" customFormat="1" hidden="1">
      <c r="A405" s="233"/>
      <c r="B405" s="233"/>
      <c r="C405" s="237"/>
      <c r="D405" s="230"/>
      <c r="E405" s="234"/>
      <c r="F405" s="234"/>
      <c r="G405" s="76">
        <f t="shared" ref="G405" si="17">ROUND(C405*E405*F405,2)</f>
        <v>0</v>
      </c>
      <c r="H405" s="246" t="s">
        <v>180</v>
      </c>
    </row>
    <row r="406" spans="1:10" s="97" customFormat="1">
      <c r="A406" s="233"/>
      <c r="B406" s="233"/>
      <c r="C406" s="237"/>
      <c r="D406" s="230"/>
      <c r="E406" s="234"/>
      <c r="F406" s="234"/>
      <c r="G406" s="255">
        <f t="shared" si="10"/>
        <v>0</v>
      </c>
      <c r="H406" s="246" t="s">
        <v>180</v>
      </c>
    </row>
    <row r="407" spans="1:10" s="97" customFormat="1">
      <c r="A407" s="202"/>
      <c r="B407" s="181"/>
      <c r="C407" s="98"/>
      <c r="D407" s="177"/>
      <c r="E407" s="180"/>
      <c r="F407" s="191" t="s">
        <v>196</v>
      </c>
      <c r="G407" s="269">
        <f>ROUND(SUBTOTAL(109,G277:G406),2)</f>
        <v>0</v>
      </c>
      <c r="H407" s="246" t="s">
        <v>180</v>
      </c>
      <c r="J407" s="112" t="s">
        <v>247</v>
      </c>
    </row>
    <row r="408" spans="1:10" s="97" customFormat="1">
      <c r="A408" s="202"/>
      <c r="B408" s="202"/>
      <c r="C408" s="98"/>
      <c r="D408" s="177"/>
      <c r="G408" s="264"/>
      <c r="H408" s="246" t="s">
        <v>183</v>
      </c>
    </row>
    <row r="409" spans="1:10" s="97" customFormat="1">
      <c r="A409" s="233"/>
      <c r="B409" s="233"/>
      <c r="C409" s="237"/>
      <c r="D409" s="230"/>
      <c r="E409" s="234"/>
      <c r="F409" s="234"/>
      <c r="G409" s="76">
        <f>ROUND(C409*E409*F409,2)</f>
        <v>0</v>
      </c>
      <c r="H409" s="246" t="s">
        <v>183</v>
      </c>
    </row>
    <row r="410" spans="1:10" s="97" customFormat="1">
      <c r="A410" s="233"/>
      <c r="B410" s="233"/>
      <c r="C410" s="237"/>
      <c r="D410" s="230"/>
      <c r="E410" s="234"/>
      <c r="F410" s="234"/>
      <c r="G410" s="76">
        <f t="shared" ref="G410:G537" si="18">ROUND(C410*E410*F410,2)</f>
        <v>0</v>
      </c>
      <c r="H410" s="109" t="s">
        <v>183</v>
      </c>
    </row>
    <row r="411" spans="1:10" s="97" customFormat="1">
      <c r="A411" s="233"/>
      <c r="B411" s="233"/>
      <c r="C411" s="237"/>
      <c r="D411" s="230"/>
      <c r="E411" s="234"/>
      <c r="F411" s="234"/>
      <c r="G411" s="76">
        <f t="shared" si="18"/>
        <v>0</v>
      </c>
      <c r="H411" s="109" t="s">
        <v>183</v>
      </c>
    </row>
    <row r="412" spans="1:10" s="97" customFormat="1" hidden="1">
      <c r="A412" s="233"/>
      <c r="B412" s="233"/>
      <c r="C412" s="237"/>
      <c r="D412" s="230"/>
      <c r="E412" s="234"/>
      <c r="F412" s="234"/>
      <c r="G412" s="76">
        <f t="shared" si="18"/>
        <v>0</v>
      </c>
      <c r="H412" s="109" t="s">
        <v>183</v>
      </c>
    </row>
    <row r="413" spans="1:10" s="97" customFormat="1" hidden="1">
      <c r="A413" s="233"/>
      <c r="B413" s="233"/>
      <c r="C413" s="237"/>
      <c r="D413" s="230"/>
      <c r="E413" s="234"/>
      <c r="F413" s="234"/>
      <c r="G413" s="76">
        <f t="shared" si="18"/>
        <v>0</v>
      </c>
      <c r="H413" s="109" t="s">
        <v>183</v>
      </c>
    </row>
    <row r="414" spans="1:10" s="97" customFormat="1" hidden="1">
      <c r="A414" s="233"/>
      <c r="B414" s="233"/>
      <c r="C414" s="237"/>
      <c r="D414" s="230"/>
      <c r="E414" s="234"/>
      <c r="F414" s="234"/>
      <c r="G414" s="76">
        <f t="shared" si="18"/>
        <v>0</v>
      </c>
      <c r="H414" s="109" t="s">
        <v>183</v>
      </c>
    </row>
    <row r="415" spans="1:10" s="97" customFormat="1" hidden="1">
      <c r="A415" s="233"/>
      <c r="B415" s="233"/>
      <c r="C415" s="237"/>
      <c r="D415" s="230"/>
      <c r="E415" s="234"/>
      <c r="F415" s="234"/>
      <c r="G415" s="76">
        <f t="shared" si="18"/>
        <v>0</v>
      </c>
      <c r="H415" s="109" t="s">
        <v>183</v>
      </c>
    </row>
    <row r="416" spans="1:10" s="97" customFormat="1" hidden="1">
      <c r="A416" s="233"/>
      <c r="B416" s="233"/>
      <c r="C416" s="237"/>
      <c r="D416" s="230"/>
      <c r="E416" s="234"/>
      <c r="F416" s="234"/>
      <c r="G416" s="76">
        <f t="shared" si="18"/>
        <v>0</v>
      </c>
      <c r="H416" s="109" t="s">
        <v>183</v>
      </c>
    </row>
    <row r="417" spans="1:8" s="97" customFormat="1" hidden="1">
      <c r="A417" s="233"/>
      <c r="B417" s="233"/>
      <c r="C417" s="237"/>
      <c r="D417" s="230"/>
      <c r="E417" s="234"/>
      <c r="F417" s="234"/>
      <c r="G417" s="76">
        <f t="shared" si="18"/>
        <v>0</v>
      </c>
      <c r="H417" s="109" t="s">
        <v>183</v>
      </c>
    </row>
    <row r="418" spans="1:8" s="97" customFormat="1" hidden="1">
      <c r="A418" s="233"/>
      <c r="B418" s="233"/>
      <c r="C418" s="237"/>
      <c r="D418" s="230"/>
      <c r="E418" s="234"/>
      <c r="F418" s="234"/>
      <c r="G418" s="76">
        <f t="shared" si="18"/>
        <v>0</v>
      </c>
      <c r="H418" s="109" t="s">
        <v>183</v>
      </c>
    </row>
    <row r="419" spans="1:8" s="97" customFormat="1" hidden="1">
      <c r="A419" s="233"/>
      <c r="B419" s="233"/>
      <c r="C419" s="237"/>
      <c r="D419" s="230"/>
      <c r="E419" s="234"/>
      <c r="F419" s="234"/>
      <c r="G419" s="76">
        <f t="shared" si="18"/>
        <v>0</v>
      </c>
      <c r="H419" s="109" t="s">
        <v>183</v>
      </c>
    </row>
    <row r="420" spans="1:8" s="97" customFormat="1" hidden="1">
      <c r="A420" s="233"/>
      <c r="B420" s="233"/>
      <c r="C420" s="237"/>
      <c r="D420" s="230"/>
      <c r="E420" s="234"/>
      <c r="F420" s="234"/>
      <c r="G420" s="76">
        <f t="shared" si="18"/>
        <v>0</v>
      </c>
      <c r="H420" s="109" t="s">
        <v>183</v>
      </c>
    </row>
    <row r="421" spans="1:8" s="97" customFormat="1" hidden="1">
      <c r="A421" s="233"/>
      <c r="B421" s="233"/>
      <c r="C421" s="237"/>
      <c r="D421" s="230"/>
      <c r="E421" s="234"/>
      <c r="F421" s="234"/>
      <c r="G421" s="76">
        <f t="shared" si="18"/>
        <v>0</v>
      </c>
      <c r="H421" s="109" t="s">
        <v>183</v>
      </c>
    </row>
    <row r="422" spans="1:8" s="97" customFormat="1" hidden="1">
      <c r="A422" s="233"/>
      <c r="B422" s="233"/>
      <c r="C422" s="237"/>
      <c r="D422" s="230"/>
      <c r="E422" s="234"/>
      <c r="F422" s="234"/>
      <c r="G422" s="76">
        <f t="shared" si="18"/>
        <v>0</v>
      </c>
      <c r="H422" s="109" t="s">
        <v>183</v>
      </c>
    </row>
    <row r="423" spans="1:8" s="97" customFormat="1" hidden="1">
      <c r="A423" s="233"/>
      <c r="B423" s="233"/>
      <c r="C423" s="237"/>
      <c r="D423" s="230"/>
      <c r="E423" s="234"/>
      <c r="F423" s="234"/>
      <c r="G423" s="76">
        <f t="shared" si="18"/>
        <v>0</v>
      </c>
      <c r="H423" s="109" t="s">
        <v>183</v>
      </c>
    </row>
    <row r="424" spans="1:8" s="97" customFormat="1" hidden="1">
      <c r="A424" s="233"/>
      <c r="B424" s="233"/>
      <c r="C424" s="237"/>
      <c r="D424" s="230"/>
      <c r="E424" s="234"/>
      <c r="F424" s="234"/>
      <c r="G424" s="76">
        <f t="shared" si="18"/>
        <v>0</v>
      </c>
      <c r="H424" s="109" t="s">
        <v>183</v>
      </c>
    </row>
    <row r="425" spans="1:8" s="97" customFormat="1" hidden="1">
      <c r="A425" s="233"/>
      <c r="B425" s="233"/>
      <c r="C425" s="237"/>
      <c r="D425" s="230"/>
      <c r="E425" s="234"/>
      <c r="F425" s="234"/>
      <c r="G425" s="76">
        <f t="shared" si="18"/>
        <v>0</v>
      </c>
      <c r="H425" s="109" t="s">
        <v>183</v>
      </c>
    </row>
    <row r="426" spans="1:8" s="97" customFormat="1" hidden="1">
      <c r="A426" s="233"/>
      <c r="B426" s="233"/>
      <c r="C426" s="237"/>
      <c r="D426" s="230"/>
      <c r="E426" s="234"/>
      <c r="F426" s="234"/>
      <c r="G426" s="76">
        <f t="shared" si="18"/>
        <v>0</v>
      </c>
      <c r="H426" s="109" t="s">
        <v>183</v>
      </c>
    </row>
    <row r="427" spans="1:8" s="97" customFormat="1" hidden="1">
      <c r="A427" s="233"/>
      <c r="B427" s="233"/>
      <c r="C427" s="237"/>
      <c r="D427" s="230"/>
      <c r="E427" s="234"/>
      <c r="F427" s="234"/>
      <c r="G427" s="76">
        <f t="shared" si="18"/>
        <v>0</v>
      </c>
      <c r="H427" s="109" t="s">
        <v>183</v>
      </c>
    </row>
    <row r="428" spans="1:8" s="97" customFormat="1" hidden="1">
      <c r="A428" s="233"/>
      <c r="B428" s="233"/>
      <c r="C428" s="237"/>
      <c r="D428" s="230"/>
      <c r="E428" s="234"/>
      <c r="F428" s="234"/>
      <c r="G428" s="76">
        <f t="shared" si="18"/>
        <v>0</v>
      </c>
      <c r="H428" s="109" t="s">
        <v>183</v>
      </c>
    </row>
    <row r="429" spans="1:8" s="97" customFormat="1" hidden="1">
      <c r="A429" s="233"/>
      <c r="B429" s="233"/>
      <c r="C429" s="237"/>
      <c r="D429" s="230"/>
      <c r="E429" s="234"/>
      <c r="F429" s="234"/>
      <c r="G429" s="76">
        <f t="shared" si="18"/>
        <v>0</v>
      </c>
      <c r="H429" s="109" t="s">
        <v>183</v>
      </c>
    </row>
    <row r="430" spans="1:8" s="97" customFormat="1" hidden="1">
      <c r="A430" s="233"/>
      <c r="B430" s="233"/>
      <c r="C430" s="237"/>
      <c r="D430" s="230"/>
      <c r="E430" s="234"/>
      <c r="F430" s="234"/>
      <c r="G430" s="76">
        <f t="shared" si="18"/>
        <v>0</v>
      </c>
      <c r="H430" s="109" t="s">
        <v>183</v>
      </c>
    </row>
    <row r="431" spans="1:8" s="97" customFormat="1" hidden="1">
      <c r="A431" s="233"/>
      <c r="B431" s="233"/>
      <c r="C431" s="237"/>
      <c r="D431" s="230"/>
      <c r="E431" s="234"/>
      <c r="F431" s="234"/>
      <c r="G431" s="76">
        <f t="shared" si="18"/>
        <v>0</v>
      </c>
      <c r="H431" s="109" t="s">
        <v>183</v>
      </c>
    </row>
    <row r="432" spans="1:8" s="97" customFormat="1" hidden="1">
      <c r="A432" s="233"/>
      <c r="B432" s="233"/>
      <c r="C432" s="237"/>
      <c r="D432" s="230"/>
      <c r="E432" s="234"/>
      <c r="F432" s="234"/>
      <c r="G432" s="76">
        <f t="shared" si="18"/>
        <v>0</v>
      </c>
      <c r="H432" s="109" t="s">
        <v>183</v>
      </c>
    </row>
    <row r="433" spans="1:8" s="97" customFormat="1" hidden="1">
      <c r="A433" s="233"/>
      <c r="B433" s="233"/>
      <c r="C433" s="237"/>
      <c r="D433" s="230"/>
      <c r="E433" s="234"/>
      <c r="F433" s="234"/>
      <c r="G433" s="76">
        <f t="shared" si="18"/>
        <v>0</v>
      </c>
      <c r="H433" s="109" t="s">
        <v>183</v>
      </c>
    </row>
    <row r="434" spans="1:8" s="97" customFormat="1" hidden="1">
      <c r="A434" s="233"/>
      <c r="B434" s="233"/>
      <c r="C434" s="237"/>
      <c r="D434" s="230"/>
      <c r="E434" s="234"/>
      <c r="F434" s="234"/>
      <c r="G434" s="76">
        <f t="shared" si="18"/>
        <v>0</v>
      </c>
      <c r="H434" s="109" t="s">
        <v>183</v>
      </c>
    </row>
    <row r="435" spans="1:8" s="97" customFormat="1" hidden="1">
      <c r="A435" s="233"/>
      <c r="B435" s="233"/>
      <c r="C435" s="237"/>
      <c r="D435" s="230"/>
      <c r="E435" s="234"/>
      <c r="F435" s="234"/>
      <c r="G435" s="76">
        <f t="shared" si="18"/>
        <v>0</v>
      </c>
      <c r="H435" s="109" t="s">
        <v>183</v>
      </c>
    </row>
    <row r="436" spans="1:8" s="97" customFormat="1" hidden="1">
      <c r="A436" s="233"/>
      <c r="B436" s="233"/>
      <c r="C436" s="237"/>
      <c r="D436" s="230"/>
      <c r="E436" s="234"/>
      <c r="F436" s="234"/>
      <c r="G436" s="76">
        <f t="shared" si="18"/>
        <v>0</v>
      </c>
      <c r="H436" s="109" t="s">
        <v>183</v>
      </c>
    </row>
    <row r="437" spans="1:8" s="97" customFormat="1" hidden="1">
      <c r="A437" s="233"/>
      <c r="B437" s="233"/>
      <c r="C437" s="237"/>
      <c r="D437" s="230"/>
      <c r="E437" s="234"/>
      <c r="F437" s="234"/>
      <c r="G437" s="76">
        <f t="shared" si="18"/>
        <v>0</v>
      </c>
      <c r="H437" s="109" t="s">
        <v>183</v>
      </c>
    </row>
    <row r="438" spans="1:8" s="97" customFormat="1" hidden="1">
      <c r="A438" s="233"/>
      <c r="B438" s="233"/>
      <c r="C438" s="237"/>
      <c r="D438" s="230"/>
      <c r="E438" s="234"/>
      <c r="F438" s="234"/>
      <c r="G438" s="76">
        <f t="shared" si="18"/>
        <v>0</v>
      </c>
      <c r="H438" s="109" t="s">
        <v>183</v>
      </c>
    </row>
    <row r="439" spans="1:8" s="97" customFormat="1" hidden="1">
      <c r="A439" s="233"/>
      <c r="B439" s="233"/>
      <c r="C439" s="237"/>
      <c r="D439" s="230"/>
      <c r="E439" s="234"/>
      <c r="F439" s="234"/>
      <c r="G439" s="76">
        <f t="shared" si="18"/>
        <v>0</v>
      </c>
      <c r="H439" s="109" t="s">
        <v>183</v>
      </c>
    </row>
    <row r="440" spans="1:8" s="97" customFormat="1" hidden="1">
      <c r="A440" s="233"/>
      <c r="B440" s="233"/>
      <c r="C440" s="237"/>
      <c r="D440" s="230"/>
      <c r="E440" s="234"/>
      <c r="F440" s="234"/>
      <c r="G440" s="76">
        <f t="shared" si="18"/>
        <v>0</v>
      </c>
      <c r="H440" s="109" t="s">
        <v>183</v>
      </c>
    </row>
    <row r="441" spans="1:8" s="97" customFormat="1" hidden="1">
      <c r="A441" s="233"/>
      <c r="B441" s="233"/>
      <c r="C441" s="237"/>
      <c r="D441" s="230"/>
      <c r="E441" s="234"/>
      <c r="F441" s="234"/>
      <c r="G441" s="76">
        <f t="shared" si="18"/>
        <v>0</v>
      </c>
      <c r="H441" s="109" t="s">
        <v>183</v>
      </c>
    </row>
    <row r="442" spans="1:8" s="97" customFormat="1" hidden="1">
      <c r="A442" s="233"/>
      <c r="B442" s="233"/>
      <c r="C442" s="237"/>
      <c r="D442" s="230"/>
      <c r="E442" s="234"/>
      <c r="F442" s="234"/>
      <c r="G442" s="76">
        <f t="shared" si="18"/>
        <v>0</v>
      </c>
      <c r="H442" s="109" t="s">
        <v>183</v>
      </c>
    </row>
    <row r="443" spans="1:8" s="97" customFormat="1" hidden="1">
      <c r="A443" s="233"/>
      <c r="B443" s="233"/>
      <c r="C443" s="237"/>
      <c r="D443" s="230"/>
      <c r="E443" s="234"/>
      <c r="F443" s="234"/>
      <c r="G443" s="76">
        <f t="shared" si="18"/>
        <v>0</v>
      </c>
      <c r="H443" s="109" t="s">
        <v>183</v>
      </c>
    </row>
    <row r="444" spans="1:8" s="97" customFormat="1" hidden="1">
      <c r="A444" s="233"/>
      <c r="B444" s="233"/>
      <c r="C444" s="237"/>
      <c r="D444" s="230"/>
      <c r="E444" s="234"/>
      <c r="F444" s="234"/>
      <c r="G444" s="76">
        <f t="shared" si="18"/>
        <v>0</v>
      </c>
      <c r="H444" s="109" t="s">
        <v>183</v>
      </c>
    </row>
    <row r="445" spans="1:8" s="97" customFormat="1" hidden="1">
      <c r="A445" s="233"/>
      <c r="B445" s="233"/>
      <c r="C445" s="237"/>
      <c r="D445" s="230"/>
      <c r="E445" s="234"/>
      <c r="F445" s="234"/>
      <c r="G445" s="76">
        <f t="shared" si="18"/>
        <v>0</v>
      </c>
      <c r="H445" s="109" t="s">
        <v>183</v>
      </c>
    </row>
    <row r="446" spans="1:8" s="97" customFormat="1" hidden="1">
      <c r="A446" s="233"/>
      <c r="B446" s="233"/>
      <c r="C446" s="237"/>
      <c r="D446" s="230"/>
      <c r="E446" s="234"/>
      <c r="F446" s="234"/>
      <c r="G446" s="76">
        <f t="shared" si="18"/>
        <v>0</v>
      </c>
      <c r="H446" s="109" t="s">
        <v>183</v>
      </c>
    </row>
    <row r="447" spans="1:8" s="97" customFormat="1" hidden="1">
      <c r="A447" s="233"/>
      <c r="B447" s="233"/>
      <c r="C447" s="237"/>
      <c r="D447" s="230"/>
      <c r="E447" s="234"/>
      <c r="F447" s="234"/>
      <c r="G447" s="76">
        <f t="shared" si="18"/>
        <v>0</v>
      </c>
      <c r="H447" s="109" t="s">
        <v>183</v>
      </c>
    </row>
    <row r="448" spans="1:8" s="97" customFormat="1" hidden="1">
      <c r="A448" s="233"/>
      <c r="B448" s="233"/>
      <c r="C448" s="237"/>
      <c r="D448" s="230"/>
      <c r="E448" s="234"/>
      <c r="F448" s="234"/>
      <c r="G448" s="76">
        <f t="shared" si="18"/>
        <v>0</v>
      </c>
      <c r="H448" s="109" t="s">
        <v>183</v>
      </c>
    </row>
    <row r="449" spans="1:8" s="97" customFormat="1" hidden="1">
      <c r="A449" s="233"/>
      <c r="B449" s="233"/>
      <c r="C449" s="237"/>
      <c r="D449" s="230"/>
      <c r="E449" s="234"/>
      <c r="F449" s="234"/>
      <c r="G449" s="76">
        <f t="shared" si="18"/>
        <v>0</v>
      </c>
      <c r="H449" s="109" t="s">
        <v>183</v>
      </c>
    </row>
    <row r="450" spans="1:8" s="97" customFormat="1" hidden="1">
      <c r="A450" s="233"/>
      <c r="B450" s="233"/>
      <c r="C450" s="237"/>
      <c r="D450" s="230"/>
      <c r="E450" s="234"/>
      <c r="F450" s="234"/>
      <c r="G450" s="76">
        <f t="shared" si="18"/>
        <v>0</v>
      </c>
      <c r="H450" s="109" t="s">
        <v>183</v>
      </c>
    </row>
    <row r="451" spans="1:8" s="97" customFormat="1" hidden="1">
      <c r="A451" s="233"/>
      <c r="B451" s="233"/>
      <c r="C451" s="237"/>
      <c r="D451" s="230"/>
      <c r="E451" s="234"/>
      <c r="F451" s="234"/>
      <c r="G451" s="76">
        <f t="shared" si="18"/>
        <v>0</v>
      </c>
      <c r="H451" s="109" t="s">
        <v>183</v>
      </c>
    </row>
    <row r="452" spans="1:8" s="97" customFormat="1" hidden="1">
      <c r="A452" s="233"/>
      <c r="B452" s="233"/>
      <c r="C452" s="237"/>
      <c r="D452" s="230"/>
      <c r="E452" s="234"/>
      <c r="F452" s="234"/>
      <c r="G452" s="76">
        <f t="shared" si="18"/>
        <v>0</v>
      </c>
      <c r="H452" s="109" t="s">
        <v>183</v>
      </c>
    </row>
    <row r="453" spans="1:8" s="97" customFormat="1" hidden="1">
      <c r="A453" s="233"/>
      <c r="B453" s="233"/>
      <c r="C453" s="237"/>
      <c r="D453" s="230"/>
      <c r="E453" s="234"/>
      <c r="F453" s="234"/>
      <c r="G453" s="76">
        <f t="shared" si="18"/>
        <v>0</v>
      </c>
      <c r="H453" s="109" t="s">
        <v>183</v>
      </c>
    </row>
    <row r="454" spans="1:8" s="97" customFormat="1" hidden="1">
      <c r="A454" s="233"/>
      <c r="B454" s="233"/>
      <c r="C454" s="237"/>
      <c r="D454" s="230"/>
      <c r="E454" s="234"/>
      <c r="F454" s="234"/>
      <c r="G454" s="76">
        <f t="shared" si="18"/>
        <v>0</v>
      </c>
      <c r="H454" s="109" t="s">
        <v>183</v>
      </c>
    </row>
    <row r="455" spans="1:8" s="97" customFormat="1" hidden="1">
      <c r="A455" s="233"/>
      <c r="B455" s="233"/>
      <c r="C455" s="237"/>
      <c r="D455" s="230"/>
      <c r="E455" s="234"/>
      <c r="F455" s="234"/>
      <c r="G455" s="76">
        <f t="shared" si="18"/>
        <v>0</v>
      </c>
      <c r="H455" s="109" t="s">
        <v>183</v>
      </c>
    </row>
    <row r="456" spans="1:8" s="97" customFormat="1" hidden="1">
      <c r="A456" s="233"/>
      <c r="B456" s="233"/>
      <c r="C456" s="237"/>
      <c r="D456" s="230"/>
      <c r="E456" s="234"/>
      <c r="F456" s="234"/>
      <c r="G456" s="76">
        <f t="shared" si="18"/>
        <v>0</v>
      </c>
      <c r="H456" s="109" t="s">
        <v>183</v>
      </c>
    </row>
    <row r="457" spans="1:8" s="97" customFormat="1" hidden="1">
      <c r="A457" s="233"/>
      <c r="B457" s="233"/>
      <c r="C457" s="237"/>
      <c r="D457" s="230"/>
      <c r="E457" s="234"/>
      <c r="F457" s="234"/>
      <c r="G457" s="76">
        <f t="shared" si="18"/>
        <v>0</v>
      </c>
      <c r="H457" s="109" t="s">
        <v>183</v>
      </c>
    </row>
    <row r="458" spans="1:8" s="97" customFormat="1" hidden="1">
      <c r="A458" s="233"/>
      <c r="B458" s="233"/>
      <c r="C458" s="237"/>
      <c r="D458" s="230"/>
      <c r="E458" s="234"/>
      <c r="F458" s="234"/>
      <c r="G458" s="76">
        <f t="shared" si="18"/>
        <v>0</v>
      </c>
      <c r="H458" s="109" t="s">
        <v>183</v>
      </c>
    </row>
    <row r="459" spans="1:8" s="97" customFormat="1" hidden="1">
      <c r="A459" s="233"/>
      <c r="B459" s="233"/>
      <c r="C459" s="237"/>
      <c r="D459" s="230"/>
      <c r="E459" s="234"/>
      <c r="F459" s="234"/>
      <c r="G459" s="76">
        <f t="shared" si="18"/>
        <v>0</v>
      </c>
      <c r="H459" s="109" t="s">
        <v>183</v>
      </c>
    </row>
    <row r="460" spans="1:8" s="97" customFormat="1" hidden="1">
      <c r="A460" s="233"/>
      <c r="B460" s="233"/>
      <c r="C460" s="237"/>
      <c r="D460" s="230"/>
      <c r="E460" s="234"/>
      <c r="F460" s="234"/>
      <c r="G460" s="76">
        <f t="shared" si="18"/>
        <v>0</v>
      </c>
      <c r="H460" s="109" t="s">
        <v>183</v>
      </c>
    </row>
    <row r="461" spans="1:8" s="97" customFormat="1" hidden="1">
      <c r="A461" s="233"/>
      <c r="B461" s="233"/>
      <c r="C461" s="237"/>
      <c r="D461" s="230"/>
      <c r="E461" s="234"/>
      <c r="F461" s="234"/>
      <c r="G461" s="76">
        <f t="shared" si="18"/>
        <v>0</v>
      </c>
      <c r="H461" s="109" t="s">
        <v>183</v>
      </c>
    </row>
    <row r="462" spans="1:8" s="97" customFormat="1" hidden="1">
      <c r="A462" s="233"/>
      <c r="B462" s="233"/>
      <c r="C462" s="237"/>
      <c r="D462" s="230"/>
      <c r="E462" s="234"/>
      <c r="F462" s="234"/>
      <c r="G462" s="76">
        <f t="shared" si="18"/>
        <v>0</v>
      </c>
      <c r="H462" s="109" t="s">
        <v>183</v>
      </c>
    </row>
    <row r="463" spans="1:8" s="97" customFormat="1" hidden="1">
      <c r="A463" s="233"/>
      <c r="B463" s="233"/>
      <c r="C463" s="237"/>
      <c r="D463" s="230"/>
      <c r="E463" s="234"/>
      <c r="F463" s="234"/>
      <c r="G463" s="76">
        <f t="shared" si="18"/>
        <v>0</v>
      </c>
      <c r="H463" s="109" t="s">
        <v>183</v>
      </c>
    </row>
    <row r="464" spans="1:8" s="97" customFormat="1" hidden="1">
      <c r="A464" s="233"/>
      <c r="B464" s="233"/>
      <c r="C464" s="237"/>
      <c r="D464" s="230"/>
      <c r="E464" s="234"/>
      <c r="F464" s="234"/>
      <c r="G464" s="76">
        <f t="shared" si="18"/>
        <v>0</v>
      </c>
      <c r="H464" s="109" t="s">
        <v>183</v>
      </c>
    </row>
    <row r="465" spans="1:8" s="97" customFormat="1" hidden="1">
      <c r="A465" s="233"/>
      <c r="B465" s="233"/>
      <c r="C465" s="237"/>
      <c r="D465" s="230"/>
      <c r="E465" s="234"/>
      <c r="F465" s="234"/>
      <c r="G465" s="76">
        <f t="shared" si="18"/>
        <v>0</v>
      </c>
      <c r="H465" s="109" t="s">
        <v>183</v>
      </c>
    </row>
    <row r="466" spans="1:8" s="97" customFormat="1" hidden="1">
      <c r="A466" s="233"/>
      <c r="B466" s="233"/>
      <c r="C466" s="237"/>
      <c r="D466" s="230"/>
      <c r="E466" s="234"/>
      <c r="F466" s="234"/>
      <c r="G466" s="76">
        <f t="shared" si="18"/>
        <v>0</v>
      </c>
      <c r="H466" s="109" t="s">
        <v>183</v>
      </c>
    </row>
    <row r="467" spans="1:8" s="97" customFormat="1" hidden="1">
      <c r="A467" s="233"/>
      <c r="B467" s="233"/>
      <c r="C467" s="237"/>
      <c r="D467" s="230"/>
      <c r="E467" s="234"/>
      <c r="F467" s="234"/>
      <c r="G467" s="76">
        <f t="shared" si="18"/>
        <v>0</v>
      </c>
      <c r="H467" s="109" t="s">
        <v>183</v>
      </c>
    </row>
    <row r="468" spans="1:8" s="97" customFormat="1" hidden="1">
      <c r="A468" s="233"/>
      <c r="B468" s="233"/>
      <c r="C468" s="237"/>
      <c r="D468" s="230"/>
      <c r="E468" s="234"/>
      <c r="F468" s="234"/>
      <c r="G468" s="76">
        <f t="shared" si="18"/>
        <v>0</v>
      </c>
      <c r="H468" s="109" t="s">
        <v>183</v>
      </c>
    </row>
    <row r="469" spans="1:8" s="97" customFormat="1" hidden="1">
      <c r="A469" s="233"/>
      <c r="B469" s="233"/>
      <c r="C469" s="237"/>
      <c r="D469" s="230"/>
      <c r="E469" s="234"/>
      <c r="F469" s="234"/>
      <c r="G469" s="76">
        <f t="shared" si="18"/>
        <v>0</v>
      </c>
      <c r="H469" s="109" t="s">
        <v>183</v>
      </c>
    </row>
    <row r="470" spans="1:8" s="97" customFormat="1" hidden="1">
      <c r="A470" s="233"/>
      <c r="B470" s="233"/>
      <c r="C470" s="237"/>
      <c r="D470" s="230"/>
      <c r="E470" s="234"/>
      <c r="F470" s="234"/>
      <c r="G470" s="76">
        <f t="shared" si="18"/>
        <v>0</v>
      </c>
      <c r="H470" s="109" t="s">
        <v>183</v>
      </c>
    </row>
    <row r="471" spans="1:8" s="97" customFormat="1" hidden="1">
      <c r="A471" s="233"/>
      <c r="B471" s="233"/>
      <c r="C471" s="237"/>
      <c r="D471" s="230"/>
      <c r="E471" s="234"/>
      <c r="F471" s="234"/>
      <c r="G471" s="76">
        <f t="shared" si="18"/>
        <v>0</v>
      </c>
      <c r="H471" s="109" t="s">
        <v>183</v>
      </c>
    </row>
    <row r="472" spans="1:8" s="97" customFormat="1" hidden="1">
      <c r="A472" s="233"/>
      <c r="B472" s="233"/>
      <c r="C472" s="237"/>
      <c r="D472" s="230"/>
      <c r="E472" s="234"/>
      <c r="F472" s="234"/>
      <c r="G472" s="76">
        <f t="shared" si="18"/>
        <v>0</v>
      </c>
      <c r="H472" s="109" t="s">
        <v>183</v>
      </c>
    </row>
    <row r="473" spans="1:8" s="97" customFormat="1" hidden="1">
      <c r="A473" s="233"/>
      <c r="B473" s="233"/>
      <c r="C473" s="237"/>
      <c r="D473" s="230"/>
      <c r="E473" s="234"/>
      <c r="F473" s="234"/>
      <c r="G473" s="76">
        <f t="shared" si="18"/>
        <v>0</v>
      </c>
      <c r="H473" s="109" t="s">
        <v>183</v>
      </c>
    </row>
    <row r="474" spans="1:8" s="97" customFormat="1" hidden="1">
      <c r="A474" s="233"/>
      <c r="B474" s="233"/>
      <c r="C474" s="237"/>
      <c r="D474" s="230"/>
      <c r="E474" s="234"/>
      <c r="F474" s="234"/>
      <c r="G474" s="76">
        <f t="shared" si="18"/>
        <v>0</v>
      </c>
      <c r="H474" s="109" t="s">
        <v>183</v>
      </c>
    </row>
    <row r="475" spans="1:8" s="97" customFormat="1" hidden="1">
      <c r="A475" s="233"/>
      <c r="B475" s="233"/>
      <c r="C475" s="237"/>
      <c r="D475" s="230"/>
      <c r="E475" s="234"/>
      <c r="F475" s="234"/>
      <c r="G475" s="76">
        <f t="shared" si="18"/>
        <v>0</v>
      </c>
      <c r="H475" s="109" t="s">
        <v>183</v>
      </c>
    </row>
    <row r="476" spans="1:8" s="97" customFormat="1" hidden="1">
      <c r="A476" s="233"/>
      <c r="B476" s="233"/>
      <c r="C476" s="237"/>
      <c r="D476" s="230"/>
      <c r="E476" s="234"/>
      <c r="F476" s="234"/>
      <c r="G476" s="76">
        <f t="shared" si="18"/>
        <v>0</v>
      </c>
      <c r="H476" s="109" t="s">
        <v>183</v>
      </c>
    </row>
    <row r="477" spans="1:8" s="97" customFormat="1" hidden="1">
      <c r="A477" s="233"/>
      <c r="B477" s="233"/>
      <c r="C477" s="237"/>
      <c r="D477" s="230"/>
      <c r="E477" s="234"/>
      <c r="F477" s="234"/>
      <c r="G477" s="76">
        <f t="shared" si="18"/>
        <v>0</v>
      </c>
      <c r="H477" s="109" t="s">
        <v>183</v>
      </c>
    </row>
    <row r="478" spans="1:8" s="97" customFormat="1" hidden="1">
      <c r="A478" s="233"/>
      <c r="B478" s="233"/>
      <c r="C478" s="237"/>
      <c r="D478" s="230"/>
      <c r="E478" s="234"/>
      <c r="F478" s="234"/>
      <c r="G478" s="76">
        <f t="shared" si="18"/>
        <v>0</v>
      </c>
      <c r="H478" s="109" t="s">
        <v>183</v>
      </c>
    </row>
    <row r="479" spans="1:8" s="97" customFormat="1" hidden="1">
      <c r="A479" s="233"/>
      <c r="B479" s="233"/>
      <c r="C479" s="237"/>
      <c r="D479" s="230"/>
      <c r="E479" s="234"/>
      <c r="F479" s="234"/>
      <c r="G479" s="76">
        <f t="shared" si="18"/>
        <v>0</v>
      </c>
      <c r="H479" s="109" t="s">
        <v>183</v>
      </c>
    </row>
    <row r="480" spans="1:8" s="97" customFormat="1" hidden="1">
      <c r="A480" s="233"/>
      <c r="B480" s="233"/>
      <c r="C480" s="237"/>
      <c r="D480" s="230"/>
      <c r="E480" s="234"/>
      <c r="F480" s="234"/>
      <c r="G480" s="76">
        <f t="shared" si="18"/>
        <v>0</v>
      </c>
      <c r="H480" s="109" t="s">
        <v>183</v>
      </c>
    </row>
    <row r="481" spans="1:8" s="97" customFormat="1" hidden="1">
      <c r="A481" s="233"/>
      <c r="B481" s="233"/>
      <c r="C481" s="237"/>
      <c r="D481" s="230"/>
      <c r="E481" s="234"/>
      <c r="F481" s="234"/>
      <c r="G481" s="76">
        <f t="shared" si="18"/>
        <v>0</v>
      </c>
      <c r="H481" s="109" t="s">
        <v>183</v>
      </c>
    </row>
    <row r="482" spans="1:8" s="97" customFormat="1" hidden="1">
      <c r="A482" s="233"/>
      <c r="B482" s="233"/>
      <c r="C482" s="237"/>
      <c r="D482" s="230"/>
      <c r="E482" s="234"/>
      <c r="F482" s="234"/>
      <c r="G482" s="76">
        <f t="shared" si="18"/>
        <v>0</v>
      </c>
      <c r="H482" s="109" t="s">
        <v>183</v>
      </c>
    </row>
    <row r="483" spans="1:8" s="97" customFormat="1" hidden="1">
      <c r="A483" s="233"/>
      <c r="B483" s="233"/>
      <c r="C483" s="237"/>
      <c r="D483" s="230"/>
      <c r="E483" s="234"/>
      <c r="F483" s="234"/>
      <c r="G483" s="76">
        <f t="shared" si="18"/>
        <v>0</v>
      </c>
      <c r="H483" s="109" t="s">
        <v>183</v>
      </c>
    </row>
    <row r="484" spans="1:8" s="97" customFormat="1" hidden="1">
      <c r="A484" s="233"/>
      <c r="B484" s="233"/>
      <c r="C484" s="237"/>
      <c r="D484" s="230"/>
      <c r="E484" s="234"/>
      <c r="F484" s="234"/>
      <c r="G484" s="76">
        <f t="shared" si="18"/>
        <v>0</v>
      </c>
      <c r="H484" s="109" t="s">
        <v>183</v>
      </c>
    </row>
    <row r="485" spans="1:8" s="97" customFormat="1" hidden="1">
      <c r="A485" s="233"/>
      <c r="B485" s="233"/>
      <c r="C485" s="237"/>
      <c r="D485" s="230"/>
      <c r="E485" s="234"/>
      <c r="F485" s="234"/>
      <c r="G485" s="76">
        <f t="shared" si="18"/>
        <v>0</v>
      </c>
      <c r="H485" s="109" t="s">
        <v>183</v>
      </c>
    </row>
    <row r="486" spans="1:8" s="97" customFormat="1" hidden="1">
      <c r="A486" s="233"/>
      <c r="B486" s="233"/>
      <c r="C486" s="237"/>
      <c r="D486" s="230"/>
      <c r="E486" s="234"/>
      <c r="F486" s="234"/>
      <c r="G486" s="76">
        <f t="shared" si="18"/>
        <v>0</v>
      </c>
      <c r="H486" s="109" t="s">
        <v>183</v>
      </c>
    </row>
    <row r="487" spans="1:8" s="97" customFormat="1" hidden="1">
      <c r="A487" s="233"/>
      <c r="B487" s="233"/>
      <c r="C487" s="237"/>
      <c r="D487" s="230"/>
      <c r="E487" s="234"/>
      <c r="F487" s="234"/>
      <c r="G487" s="76">
        <f t="shared" si="18"/>
        <v>0</v>
      </c>
      <c r="H487" s="109" t="s">
        <v>183</v>
      </c>
    </row>
    <row r="488" spans="1:8" s="97" customFormat="1" hidden="1">
      <c r="A488" s="233"/>
      <c r="B488" s="233"/>
      <c r="C488" s="237"/>
      <c r="D488" s="230"/>
      <c r="E488" s="234"/>
      <c r="F488" s="234"/>
      <c r="G488" s="76">
        <f t="shared" si="18"/>
        <v>0</v>
      </c>
      <c r="H488" s="109" t="s">
        <v>183</v>
      </c>
    </row>
    <row r="489" spans="1:8" s="97" customFormat="1" hidden="1">
      <c r="A489" s="233"/>
      <c r="B489" s="233"/>
      <c r="C489" s="237"/>
      <c r="D489" s="230"/>
      <c r="E489" s="234"/>
      <c r="F489" s="234"/>
      <c r="G489" s="76">
        <f t="shared" si="18"/>
        <v>0</v>
      </c>
      <c r="H489" s="109" t="s">
        <v>183</v>
      </c>
    </row>
    <row r="490" spans="1:8" s="97" customFormat="1" hidden="1">
      <c r="A490" s="233"/>
      <c r="B490" s="233"/>
      <c r="C490" s="237"/>
      <c r="D490" s="230"/>
      <c r="E490" s="234"/>
      <c r="F490" s="234"/>
      <c r="G490" s="76">
        <f t="shared" si="18"/>
        <v>0</v>
      </c>
      <c r="H490" s="109" t="s">
        <v>183</v>
      </c>
    </row>
    <row r="491" spans="1:8" s="97" customFormat="1" hidden="1">
      <c r="A491" s="233"/>
      <c r="B491" s="233"/>
      <c r="C491" s="237"/>
      <c r="D491" s="230"/>
      <c r="E491" s="234"/>
      <c r="F491" s="234"/>
      <c r="G491" s="76">
        <f t="shared" si="18"/>
        <v>0</v>
      </c>
      <c r="H491" s="109" t="s">
        <v>183</v>
      </c>
    </row>
    <row r="492" spans="1:8" s="97" customFormat="1" hidden="1">
      <c r="A492" s="233"/>
      <c r="B492" s="233"/>
      <c r="C492" s="237"/>
      <c r="D492" s="230"/>
      <c r="E492" s="234"/>
      <c r="F492" s="234"/>
      <c r="G492" s="76">
        <f t="shared" si="18"/>
        <v>0</v>
      </c>
      <c r="H492" s="109" t="s">
        <v>183</v>
      </c>
    </row>
    <row r="493" spans="1:8" s="97" customFormat="1" hidden="1">
      <c r="A493" s="233"/>
      <c r="B493" s="233"/>
      <c r="C493" s="237"/>
      <c r="D493" s="230"/>
      <c r="E493" s="234"/>
      <c r="F493" s="234"/>
      <c r="G493" s="76">
        <f t="shared" si="18"/>
        <v>0</v>
      </c>
      <c r="H493" s="109" t="s">
        <v>183</v>
      </c>
    </row>
    <row r="494" spans="1:8" s="97" customFormat="1" hidden="1">
      <c r="A494" s="233"/>
      <c r="B494" s="233"/>
      <c r="C494" s="237"/>
      <c r="D494" s="230"/>
      <c r="E494" s="234"/>
      <c r="F494" s="234"/>
      <c r="G494" s="76">
        <f t="shared" si="18"/>
        <v>0</v>
      </c>
      <c r="H494" s="109" t="s">
        <v>183</v>
      </c>
    </row>
    <row r="495" spans="1:8" s="97" customFormat="1" hidden="1">
      <c r="A495" s="233"/>
      <c r="B495" s="233"/>
      <c r="C495" s="237"/>
      <c r="D495" s="230"/>
      <c r="E495" s="234"/>
      <c r="F495" s="234"/>
      <c r="G495" s="76">
        <f t="shared" si="18"/>
        <v>0</v>
      </c>
      <c r="H495" s="109" t="s">
        <v>183</v>
      </c>
    </row>
    <row r="496" spans="1:8" s="97" customFormat="1" hidden="1">
      <c r="A496" s="233"/>
      <c r="B496" s="233"/>
      <c r="C496" s="237"/>
      <c r="D496" s="230"/>
      <c r="E496" s="234"/>
      <c r="F496" s="234"/>
      <c r="G496" s="76">
        <f t="shared" si="18"/>
        <v>0</v>
      </c>
      <c r="H496" s="109" t="s">
        <v>183</v>
      </c>
    </row>
    <row r="497" spans="1:8" s="97" customFormat="1" hidden="1">
      <c r="A497" s="233"/>
      <c r="B497" s="233"/>
      <c r="C497" s="237"/>
      <c r="D497" s="230"/>
      <c r="E497" s="234"/>
      <c r="F497" s="234"/>
      <c r="G497" s="76">
        <f t="shared" si="18"/>
        <v>0</v>
      </c>
      <c r="H497" s="109" t="s">
        <v>183</v>
      </c>
    </row>
    <row r="498" spans="1:8" s="97" customFormat="1" hidden="1">
      <c r="A498" s="233"/>
      <c r="B498" s="233"/>
      <c r="C498" s="237"/>
      <c r="D498" s="230"/>
      <c r="E498" s="234"/>
      <c r="F498" s="234"/>
      <c r="G498" s="76">
        <f t="shared" si="18"/>
        <v>0</v>
      </c>
      <c r="H498" s="109" t="s">
        <v>183</v>
      </c>
    </row>
    <row r="499" spans="1:8" s="97" customFormat="1" hidden="1">
      <c r="A499" s="233"/>
      <c r="B499" s="233"/>
      <c r="C499" s="237"/>
      <c r="D499" s="230"/>
      <c r="E499" s="234"/>
      <c r="F499" s="234"/>
      <c r="G499" s="76">
        <f t="shared" si="18"/>
        <v>0</v>
      </c>
      <c r="H499" s="109" t="s">
        <v>183</v>
      </c>
    </row>
    <row r="500" spans="1:8" s="97" customFormat="1" hidden="1">
      <c r="A500" s="233"/>
      <c r="B500" s="233"/>
      <c r="C500" s="237"/>
      <c r="D500" s="230"/>
      <c r="E500" s="234"/>
      <c r="F500" s="234"/>
      <c r="G500" s="76">
        <f t="shared" si="18"/>
        <v>0</v>
      </c>
      <c r="H500" s="109" t="s">
        <v>183</v>
      </c>
    </row>
    <row r="501" spans="1:8" s="97" customFormat="1" hidden="1">
      <c r="A501" s="233"/>
      <c r="B501" s="233"/>
      <c r="C501" s="237"/>
      <c r="D501" s="230"/>
      <c r="E501" s="234"/>
      <c r="F501" s="234"/>
      <c r="G501" s="76">
        <f t="shared" si="18"/>
        <v>0</v>
      </c>
      <c r="H501" s="109" t="s">
        <v>183</v>
      </c>
    </row>
    <row r="502" spans="1:8" s="97" customFormat="1" hidden="1">
      <c r="A502" s="233"/>
      <c r="B502" s="233"/>
      <c r="C502" s="237"/>
      <c r="D502" s="230"/>
      <c r="E502" s="234"/>
      <c r="F502" s="234"/>
      <c r="G502" s="76">
        <f t="shared" si="18"/>
        <v>0</v>
      </c>
      <c r="H502" s="109" t="s">
        <v>183</v>
      </c>
    </row>
    <row r="503" spans="1:8" s="97" customFormat="1" hidden="1">
      <c r="A503" s="233"/>
      <c r="B503" s="233"/>
      <c r="C503" s="237"/>
      <c r="D503" s="230"/>
      <c r="E503" s="234"/>
      <c r="F503" s="234"/>
      <c r="G503" s="76">
        <f t="shared" si="18"/>
        <v>0</v>
      </c>
      <c r="H503" s="109" t="s">
        <v>183</v>
      </c>
    </row>
    <row r="504" spans="1:8" s="97" customFormat="1" hidden="1">
      <c r="A504" s="233"/>
      <c r="B504" s="233"/>
      <c r="C504" s="237"/>
      <c r="D504" s="230"/>
      <c r="E504" s="234"/>
      <c r="F504" s="234"/>
      <c r="G504" s="76">
        <f t="shared" si="18"/>
        <v>0</v>
      </c>
      <c r="H504" s="109" t="s">
        <v>183</v>
      </c>
    </row>
    <row r="505" spans="1:8" s="97" customFormat="1" hidden="1">
      <c r="A505" s="233"/>
      <c r="B505" s="233"/>
      <c r="C505" s="237"/>
      <c r="D505" s="230"/>
      <c r="E505" s="234"/>
      <c r="F505" s="234"/>
      <c r="G505" s="76">
        <f t="shared" si="18"/>
        <v>0</v>
      </c>
      <c r="H505" s="109" t="s">
        <v>183</v>
      </c>
    </row>
    <row r="506" spans="1:8" s="97" customFormat="1" hidden="1">
      <c r="A506" s="233"/>
      <c r="B506" s="233"/>
      <c r="C506" s="237"/>
      <c r="D506" s="230"/>
      <c r="E506" s="234"/>
      <c r="F506" s="234"/>
      <c r="G506" s="76">
        <f t="shared" si="18"/>
        <v>0</v>
      </c>
      <c r="H506" s="109" t="s">
        <v>183</v>
      </c>
    </row>
    <row r="507" spans="1:8" s="97" customFormat="1" hidden="1">
      <c r="A507" s="233"/>
      <c r="B507" s="233"/>
      <c r="C507" s="237"/>
      <c r="D507" s="230"/>
      <c r="E507" s="234"/>
      <c r="F507" s="234"/>
      <c r="G507" s="76">
        <f t="shared" si="18"/>
        <v>0</v>
      </c>
      <c r="H507" s="109" t="s">
        <v>183</v>
      </c>
    </row>
    <row r="508" spans="1:8" s="97" customFormat="1" hidden="1">
      <c r="A508" s="233"/>
      <c r="B508" s="233"/>
      <c r="C508" s="237"/>
      <c r="D508" s="230"/>
      <c r="E508" s="234"/>
      <c r="F508" s="234"/>
      <c r="G508" s="76">
        <f t="shared" si="18"/>
        <v>0</v>
      </c>
      <c r="H508" s="109" t="s">
        <v>183</v>
      </c>
    </row>
    <row r="509" spans="1:8" s="97" customFormat="1" hidden="1">
      <c r="A509" s="233"/>
      <c r="B509" s="233"/>
      <c r="C509" s="237"/>
      <c r="D509" s="230"/>
      <c r="E509" s="234"/>
      <c r="F509" s="234"/>
      <c r="G509" s="76">
        <f t="shared" si="18"/>
        <v>0</v>
      </c>
      <c r="H509" s="109" t="s">
        <v>183</v>
      </c>
    </row>
    <row r="510" spans="1:8" s="97" customFormat="1" hidden="1">
      <c r="A510" s="233"/>
      <c r="B510" s="233"/>
      <c r="C510" s="237"/>
      <c r="D510" s="230"/>
      <c r="E510" s="234"/>
      <c r="F510" s="234"/>
      <c r="G510" s="76">
        <f t="shared" si="18"/>
        <v>0</v>
      </c>
      <c r="H510" s="109" t="s">
        <v>183</v>
      </c>
    </row>
    <row r="511" spans="1:8" s="97" customFormat="1" hidden="1">
      <c r="A511" s="233"/>
      <c r="B511" s="233"/>
      <c r="C511" s="237"/>
      <c r="D511" s="230"/>
      <c r="E511" s="234"/>
      <c r="F511" s="234"/>
      <c r="G511" s="76">
        <f t="shared" si="18"/>
        <v>0</v>
      </c>
      <c r="H511" s="109" t="s">
        <v>183</v>
      </c>
    </row>
    <row r="512" spans="1:8" s="97" customFormat="1" hidden="1">
      <c r="A512" s="233"/>
      <c r="B512" s="233"/>
      <c r="C512" s="237"/>
      <c r="D512" s="230"/>
      <c r="E512" s="234"/>
      <c r="F512" s="234"/>
      <c r="G512" s="76">
        <f t="shared" si="18"/>
        <v>0</v>
      </c>
      <c r="H512" s="109" t="s">
        <v>183</v>
      </c>
    </row>
    <row r="513" spans="1:8" s="97" customFormat="1" hidden="1">
      <c r="A513" s="233"/>
      <c r="B513" s="233"/>
      <c r="C513" s="237"/>
      <c r="D513" s="230"/>
      <c r="E513" s="234"/>
      <c r="F513" s="234"/>
      <c r="G513" s="76">
        <f t="shared" si="18"/>
        <v>0</v>
      </c>
      <c r="H513" s="109" t="s">
        <v>183</v>
      </c>
    </row>
    <row r="514" spans="1:8" s="97" customFormat="1" hidden="1">
      <c r="A514" s="233"/>
      <c r="B514" s="233"/>
      <c r="C514" s="237"/>
      <c r="D514" s="230"/>
      <c r="E514" s="234"/>
      <c r="F514" s="234"/>
      <c r="G514" s="76">
        <f t="shared" si="18"/>
        <v>0</v>
      </c>
      <c r="H514" s="109" t="s">
        <v>183</v>
      </c>
    </row>
    <row r="515" spans="1:8" s="97" customFormat="1" hidden="1">
      <c r="A515" s="233"/>
      <c r="B515" s="233"/>
      <c r="C515" s="237"/>
      <c r="D515" s="230"/>
      <c r="E515" s="234"/>
      <c r="F515" s="234"/>
      <c r="G515" s="76">
        <f t="shared" si="18"/>
        <v>0</v>
      </c>
      <c r="H515" s="109" t="s">
        <v>183</v>
      </c>
    </row>
    <row r="516" spans="1:8" s="97" customFormat="1" hidden="1">
      <c r="A516" s="233"/>
      <c r="B516" s="233"/>
      <c r="C516" s="237"/>
      <c r="D516" s="230"/>
      <c r="E516" s="234"/>
      <c r="F516" s="234"/>
      <c r="G516" s="76">
        <f t="shared" si="18"/>
        <v>0</v>
      </c>
      <c r="H516" s="109" t="s">
        <v>183</v>
      </c>
    </row>
    <row r="517" spans="1:8" s="97" customFormat="1" hidden="1">
      <c r="A517" s="233"/>
      <c r="B517" s="233"/>
      <c r="C517" s="237"/>
      <c r="D517" s="230"/>
      <c r="E517" s="234"/>
      <c r="F517" s="234"/>
      <c r="G517" s="76">
        <f t="shared" si="18"/>
        <v>0</v>
      </c>
      <c r="H517" s="109" t="s">
        <v>183</v>
      </c>
    </row>
    <row r="518" spans="1:8" s="97" customFormat="1" hidden="1">
      <c r="A518" s="233"/>
      <c r="B518" s="233"/>
      <c r="C518" s="237"/>
      <c r="D518" s="230"/>
      <c r="E518" s="234"/>
      <c r="F518" s="234"/>
      <c r="G518" s="76">
        <f t="shared" si="18"/>
        <v>0</v>
      </c>
      <c r="H518" s="109" t="s">
        <v>183</v>
      </c>
    </row>
    <row r="519" spans="1:8" s="97" customFormat="1" hidden="1">
      <c r="A519" s="233"/>
      <c r="B519" s="233"/>
      <c r="C519" s="237"/>
      <c r="D519" s="230"/>
      <c r="E519" s="234"/>
      <c r="F519" s="234"/>
      <c r="G519" s="76">
        <f t="shared" si="18"/>
        <v>0</v>
      </c>
      <c r="H519" s="109" t="s">
        <v>183</v>
      </c>
    </row>
    <row r="520" spans="1:8" s="97" customFormat="1" hidden="1">
      <c r="A520" s="233"/>
      <c r="B520" s="233"/>
      <c r="C520" s="237"/>
      <c r="D520" s="230"/>
      <c r="E520" s="234"/>
      <c r="F520" s="234"/>
      <c r="G520" s="76">
        <f t="shared" si="18"/>
        <v>0</v>
      </c>
      <c r="H520" s="109" t="s">
        <v>183</v>
      </c>
    </row>
    <row r="521" spans="1:8" s="97" customFormat="1" hidden="1">
      <c r="A521" s="233"/>
      <c r="B521" s="233"/>
      <c r="C521" s="237"/>
      <c r="D521" s="230"/>
      <c r="E521" s="234"/>
      <c r="F521" s="234"/>
      <c r="G521" s="76">
        <f t="shared" si="18"/>
        <v>0</v>
      </c>
      <c r="H521" s="109" t="s">
        <v>183</v>
      </c>
    </row>
    <row r="522" spans="1:8" s="97" customFormat="1" hidden="1">
      <c r="A522" s="233"/>
      <c r="B522" s="233"/>
      <c r="C522" s="237"/>
      <c r="D522" s="230"/>
      <c r="E522" s="234"/>
      <c r="F522" s="234"/>
      <c r="G522" s="76">
        <f t="shared" si="18"/>
        <v>0</v>
      </c>
      <c r="H522" s="109" t="s">
        <v>183</v>
      </c>
    </row>
    <row r="523" spans="1:8" s="97" customFormat="1" hidden="1">
      <c r="A523" s="233"/>
      <c r="B523" s="233"/>
      <c r="C523" s="237"/>
      <c r="D523" s="230"/>
      <c r="E523" s="234"/>
      <c r="F523" s="234"/>
      <c r="G523" s="76">
        <f t="shared" si="18"/>
        <v>0</v>
      </c>
      <c r="H523" s="109" t="s">
        <v>183</v>
      </c>
    </row>
    <row r="524" spans="1:8" s="97" customFormat="1" hidden="1">
      <c r="A524" s="233"/>
      <c r="B524" s="233"/>
      <c r="C524" s="237"/>
      <c r="D524" s="230"/>
      <c r="E524" s="234"/>
      <c r="F524" s="234"/>
      <c r="G524" s="76">
        <f t="shared" si="18"/>
        <v>0</v>
      </c>
      <c r="H524" s="109" t="s">
        <v>183</v>
      </c>
    </row>
    <row r="525" spans="1:8" s="97" customFormat="1" hidden="1">
      <c r="A525" s="233"/>
      <c r="B525" s="233"/>
      <c r="C525" s="237"/>
      <c r="D525" s="230"/>
      <c r="E525" s="234"/>
      <c r="F525" s="234"/>
      <c r="G525" s="76">
        <f t="shared" si="18"/>
        <v>0</v>
      </c>
      <c r="H525" s="109" t="s">
        <v>183</v>
      </c>
    </row>
    <row r="526" spans="1:8" s="97" customFormat="1" hidden="1">
      <c r="A526" s="233"/>
      <c r="B526" s="233"/>
      <c r="C526" s="237"/>
      <c r="D526" s="230"/>
      <c r="E526" s="234"/>
      <c r="F526" s="234"/>
      <c r="G526" s="76">
        <f t="shared" si="18"/>
        <v>0</v>
      </c>
      <c r="H526" s="109" t="s">
        <v>183</v>
      </c>
    </row>
    <row r="527" spans="1:8" s="97" customFormat="1" hidden="1">
      <c r="A527" s="233"/>
      <c r="B527" s="233"/>
      <c r="C527" s="237"/>
      <c r="D527" s="230"/>
      <c r="E527" s="234"/>
      <c r="F527" s="234"/>
      <c r="G527" s="76">
        <f t="shared" si="18"/>
        <v>0</v>
      </c>
      <c r="H527" s="109" t="s">
        <v>183</v>
      </c>
    </row>
    <row r="528" spans="1:8" s="97" customFormat="1" hidden="1">
      <c r="A528" s="233"/>
      <c r="B528" s="233"/>
      <c r="C528" s="237"/>
      <c r="D528" s="230"/>
      <c r="E528" s="234"/>
      <c r="F528" s="234"/>
      <c r="G528" s="76">
        <f t="shared" si="18"/>
        <v>0</v>
      </c>
      <c r="H528" s="109" t="s">
        <v>183</v>
      </c>
    </row>
    <row r="529" spans="1:18" s="97" customFormat="1" hidden="1">
      <c r="A529" s="233"/>
      <c r="B529" s="233"/>
      <c r="C529" s="237"/>
      <c r="D529" s="230"/>
      <c r="E529" s="234"/>
      <c r="F529" s="234"/>
      <c r="G529" s="76">
        <f t="shared" si="18"/>
        <v>0</v>
      </c>
      <c r="H529" s="109" t="s">
        <v>183</v>
      </c>
    </row>
    <row r="530" spans="1:18" s="97" customFormat="1" hidden="1">
      <c r="A530" s="233"/>
      <c r="B530" s="233"/>
      <c r="C530" s="237"/>
      <c r="D530" s="230"/>
      <c r="E530" s="234"/>
      <c r="F530" s="234"/>
      <c r="G530" s="76">
        <f t="shared" si="18"/>
        <v>0</v>
      </c>
      <c r="H530" s="109" t="s">
        <v>183</v>
      </c>
    </row>
    <row r="531" spans="1:18" s="97" customFormat="1" hidden="1">
      <c r="A531" s="233"/>
      <c r="B531" s="233"/>
      <c r="C531" s="237"/>
      <c r="D531" s="230"/>
      <c r="E531" s="234"/>
      <c r="F531" s="234"/>
      <c r="G531" s="76">
        <f t="shared" si="18"/>
        <v>0</v>
      </c>
      <c r="H531" s="109" t="s">
        <v>183</v>
      </c>
    </row>
    <row r="532" spans="1:18" s="97" customFormat="1" hidden="1">
      <c r="A532" s="233"/>
      <c r="B532" s="233"/>
      <c r="C532" s="237"/>
      <c r="D532" s="230"/>
      <c r="E532" s="234"/>
      <c r="F532" s="234"/>
      <c r="G532" s="76">
        <f t="shared" si="18"/>
        <v>0</v>
      </c>
      <c r="H532" s="109" t="s">
        <v>183</v>
      </c>
    </row>
    <row r="533" spans="1:18" s="97" customFormat="1" hidden="1">
      <c r="A533" s="233"/>
      <c r="B533" s="233"/>
      <c r="C533" s="237"/>
      <c r="D533" s="230"/>
      <c r="E533" s="234"/>
      <c r="F533" s="234"/>
      <c r="G533" s="76">
        <f t="shared" si="18"/>
        <v>0</v>
      </c>
      <c r="H533" s="109" t="s">
        <v>183</v>
      </c>
    </row>
    <row r="534" spans="1:18" s="97" customFormat="1" hidden="1">
      <c r="A534" s="233"/>
      <c r="B534" s="233"/>
      <c r="C534" s="237"/>
      <c r="D534" s="230"/>
      <c r="E534" s="234"/>
      <c r="F534" s="234"/>
      <c r="G534" s="76">
        <f t="shared" si="18"/>
        <v>0</v>
      </c>
      <c r="H534" s="109" t="s">
        <v>183</v>
      </c>
    </row>
    <row r="535" spans="1:18" s="97" customFormat="1" hidden="1">
      <c r="A535" s="233"/>
      <c r="B535" s="233"/>
      <c r="C535" s="237"/>
      <c r="D535" s="230"/>
      <c r="E535" s="234"/>
      <c r="F535" s="234"/>
      <c r="G535" s="76">
        <f t="shared" si="18"/>
        <v>0</v>
      </c>
      <c r="H535" s="109" t="s">
        <v>183</v>
      </c>
    </row>
    <row r="536" spans="1:18" s="97" customFormat="1" hidden="1">
      <c r="A536" s="233"/>
      <c r="B536" s="233"/>
      <c r="C536" s="237"/>
      <c r="D536" s="230"/>
      <c r="E536" s="234"/>
      <c r="F536" s="234"/>
      <c r="G536" s="76">
        <f t="shared" si="18"/>
        <v>0</v>
      </c>
      <c r="H536" s="109" t="s">
        <v>183</v>
      </c>
    </row>
    <row r="537" spans="1:18" s="97" customFormat="1" hidden="1">
      <c r="A537" s="233"/>
      <c r="B537" s="233"/>
      <c r="C537" s="237"/>
      <c r="D537" s="230"/>
      <c r="E537" s="234"/>
      <c r="F537" s="234"/>
      <c r="G537" s="76">
        <f t="shared" si="18"/>
        <v>0</v>
      </c>
      <c r="H537" s="109" t="s">
        <v>183</v>
      </c>
    </row>
    <row r="538" spans="1:18" s="97" customFormat="1">
      <c r="A538" s="233"/>
      <c r="B538" s="233"/>
      <c r="C538" s="237"/>
      <c r="D538" s="230"/>
      <c r="E538" s="234"/>
      <c r="F538" s="234"/>
      <c r="G538" s="255">
        <f>ROUND(C538*E538*F538,2)</f>
        <v>0</v>
      </c>
      <c r="H538" s="246" t="s">
        <v>183</v>
      </c>
    </row>
    <row r="539" spans="1:18" s="97" customFormat="1">
      <c r="A539" s="207"/>
      <c r="C539" s="98"/>
      <c r="E539" s="179"/>
      <c r="F539" s="188" t="s">
        <v>198</v>
      </c>
      <c r="G539" s="269">
        <f>ROUND(SUBTOTAL(109,G408:G538),2)</f>
        <v>0</v>
      </c>
      <c r="H539" s="246" t="s">
        <v>183</v>
      </c>
      <c r="J539" s="112" t="s">
        <v>247</v>
      </c>
    </row>
    <row r="540" spans="1:18" s="97" customFormat="1">
      <c r="A540" s="207"/>
      <c r="C540" s="98"/>
      <c r="E540" s="179"/>
      <c r="F540" s="183"/>
      <c r="G540" s="76"/>
      <c r="H540" s="246" t="s">
        <v>185</v>
      </c>
      <c r="J540" s="112"/>
    </row>
    <row r="541" spans="1:18" s="97" customFormat="1">
      <c r="A541" s="207"/>
      <c r="C541" s="98"/>
      <c r="E541" s="179"/>
      <c r="F541" s="376" t="s">
        <v>248</v>
      </c>
      <c r="G541" s="76">
        <f>+G539+G407</f>
        <v>0</v>
      </c>
      <c r="H541" s="246" t="s">
        <v>185</v>
      </c>
      <c r="J541" s="112"/>
    </row>
    <row r="542" spans="1:18" s="97" customFormat="1">
      <c r="C542" s="98"/>
      <c r="G542" s="101"/>
      <c r="H542" s="246" t="s">
        <v>185</v>
      </c>
    </row>
    <row r="543" spans="1:18" s="97" customFormat="1">
      <c r="A543" s="211" t="s">
        <v>249</v>
      </c>
      <c r="B543" s="102"/>
      <c r="C543" s="102"/>
      <c r="D543" s="102"/>
      <c r="E543" s="102"/>
      <c r="F543" s="102"/>
      <c r="G543" s="120"/>
      <c r="H543" s="246" t="s">
        <v>180</v>
      </c>
      <c r="J543" s="134" t="s">
        <v>189</v>
      </c>
    </row>
    <row r="544" spans="1:18" s="97" customFormat="1" ht="45" customHeight="1">
      <c r="A544" s="517"/>
      <c r="B544" s="518"/>
      <c r="C544" s="518"/>
      <c r="D544" s="518"/>
      <c r="E544" s="518"/>
      <c r="F544" s="518"/>
      <c r="G544" s="519"/>
      <c r="H544" s="246" t="s">
        <v>180</v>
      </c>
      <c r="J544" s="514" t="s">
        <v>190</v>
      </c>
      <c r="K544" s="514"/>
      <c r="L544" s="514"/>
      <c r="M544" s="514"/>
      <c r="N544" s="514"/>
      <c r="O544" s="514"/>
      <c r="P544" s="514"/>
      <c r="Q544" s="514"/>
      <c r="R544" s="514"/>
    </row>
    <row r="545" spans="1:18">
      <c r="H545" s="246" t="s">
        <v>183</v>
      </c>
    </row>
    <row r="546" spans="1:18" s="97" customFormat="1">
      <c r="A546" s="211" t="s">
        <v>250</v>
      </c>
      <c r="B546" s="105"/>
      <c r="C546" s="106"/>
      <c r="D546" s="106"/>
      <c r="E546" s="106"/>
      <c r="F546" s="106"/>
      <c r="G546" s="121"/>
      <c r="H546" s="246" t="s">
        <v>183</v>
      </c>
      <c r="J546" s="134" t="s">
        <v>189</v>
      </c>
    </row>
    <row r="547" spans="1:18" s="97" customFormat="1" ht="45" customHeight="1">
      <c r="A547" s="517"/>
      <c r="B547" s="518"/>
      <c r="C547" s="518"/>
      <c r="D547" s="518"/>
      <c r="E547" s="518"/>
      <c r="F547" s="518"/>
      <c r="G547" s="519"/>
      <c r="H547" s="246" t="s">
        <v>183</v>
      </c>
      <c r="J547" s="514" t="s">
        <v>190</v>
      </c>
      <c r="K547" s="514"/>
      <c r="L547" s="514"/>
      <c r="M547" s="514"/>
      <c r="N547" s="514"/>
      <c r="O547" s="514"/>
      <c r="P547" s="514"/>
      <c r="Q547" s="514"/>
      <c r="R547" s="514"/>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B69:C69"/>
    <mergeCell ref="B70:C70"/>
    <mergeCell ref="B71:C71"/>
    <mergeCell ref="B72:C72"/>
    <mergeCell ref="B73:C73"/>
    <mergeCell ref="B74:C74"/>
    <mergeCell ref="B75:C75"/>
    <mergeCell ref="B76:C76"/>
    <mergeCell ref="B77:C77"/>
    <mergeCell ref="B78:C78"/>
    <mergeCell ref="B79:C79"/>
    <mergeCell ref="B80:C80"/>
    <mergeCell ref="B81:C81"/>
    <mergeCell ref="B90:C90"/>
    <mergeCell ref="B91:C91"/>
    <mergeCell ref="B82:C82"/>
    <mergeCell ref="B83:C83"/>
    <mergeCell ref="B84:C84"/>
    <mergeCell ref="B85:C85"/>
    <mergeCell ref="B86:C86"/>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22:C22"/>
    <mergeCell ref="B23:C23"/>
    <mergeCell ref="B24:C24"/>
    <mergeCell ref="B25:C25"/>
    <mergeCell ref="B26:C26"/>
    <mergeCell ref="B17:C17"/>
    <mergeCell ref="B18:C18"/>
    <mergeCell ref="B19:C19"/>
    <mergeCell ref="B20:C20"/>
    <mergeCell ref="B21:C21"/>
    <mergeCell ref="B32:C32"/>
    <mergeCell ref="B33:C33"/>
    <mergeCell ref="B34:C34"/>
    <mergeCell ref="B35:C35"/>
    <mergeCell ref="B36:C36"/>
    <mergeCell ref="B27:C27"/>
    <mergeCell ref="B28:C28"/>
    <mergeCell ref="B29:C29"/>
    <mergeCell ref="B30:C30"/>
    <mergeCell ref="B31:C31"/>
    <mergeCell ref="B42:C42"/>
    <mergeCell ref="B43:C43"/>
    <mergeCell ref="B44:C44"/>
    <mergeCell ref="B45:C45"/>
    <mergeCell ref="B46:C46"/>
    <mergeCell ref="B37:C37"/>
    <mergeCell ref="B38:C38"/>
    <mergeCell ref="B39:C39"/>
    <mergeCell ref="B40:C40"/>
    <mergeCell ref="B41:C41"/>
    <mergeCell ref="B52:C52"/>
    <mergeCell ref="B53:C53"/>
    <mergeCell ref="B54:C54"/>
    <mergeCell ref="B55:C55"/>
    <mergeCell ref="B56:C56"/>
    <mergeCell ref="B47:C47"/>
    <mergeCell ref="B48:C48"/>
    <mergeCell ref="B49:C49"/>
    <mergeCell ref="B50:C50"/>
    <mergeCell ref="B51:C51"/>
    <mergeCell ref="B67:C67"/>
    <mergeCell ref="B68:C68"/>
    <mergeCell ref="B62:C62"/>
    <mergeCell ref="B63:C63"/>
    <mergeCell ref="B64:C64"/>
    <mergeCell ref="B65:C65"/>
    <mergeCell ref="B66:C66"/>
    <mergeCell ref="B57:C57"/>
    <mergeCell ref="B58:C58"/>
    <mergeCell ref="B59:C59"/>
    <mergeCell ref="B60:C60"/>
    <mergeCell ref="B61:C6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5"/>
  <sheetViews>
    <sheetView zoomScaleNormal="100" zoomScaleSheetLayoutView="100" workbookViewId="0">
      <selection activeCell="B136" sqref="B136"/>
    </sheetView>
  </sheetViews>
  <sheetFormatPr defaultColWidth="9.140625" defaultRowHeight="14.45"/>
  <cols>
    <col min="1" max="1" width="40" style="8" customWidth="1"/>
    <col min="2" max="2" width="76.7109375" style="8" customWidth="1"/>
    <col min="3" max="3" width="16.5703125" style="8" customWidth="1"/>
    <col min="4" max="4" width="11" hidden="1" customWidth="1"/>
    <col min="5" max="5" width="2.28515625" style="8" customWidth="1"/>
    <col min="6" max="16384" width="9.140625" style="8"/>
  </cols>
  <sheetData>
    <row r="1" spans="1:7" ht="30" customHeight="1">
      <c r="A1" s="512" t="s">
        <v>169</v>
      </c>
      <c r="B1" s="512"/>
      <c r="C1" s="8">
        <f>+'Section A'!B2</f>
        <v>0</v>
      </c>
      <c r="D1" s="51" t="s">
        <v>178</v>
      </c>
    </row>
    <row r="2" spans="1:7" ht="63" customHeight="1">
      <c r="A2" s="536" t="s">
        <v>251</v>
      </c>
      <c r="B2" s="536"/>
      <c r="C2" s="536"/>
      <c r="D2" s="8" t="s">
        <v>185</v>
      </c>
    </row>
    <row r="3" spans="1:7" ht="25.5" customHeight="1">
      <c r="A3" s="244" t="s">
        <v>252</v>
      </c>
      <c r="B3" s="244" t="s">
        <v>253</v>
      </c>
      <c r="C3" s="244" t="s">
        <v>254</v>
      </c>
      <c r="D3" t="s">
        <v>185</v>
      </c>
    </row>
    <row r="4" spans="1:7" s="97" customFormat="1" ht="15" customHeight="1">
      <c r="A4" s="205"/>
      <c r="B4" s="204"/>
      <c r="C4" s="122">
        <v>0</v>
      </c>
      <c r="D4" s="252" t="s">
        <v>180</v>
      </c>
      <c r="F4" s="186" t="s">
        <v>255</v>
      </c>
      <c r="G4" s="186"/>
    </row>
    <row r="5" spans="1:7" s="97" customFormat="1" ht="15" customHeight="1">
      <c r="A5" s="202"/>
      <c r="B5" s="372"/>
      <c r="C5" s="122">
        <v>0</v>
      </c>
      <c r="D5" s="252" t="s">
        <v>180</v>
      </c>
      <c r="F5" s="186" t="s">
        <v>255</v>
      </c>
      <c r="G5" s="186"/>
    </row>
    <row r="6" spans="1:7" s="97" customFormat="1" ht="15" customHeight="1">
      <c r="A6" s="202"/>
      <c r="B6" s="372"/>
      <c r="C6" s="122">
        <v>0</v>
      </c>
      <c r="D6" s="252" t="s">
        <v>180</v>
      </c>
      <c r="F6" s="186" t="s">
        <v>255</v>
      </c>
      <c r="G6" s="186"/>
    </row>
    <row r="7" spans="1:7" s="97" customFormat="1" ht="15" hidden="1" customHeight="1">
      <c r="A7" s="202"/>
      <c r="B7" s="372"/>
      <c r="C7" s="122">
        <v>0</v>
      </c>
      <c r="D7" s="252" t="s">
        <v>180</v>
      </c>
      <c r="F7" s="186" t="s">
        <v>255</v>
      </c>
      <c r="G7" s="186"/>
    </row>
    <row r="8" spans="1:7" s="97" customFormat="1" ht="15" hidden="1" customHeight="1">
      <c r="A8" s="202"/>
      <c r="B8" s="372"/>
      <c r="C8" s="122">
        <v>0</v>
      </c>
      <c r="D8" s="252" t="s">
        <v>180</v>
      </c>
      <c r="F8" s="186" t="s">
        <v>255</v>
      </c>
      <c r="G8" s="186"/>
    </row>
    <row r="9" spans="1:7" s="97" customFormat="1" ht="15" hidden="1" customHeight="1">
      <c r="A9" s="202"/>
      <c r="B9" s="372"/>
      <c r="C9" s="122">
        <v>0</v>
      </c>
      <c r="D9" s="252" t="s">
        <v>180</v>
      </c>
      <c r="F9" s="186" t="s">
        <v>255</v>
      </c>
      <c r="G9" s="186"/>
    </row>
    <row r="10" spans="1:7" s="97" customFormat="1" ht="15" hidden="1" customHeight="1">
      <c r="A10" s="202"/>
      <c r="B10" s="372"/>
      <c r="C10" s="122">
        <v>0</v>
      </c>
      <c r="D10" s="252" t="s">
        <v>180</v>
      </c>
      <c r="F10" s="186" t="s">
        <v>255</v>
      </c>
      <c r="G10" s="186"/>
    </row>
    <row r="11" spans="1:7" s="97" customFormat="1" ht="15" hidden="1" customHeight="1">
      <c r="A11" s="202"/>
      <c r="B11" s="372"/>
      <c r="C11" s="122">
        <v>0</v>
      </c>
      <c r="D11" s="252" t="s">
        <v>180</v>
      </c>
      <c r="F11" s="186" t="s">
        <v>255</v>
      </c>
      <c r="G11" s="186"/>
    </row>
    <row r="12" spans="1:7" s="97" customFormat="1" ht="15" hidden="1" customHeight="1">
      <c r="A12" s="202"/>
      <c r="B12" s="372"/>
      <c r="C12" s="122">
        <v>0</v>
      </c>
      <c r="D12" s="252" t="s">
        <v>180</v>
      </c>
      <c r="F12" s="186" t="s">
        <v>255</v>
      </c>
      <c r="G12" s="186"/>
    </row>
    <row r="13" spans="1:7" s="97" customFormat="1" ht="15" hidden="1" customHeight="1">
      <c r="A13" s="202"/>
      <c r="B13" s="372"/>
      <c r="C13" s="122">
        <v>0</v>
      </c>
      <c r="D13" s="252" t="s">
        <v>180</v>
      </c>
      <c r="F13" s="186" t="s">
        <v>255</v>
      </c>
      <c r="G13" s="186"/>
    </row>
    <row r="14" spans="1:7" s="97" customFormat="1" ht="15" hidden="1" customHeight="1">
      <c r="A14" s="202"/>
      <c r="B14" s="372"/>
      <c r="C14" s="122">
        <v>0</v>
      </c>
      <c r="D14" s="252" t="s">
        <v>180</v>
      </c>
      <c r="F14" s="186" t="s">
        <v>255</v>
      </c>
      <c r="G14" s="186"/>
    </row>
    <row r="15" spans="1:7" s="97" customFormat="1" ht="15" hidden="1" customHeight="1">
      <c r="A15" s="202"/>
      <c r="B15" s="372"/>
      <c r="C15" s="122">
        <v>0</v>
      </c>
      <c r="D15" s="252" t="s">
        <v>180</v>
      </c>
      <c r="F15" s="186" t="s">
        <v>255</v>
      </c>
      <c r="G15" s="186"/>
    </row>
    <row r="16" spans="1:7" s="97" customFormat="1" ht="15" hidden="1" customHeight="1">
      <c r="A16" s="202"/>
      <c r="B16" s="372"/>
      <c r="C16" s="122">
        <v>0</v>
      </c>
      <c r="D16" s="252" t="s">
        <v>180</v>
      </c>
      <c r="F16" s="186" t="s">
        <v>255</v>
      </c>
      <c r="G16" s="186"/>
    </row>
    <row r="17" spans="1:7" s="97" customFormat="1" ht="15" hidden="1" customHeight="1">
      <c r="A17" s="202"/>
      <c r="B17" s="372"/>
      <c r="C17" s="122">
        <v>0</v>
      </c>
      <c r="D17" s="252" t="s">
        <v>180</v>
      </c>
      <c r="F17" s="186" t="s">
        <v>255</v>
      </c>
      <c r="G17" s="186"/>
    </row>
    <row r="18" spans="1:7" s="97" customFormat="1" ht="15" hidden="1" customHeight="1">
      <c r="A18" s="202"/>
      <c r="B18" s="372"/>
      <c r="C18" s="122">
        <v>0</v>
      </c>
      <c r="D18" s="252" t="s">
        <v>180</v>
      </c>
      <c r="F18" s="186" t="s">
        <v>255</v>
      </c>
      <c r="G18" s="186"/>
    </row>
    <row r="19" spans="1:7" s="97" customFormat="1" ht="15" hidden="1" customHeight="1">
      <c r="A19" s="202"/>
      <c r="B19" s="372"/>
      <c r="C19" s="122">
        <v>0</v>
      </c>
      <c r="D19" s="252" t="s">
        <v>180</v>
      </c>
      <c r="F19" s="186" t="s">
        <v>255</v>
      </c>
      <c r="G19" s="186"/>
    </row>
    <row r="20" spans="1:7" s="97" customFormat="1" ht="15" hidden="1" customHeight="1">
      <c r="A20" s="202"/>
      <c r="B20" s="372"/>
      <c r="C20" s="122">
        <v>0</v>
      </c>
      <c r="D20" s="252" t="s">
        <v>180</v>
      </c>
      <c r="F20" s="186" t="s">
        <v>255</v>
      </c>
      <c r="G20" s="186"/>
    </row>
    <row r="21" spans="1:7" s="97" customFormat="1" ht="15" hidden="1" customHeight="1">
      <c r="A21" s="202"/>
      <c r="B21" s="372"/>
      <c r="C21" s="122">
        <v>0</v>
      </c>
      <c r="D21" s="252" t="s">
        <v>180</v>
      </c>
      <c r="F21" s="186" t="s">
        <v>255</v>
      </c>
      <c r="G21" s="186"/>
    </row>
    <row r="22" spans="1:7" s="97" customFormat="1" ht="15" hidden="1" customHeight="1">
      <c r="A22" s="202"/>
      <c r="B22" s="372"/>
      <c r="C22" s="122">
        <v>0</v>
      </c>
      <c r="D22" s="252" t="s">
        <v>180</v>
      </c>
      <c r="F22" s="186" t="s">
        <v>255</v>
      </c>
      <c r="G22" s="186"/>
    </row>
    <row r="23" spans="1:7" s="97" customFormat="1" ht="15" hidden="1" customHeight="1">
      <c r="A23" s="202"/>
      <c r="B23" s="372"/>
      <c r="C23" s="122">
        <v>0</v>
      </c>
      <c r="D23" s="252" t="s">
        <v>180</v>
      </c>
      <c r="F23" s="186" t="s">
        <v>255</v>
      </c>
      <c r="G23" s="186"/>
    </row>
    <row r="24" spans="1:7" s="97" customFormat="1" ht="15" hidden="1" customHeight="1">
      <c r="A24" s="202"/>
      <c r="B24" s="372"/>
      <c r="C24" s="122">
        <v>0</v>
      </c>
      <c r="D24" s="252" t="s">
        <v>180</v>
      </c>
      <c r="F24" s="186" t="s">
        <v>255</v>
      </c>
      <c r="G24" s="186"/>
    </row>
    <row r="25" spans="1:7" s="97" customFormat="1" ht="15" hidden="1" customHeight="1">
      <c r="A25" s="202"/>
      <c r="B25" s="372"/>
      <c r="C25" s="122">
        <v>0</v>
      </c>
      <c r="D25" s="252" t="s">
        <v>180</v>
      </c>
      <c r="F25" s="186" t="s">
        <v>255</v>
      </c>
      <c r="G25" s="186"/>
    </row>
    <row r="26" spans="1:7" s="97" customFormat="1" ht="15" hidden="1" customHeight="1">
      <c r="A26" s="202"/>
      <c r="B26" s="372"/>
      <c r="C26" s="122">
        <v>0</v>
      </c>
      <c r="D26" s="252" t="s">
        <v>180</v>
      </c>
      <c r="F26" s="186" t="s">
        <v>255</v>
      </c>
      <c r="G26" s="186"/>
    </row>
    <row r="27" spans="1:7" s="97" customFormat="1" ht="15" hidden="1" customHeight="1">
      <c r="A27" s="202"/>
      <c r="B27" s="372"/>
      <c r="C27" s="122">
        <v>0</v>
      </c>
      <c r="D27" s="252" t="s">
        <v>180</v>
      </c>
      <c r="F27" s="186" t="s">
        <v>255</v>
      </c>
      <c r="G27" s="186"/>
    </row>
    <row r="28" spans="1:7" s="97" customFormat="1" ht="15" hidden="1" customHeight="1">
      <c r="A28" s="202"/>
      <c r="B28" s="372"/>
      <c r="C28" s="122">
        <v>0</v>
      </c>
      <c r="D28" s="252" t="s">
        <v>180</v>
      </c>
      <c r="F28" s="186" t="s">
        <v>255</v>
      </c>
      <c r="G28" s="186"/>
    </row>
    <row r="29" spans="1:7" s="97" customFormat="1" ht="15" hidden="1" customHeight="1">
      <c r="A29" s="202"/>
      <c r="B29" s="372"/>
      <c r="C29" s="122">
        <v>0</v>
      </c>
      <c r="D29" s="252" t="s">
        <v>180</v>
      </c>
      <c r="F29" s="186" t="s">
        <v>255</v>
      </c>
      <c r="G29" s="186"/>
    </row>
    <row r="30" spans="1:7" s="97" customFormat="1" ht="15" hidden="1" customHeight="1">
      <c r="A30" s="202"/>
      <c r="B30" s="372"/>
      <c r="C30" s="122">
        <v>0</v>
      </c>
      <c r="D30" s="252" t="s">
        <v>180</v>
      </c>
      <c r="F30" s="186" t="s">
        <v>255</v>
      </c>
      <c r="G30" s="186"/>
    </row>
    <row r="31" spans="1:7" s="97" customFormat="1" ht="15" hidden="1" customHeight="1">
      <c r="A31" s="202"/>
      <c r="B31" s="372"/>
      <c r="C31" s="122">
        <v>0</v>
      </c>
      <c r="D31" s="252" t="s">
        <v>180</v>
      </c>
      <c r="F31" s="186" t="s">
        <v>255</v>
      </c>
      <c r="G31" s="186"/>
    </row>
    <row r="32" spans="1:7" s="97" customFormat="1" ht="15" hidden="1" customHeight="1">
      <c r="A32" s="202"/>
      <c r="B32" s="372"/>
      <c r="C32" s="122">
        <v>0</v>
      </c>
      <c r="D32" s="252" t="s">
        <v>180</v>
      </c>
      <c r="F32" s="186" t="s">
        <v>255</v>
      </c>
      <c r="G32" s="186"/>
    </row>
    <row r="33" spans="1:7" s="97" customFormat="1" ht="15" hidden="1" customHeight="1">
      <c r="A33" s="202"/>
      <c r="B33" s="372"/>
      <c r="C33" s="122">
        <v>0</v>
      </c>
      <c r="D33" s="252" t="s">
        <v>180</v>
      </c>
      <c r="F33" s="186" t="s">
        <v>255</v>
      </c>
      <c r="G33" s="186"/>
    </row>
    <row r="34" spans="1:7" s="97" customFormat="1" ht="15" hidden="1" customHeight="1">
      <c r="A34" s="202"/>
      <c r="B34" s="372"/>
      <c r="C34" s="122">
        <v>0</v>
      </c>
      <c r="D34" s="252" t="s">
        <v>180</v>
      </c>
      <c r="F34" s="186" t="s">
        <v>255</v>
      </c>
      <c r="G34" s="186"/>
    </row>
    <row r="35" spans="1:7" s="97" customFormat="1" ht="15" hidden="1" customHeight="1">
      <c r="A35" s="202"/>
      <c r="B35" s="372"/>
      <c r="C35" s="122">
        <v>0</v>
      </c>
      <c r="D35" s="252" t="s">
        <v>180</v>
      </c>
      <c r="F35" s="186" t="s">
        <v>255</v>
      </c>
      <c r="G35" s="186"/>
    </row>
    <row r="36" spans="1:7" s="97" customFormat="1" ht="15" hidden="1" customHeight="1">
      <c r="A36" s="202"/>
      <c r="B36" s="372"/>
      <c r="C36" s="122">
        <v>0</v>
      </c>
      <c r="D36" s="252" t="s">
        <v>180</v>
      </c>
      <c r="F36" s="186" t="s">
        <v>255</v>
      </c>
      <c r="G36" s="186"/>
    </row>
    <row r="37" spans="1:7" s="97" customFormat="1" ht="15" hidden="1" customHeight="1">
      <c r="A37" s="202"/>
      <c r="B37" s="372"/>
      <c r="C37" s="122">
        <v>0</v>
      </c>
      <c r="D37" s="252" t="s">
        <v>180</v>
      </c>
      <c r="F37" s="186" t="s">
        <v>255</v>
      </c>
      <c r="G37" s="186"/>
    </row>
    <row r="38" spans="1:7" s="97" customFormat="1" ht="15" hidden="1" customHeight="1">
      <c r="A38" s="202"/>
      <c r="B38" s="372"/>
      <c r="C38" s="122">
        <v>0</v>
      </c>
      <c r="D38" s="252" t="s">
        <v>180</v>
      </c>
      <c r="F38" s="186" t="s">
        <v>255</v>
      </c>
      <c r="G38" s="186"/>
    </row>
    <row r="39" spans="1:7" s="97" customFormat="1" ht="15" hidden="1" customHeight="1">
      <c r="A39" s="202"/>
      <c r="B39" s="372"/>
      <c r="C39" s="122">
        <v>0</v>
      </c>
      <c r="D39" s="252" t="s">
        <v>180</v>
      </c>
      <c r="F39" s="186" t="s">
        <v>255</v>
      </c>
      <c r="G39" s="186"/>
    </row>
    <row r="40" spans="1:7" s="97" customFormat="1" ht="15" hidden="1" customHeight="1">
      <c r="A40" s="202"/>
      <c r="B40" s="372"/>
      <c r="C40" s="122">
        <v>0</v>
      </c>
      <c r="D40" s="252" t="s">
        <v>180</v>
      </c>
      <c r="F40" s="186" t="s">
        <v>255</v>
      </c>
      <c r="G40" s="186"/>
    </row>
    <row r="41" spans="1:7" s="97" customFormat="1" ht="15" hidden="1" customHeight="1">
      <c r="A41" s="202"/>
      <c r="B41" s="372"/>
      <c r="C41" s="122">
        <v>0</v>
      </c>
      <c r="D41" s="252" t="s">
        <v>180</v>
      </c>
      <c r="F41" s="186" t="s">
        <v>255</v>
      </c>
      <c r="G41" s="186"/>
    </row>
    <row r="42" spans="1:7" s="97" customFormat="1" ht="15" hidden="1" customHeight="1">
      <c r="A42" s="202"/>
      <c r="B42" s="372"/>
      <c r="C42" s="122">
        <v>0</v>
      </c>
      <c r="D42" s="252" t="s">
        <v>180</v>
      </c>
      <c r="F42" s="186" t="s">
        <v>255</v>
      </c>
      <c r="G42" s="186"/>
    </row>
    <row r="43" spans="1:7" s="97" customFormat="1" ht="15" hidden="1" customHeight="1">
      <c r="A43" s="202"/>
      <c r="B43" s="372"/>
      <c r="C43" s="122">
        <v>0</v>
      </c>
      <c r="D43" s="252" t="s">
        <v>180</v>
      </c>
      <c r="F43" s="186" t="s">
        <v>255</v>
      </c>
      <c r="G43" s="186"/>
    </row>
    <row r="44" spans="1:7" s="97" customFormat="1" ht="15" hidden="1" customHeight="1">
      <c r="A44" s="202"/>
      <c r="B44" s="372"/>
      <c r="C44" s="122">
        <v>0</v>
      </c>
      <c r="D44" s="252" t="s">
        <v>180</v>
      </c>
      <c r="F44" s="186" t="s">
        <v>255</v>
      </c>
      <c r="G44" s="186"/>
    </row>
    <row r="45" spans="1:7" s="97" customFormat="1" ht="15" hidden="1" customHeight="1">
      <c r="A45" s="202"/>
      <c r="B45" s="372"/>
      <c r="C45" s="122">
        <v>0</v>
      </c>
      <c r="D45" s="252" t="s">
        <v>180</v>
      </c>
      <c r="F45" s="186" t="s">
        <v>255</v>
      </c>
      <c r="G45" s="186"/>
    </row>
    <row r="46" spans="1:7" s="97" customFormat="1" ht="15" hidden="1" customHeight="1">
      <c r="A46" s="202"/>
      <c r="B46" s="372"/>
      <c r="C46" s="122">
        <v>0</v>
      </c>
      <c r="D46" s="252" t="s">
        <v>180</v>
      </c>
      <c r="F46" s="186" t="s">
        <v>255</v>
      </c>
      <c r="G46" s="186"/>
    </row>
    <row r="47" spans="1:7" s="97" customFormat="1" ht="15" hidden="1" customHeight="1">
      <c r="A47" s="202"/>
      <c r="B47" s="372"/>
      <c r="C47" s="122">
        <v>0</v>
      </c>
      <c r="D47" s="252" t="s">
        <v>180</v>
      </c>
      <c r="F47" s="186" t="s">
        <v>255</v>
      </c>
      <c r="G47" s="186"/>
    </row>
    <row r="48" spans="1:7" s="97" customFormat="1" ht="15" hidden="1" customHeight="1">
      <c r="A48" s="202"/>
      <c r="B48" s="372"/>
      <c r="C48" s="122">
        <v>0</v>
      </c>
      <c r="D48" s="252" t="s">
        <v>180</v>
      </c>
      <c r="F48" s="186" t="s">
        <v>255</v>
      </c>
      <c r="G48" s="186"/>
    </row>
    <row r="49" spans="1:7" s="97" customFormat="1" ht="15" hidden="1" customHeight="1">
      <c r="A49" s="202"/>
      <c r="B49" s="372"/>
      <c r="C49" s="122">
        <v>0</v>
      </c>
      <c r="D49" s="252" t="s">
        <v>180</v>
      </c>
      <c r="F49" s="186" t="s">
        <v>255</v>
      </c>
      <c r="G49" s="186"/>
    </row>
    <row r="50" spans="1:7" s="97" customFormat="1" ht="15" hidden="1" customHeight="1">
      <c r="A50" s="202"/>
      <c r="B50" s="372"/>
      <c r="C50" s="122">
        <v>0</v>
      </c>
      <c r="D50" s="252" t="s">
        <v>180</v>
      </c>
      <c r="F50" s="186" t="s">
        <v>255</v>
      </c>
      <c r="G50" s="186"/>
    </row>
    <row r="51" spans="1:7" s="97" customFormat="1" ht="15" hidden="1" customHeight="1">
      <c r="A51" s="202"/>
      <c r="B51" s="372"/>
      <c r="C51" s="122">
        <v>0</v>
      </c>
      <c r="D51" s="252" t="s">
        <v>180</v>
      </c>
      <c r="F51" s="186" t="s">
        <v>255</v>
      </c>
      <c r="G51" s="186"/>
    </row>
    <row r="52" spans="1:7" s="97" customFormat="1" ht="15" hidden="1" customHeight="1">
      <c r="A52" s="202"/>
      <c r="B52" s="372"/>
      <c r="C52" s="122">
        <v>0</v>
      </c>
      <c r="D52" s="252" t="s">
        <v>180</v>
      </c>
      <c r="F52" s="186" t="s">
        <v>255</v>
      </c>
      <c r="G52" s="186"/>
    </row>
    <row r="53" spans="1:7" s="97" customFormat="1" ht="15" hidden="1" customHeight="1">
      <c r="A53" s="202"/>
      <c r="B53" s="372"/>
      <c r="C53" s="122">
        <v>0</v>
      </c>
      <c r="D53" s="252" t="s">
        <v>180</v>
      </c>
      <c r="F53" s="186" t="s">
        <v>255</v>
      </c>
      <c r="G53" s="186"/>
    </row>
    <row r="54" spans="1:7" s="97" customFormat="1" ht="15" hidden="1" customHeight="1">
      <c r="A54" s="202"/>
      <c r="B54" s="372"/>
      <c r="C54" s="122">
        <v>0</v>
      </c>
      <c r="D54" s="252" t="s">
        <v>180</v>
      </c>
      <c r="F54" s="186" t="s">
        <v>255</v>
      </c>
      <c r="G54" s="186"/>
    </row>
    <row r="55" spans="1:7" s="97" customFormat="1" ht="15" hidden="1" customHeight="1">
      <c r="A55" s="202"/>
      <c r="B55" s="372"/>
      <c r="C55" s="122">
        <v>0</v>
      </c>
      <c r="D55" s="252" t="s">
        <v>180</v>
      </c>
      <c r="F55" s="186" t="s">
        <v>255</v>
      </c>
      <c r="G55" s="186"/>
    </row>
    <row r="56" spans="1:7" s="97" customFormat="1" ht="15" hidden="1" customHeight="1">
      <c r="A56" s="202"/>
      <c r="B56" s="372"/>
      <c r="C56" s="122">
        <v>0</v>
      </c>
      <c r="D56" s="252" t="s">
        <v>180</v>
      </c>
      <c r="F56" s="186" t="s">
        <v>255</v>
      </c>
      <c r="G56" s="186"/>
    </row>
    <row r="57" spans="1:7" s="97" customFormat="1" ht="15" hidden="1" customHeight="1">
      <c r="A57" s="202"/>
      <c r="B57" s="372"/>
      <c r="C57" s="122">
        <v>0</v>
      </c>
      <c r="D57" s="252" t="s">
        <v>180</v>
      </c>
      <c r="F57" s="186" t="s">
        <v>255</v>
      </c>
      <c r="G57" s="186"/>
    </row>
    <row r="58" spans="1:7" s="97" customFormat="1" ht="15" hidden="1" customHeight="1">
      <c r="A58" s="202"/>
      <c r="B58" s="372"/>
      <c r="C58" s="122">
        <v>0</v>
      </c>
      <c r="D58" s="252" t="s">
        <v>180</v>
      </c>
      <c r="F58" s="186" t="s">
        <v>255</v>
      </c>
      <c r="G58" s="186"/>
    </row>
    <row r="59" spans="1:7" s="97" customFormat="1" ht="15" hidden="1" customHeight="1">
      <c r="A59" s="202"/>
      <c r="B59" s="372"/>
      <c r="C59" s="122">
        <v>0</v>
      </c>
      <c r="D59" s="252" t="s">
        <v>180</v>
      </c>
      <c r="F59" s="186" t="s">
        <v>255</v>
      </c>
      <c r="G59" s="186"/>
    </row>
    <row r="60" spans="1:7" s="97" customFormat="1" ht="15" hidden="1" customHeight="1">
      <c r="A60" s="202"/>
      <c r="B60" s="372"/>
      <c r="C60" s="122">
        <v>0</v>
      </c>
      <c r="D60" s="252" t="s">
        <v>180</v>
      </c>
      <c r="F60" s="186" t="s">
        <v>255</v>
      </c>
      <c r="G60" s="186"/>
    </row>
    <row r="61" spans="1:7" s="97" customFormat="1" ht="15" hidden="1" customHeight="1">
      <c r="A61" s="202"/>
      <c r="B61" s="372"/>
      <c r="C61" s="122">
        <v>0</v>
      </c>
      <c r="D61" s="252" t="s">
        <v>180</v>
      </c>
      <c r="F61" s="186" t="s">
        <v>255</v>
      </c>
      <c r="G61" s="186"/>
    </row>
    <row r="62" spans="1:7" s="97" customFormat="1" ht="15" hidden="1" customHeight="1">
      <c r="A62" s="202"/>
      <c r="B62" s="372"/>
      <c r="C62" s="122">
        <v>0</v>
      </c>
      <c r="D62" s="252" t="s">
        <v>180</v>
      </c>
      <c r="F62" s="186" t="s">
        <v>255</v>
      </c>
      <c r="G62" s="186"/>
    </row>
    <row r="63" spans="1:7" s="97" customFormat="1" ht="15" hidden="1" customHeight="1">
      <c r="A63" s="202"/>
      <c r="B63" s="372"/>
      <c r="C63" s="122">
        <v>0</v>
      </c>
      <c r="D63" s="252" t="s">
        <v>180</v>
      </c>
      <c r="F63" s="186" t="s">
        <v>255</v>
      </c>
      <c r="G63" s="186"/>
    </row>
    <row r="64" spans="1:7" s="97" customFormat="1" ht="15" hidden="1" customHeight="1">
      <c r="A64" s="202"/>
      <c r="B64" s="372"/>
      <c r="C64" s="122">
        <v>0</v>
      </c>
      <c r="D64" s="252" t="s">
        <v>180</v>
      </c>
      <c r="F64" s="186" t="s">
        <v>255</v>
      </c>
      <c r="G64" s="186"/>
    </row>
    <row r="65" spans="1:7" s="97" customFormat="1" ht="15" hidden="1" customHeight="1">
      <c r="A65" s="202"/>
      <c r="B65" s="372"/>
      <c r="C65" s="122">
        <v>0</v>
      </c>
      <c r="D65" s="252" t="s">
        <v>180</v>
      </c>
      <c r="F65" s="186" t="s">
        <v>255</v>
      </c>
      <c r="G65" s="186"/>
    </row>
    <row r="66" spans="1:7" s="97" customFormat="1" ht="15" hidden="1" customHeight="1">
      <c r="A66" s="202"/>
      <c r="B66" s="372"/>
      <c r="C66" s="122">
        <v>0</v>
      </c>
      <c r="D66" s="252" t="s">
        <v>180</v>
      </c>
      <c r="F66" s="186" t="s">
        <v>255</v>
      </c>
      <c r="G66" s="186"/>
    </row>
    <row r="67" spans="1:7" s="97" customFormat="1" ht="15" hidden="1" customHeight="1">
      <c r="A67" s="202"/>
      <c r="B67" s="372"/>
      <c r="C67" s="122">
        <v>0</v>
      </c>
      <c r="D67" s="252" t="s">
        <v>180</v>
      </c>
      <c r="F67" s="186" t="s">
        <v>255</v>
      </c>
      <c r="G67" s="186"/>
    </row>
    <row r="68" spans="1:7" s="97" customFormat="1" ht="15" hidden="1" customHeight="1">
      <c r="A68" s="202"/>
      <c r="B68" s="372"/>
      <c r="C68" s="122">
        <v>0</v>
      </c>
      <c r="D68" s="252" t="s">
        <v>180</v>
      </c>
      <c r="F68" s="186" t="s">
        <v>255</v>
      </c>
      <c r="G68" s="186"/>
    </row>
    <row r="69" spans="1:7" s="97" customFormat="1" ht="15" hidden="1" customHeight="1">
      <c r="A69" s="202"/>
      <c r="B69" s="372"/>
      <c r="C69" s="122">
        <v>0</v>
      </c>
      <c r="D69" s="252" t="s">
        <v>180</v>
      </c>
      <c r="F69" s="186" t="s">
        <v>255</v>
      </c>
      <c r="G69" s="186"/>
    </row>
    <row r="70" spans="1:7" s="97" customFormat="1" ht="15" hidden="1" customHeight="1">
      <c r="A70" s="202"/>
      <c r="B70" s="372"/>
      <c r="C70" s="122">
        <v>0</v>
      </c>
      <c r="D70" s="252" t="s">
        <v>180</v>
      </c>
      <c r="F70" s="186" t="s">
        <v>255</v>
      </c>
      <c r="G70" s="186"/>
    </row>
    <row r="71" spans="1:7" s="97" customFormat="1" ht="15" hidden="1" customHeight="1">
      <c r="A71" s="202"/>
      <c r="B71" s="372"/>
      <c r="C71" s="122">
        <v>0</v>
      </c>
      <c r="D71" s="252" t="s">
        <v>180</v>
      </c>
      <c r="F71" s="186" t="s">
        <v>255</v>
      </c>
      <c r="G71" s="186"/>
    </row>
    <row r="72" spans="1:7" s="97" customFormat="1" ht="15" hidden="1" customHeight="1">
      <c r="A72" s="202"/>
      <c r="B72" s="372"/>
      <c r="C72" s="122">
        <v>0</v>
      </c>
      <c r="D72" s="252" t="s">
        <v>180</v>
      </c>
      <c r="F72" s="186" t="s">
        <v>255</v>
      </c>
      <c r="G72" s="186"/>
    </row>
    <row r="73" spans="1:7" s="97" customFormat="1" ht="15" hidden="1" customHeight="1">
      <c r="A73" s="202"/>
      <c r="B73" s="372"/>
      <c r="C73" s="122">
        <v>0</v>
      </c>
      <c r="D73" s="252" t="s">
        <v>180</v>
      </c>
      <c r="F73" s="186" t="s">
        <v>255</v>
      </c>
      <c r="G73" s="186"/>
    </row>
    <row r="74" spans="1:7" s="97" customFormat="1" ht="15" hidden="1" customHeight="1">
      <c r="A74" s="202"/>
      <c r="B74" s="372"/>
      <c r="C74" s="122">
        <v>0</v>
      </c>
      <c r="D74" s="252" t="s">
        <v>180</v>
      </c>
      <c r="F74" s="186" t="s">
        <v>255</v>
      </c>
      <c r="G74" s="186"/>
    </row>
    <row r="75" spans="1:7" s="97" customFormat="1" ht="15" hidden="1" customHeight="1">
      <c r="A75" s="202"/>
      <c r="B75" s="372"/>
      <c r="C75" s="122">
        <v>0</v>
      </c>
      <c r="D75" s="252" t="s">
        <v>180</v>
      </c>
      <c r="F75" s="186" t="s">
        <v>255</v>
      </c>
      <c r="G75" s="186"/>
    </row>
    <row r="76" spans="1:7" s="97" customFormat="1" ht="15" hidden="1" customHeight="1">
      <c r="A76" s="202"/>
      <c r="B76" s="372"/>
      <c r="C76" s="122">
        <v>0</v>
      </c>
      <c r="D76" s="252" t="s">
        <v>180</v>
      </c>
      <c r="F76" s="186" t="s">
        <v>255</v>
      </c>
      <c r="G76" s="186"/>
    </row>
    <row r="77" spans="1:7" s="97" customFormat="1" ht="15" hidden="1" customHeight="1">
      <c r="A77" s="202"/>
      <c r="B77" s="372"/>
      <c r="C77" s="122">
        <v>0</v>
      </c>
      <c r="D77" s="252" t="s">
        <v>180</v>
      </c>
      <c r="F77" s="186" t="s">
        <v>255</v>
      </c>
      <c r="G77" s="186"/>
    </row>
    <row r="78" spans="1:7" s="97" customFormat="1" ht="15" hidden="1" customHeight="1">
      <c r="A78" s="202"/>
      <c r="B78" s="372"/>
      <c r="C78" s="122">
        <v>0</v>
      </c>
      <c r="D78" s="252" t="s">
        <v>180</v>
      </c>
      <c r="F78" s="186" t="s">
        <v>255</v>
      </c>
      <c r="G78" s="186"/>
    </row>
    <row r="79" spans="1:7" s="97" customFormat="1" ht="15" hidden="1" customHeight="1">
      <c r="A79" s="202"/>
      <c r="B79" s="372"/>
      <c r="C79" s="122">
        <v>0</v>
      </c>
      <c r="D79" s="252" t="s">
        <v>180</v>
      </c>
      <c r="F79" s="186" t="s">
        <v>255</v>
      </c>
      <c r="G79" s="186"/>
    </row>
    <row r="80" spans="1:7" s="97" customFormat="1" ht="15" hidden="1" customHeight="1">
      <c r="A80" s="202"/>
      <c r="B80" s="372"/>
      <c r="C80" s="122">
        <v>0</v>
      </c>
      <c r="D80" s="252" t="s">
        <v>180</v>
      </c>
      <c r="F80" s="186" t="s">
        <v>255</v>
      </c>
      <c r="G80" s="186"/>
    </row>
    <row r="81" spans="1:7" s="97" customFormat="1" ht="15" hidden="1" customHeight="1">
      <c r="A81" s="202"/>
      <c r="B81" s="372"/>
      <c r="C81" s="122">
        <v>0</v>
      </c>
      <c r="D81" s="252" t="s">
        <v>180</v>
      </c>
      <c r="F81" s="186" t="s">
        <v>255</v>
      </c>
      <c r="G81" s="186"/>
    </row>
    <row r="82" spans="1:7" s="97" customFormat="1" ht="15" hidden="1" customHeight="1">
      <c r="A82" s="202"/>
      <c r="B82" s="372"/>
      <c r="C82" s="122">
        <v>0</v>
      </c>
      <c r="D82" s="252" t="s">
        <v>180</v>
      </c>
      <c r="F82" s="186" t="s">
        <v>255</v>
      </c>
      <c r="G82" s="186"/>
    </row>
    <row r="83" spans="1:7" s="97" customFormat="1" ht="15" hidden="1" customHeight="1">
      <c r="A83" s="202"/>
      <c r="B83" s="372"/>
      <c r="C83" s="122">
        <v>0</v>
      </c>
      <c r="D83" s="252" t="s">
        <v>180</v>
      </c>
      <c r="F83" s="186" t="s">
        <v>255</v>
      </c>
      <c r="G83" s="186"/>
    </row>
    <row r="84" spans="1:7" s="97" customFormat="1" ht="15" hidden="1" customHeight="1">
      <c r="A84" s="202"/>
      <c r="B84" s="372"/>
      <c r="C84" s="122">
        <v>0</v>
      </c>
      <c r="D84" s="252" t="s">
        <v>180</v>
      </c>
      <c r="F84" s="186" t="s">
        <v>255</v>
      </c>
      <c r="G84" s="186"/>
    </row>
    <row r="85" spans="1:7" s="97" customFormat="1" ht="15" hidden="1" customHeight="1">
      <c r="A85" s="202"/>
      <c r="B85" s="372"/>
      <c r="C85" s="122">
        <v>0</v>
      </c>
      <c r="D85" s="252" t="s">
        <v>180</v>
      </c>
      <c r="F85" s="186" t="s">
        <v>255</v>
      </c>
      <c r="G85" s="186"/>
    </row>
    <row r="86" spans="1:7" s="97" customFormat="1" ht="15" hidden="1" customHeight="1">
      <c r="A86" s="202"/>
      <c r="B86" s="372"/>
      <c r="C86" s="122">
        <v>0</v>
      </c>
      <c r="D86" s="252" t="s">
        <v>180</v>
      </c>
      <c r="F86" s="186" t="s">
        <v>255</v>
      </c>
      <c r="G86" s="186"/>
    </row>
    <row r="87" spans="1:7" s="97" customFormat="1" ht="15" hidden="1" customHeight="1">
      <c r="A87" s="202"/>
      <c r="B87" s="372"/>
      <c r="C87" s="122">
        <v>0</v>
      </c>
      <c r="D87" s="252" t="s">
        <v>180</v>
      </c>
      <c r="F87" s="186" t="s">
        <v>255</v>
      </c>
      <c r="G87" s="186"/>
    </row>
    <row r="88" spans="1:7" s="97" customFormat="1" ht="15" hidden="1" customHeight="1">
      <c r="A88" s="202"/>
      <c r="B88" s="372"/>
      <c r="C88" s="122">
        <v>0</v>
      </c>
      <c r="D88" s="252" t="s">
        <v>180</v>
      </c>
      <c r="F88" s="186" t="s">
        <v>255</v>
      </c>
      <c r="G88" s="186"/>
    </row>
    <row r="89" spans="1:7" s="97" customFormat="1" ht="15" hidden="1" customHeight="1">
      <c r="A89" s="202"/>
      <c r="B89" s="372"/>
      <c r="C89" s="122">
        <v>0</v>
      </c>
      <c r="D89" s="252" t="s">
        <v>180</v>
      </c>
      <c r="F89" s="186" t="s">
        <v>255</v>
      </c>
      <c r="G89" s="186"/>
    </row>
    <row r="90" spans="1:7" s="97" customFormat="1" ht="15" hidden="1" customHeight="1">
      <c r="A90" s="202"/>
      <c r="B90" s="372"/>
      <c r="C90" s="122">
        <v>0</v>
      </c>
      <c r="D90" s="252" t="s">
        <v>180</v>
      </c>
      <c r="F90" s="186" t="s">
        <v>255</v>
      </c>
      <c r="G90" s="186"/>
    </row>
    <row r="91" spans="1:7" s="97" customFormat="1" ht="15" hidden="1" customHeight="1">
      <c r="A91" s="202"/>
      <c r="B91" s="372"/>
      <c r="C91" s="122">
        <v>0</v>
      </c>
      <c r="D91" s="252" t="s">
        <v>180</v>
      </c>
      <c r="F91" s="186" t="s">
        <v>255</v>
      </c>
      <c r="G91" s="186"/>
    </row>
    <row r="92" spans="1:7" s="97" customFormat="1" ht="15" hidden="1" customHeight="1">
      <c r="A92" s="202"/>
      <c r="B92" s="372"/>
      <c r="C92" s="122">
        <v>0</v>
      </c>
      <c r="D92" s="252" t="s">
        <v>180</v>
      </c>
      <c r="F92" s="186" t="s">
        <v>255</v>
      </c>
      <c r="G92" s="186"/>
    </row>
    <row r="93" spans="1:7" s="97" customFormat="1" ht="15" hidden="1" customHeight="1">
      <c r="A93" s="202"/>
      <c r="B93" s="372"/>
      <c r="C93" s="122">
        <v>0</v>
      </c>
      <c r="D93" s="252" t="s">
        <v>180</v>
      </c>
      <c r="F93" s="186" t="s">
        <v>255</v>
      </c>
      <c r="G93" s="186"/>
    </row>
    <row r="94" spans="1:7" s="97" customFormat="1" ht="15" hidden="1" customHeight="1">
      <c r="A94" s="202"/>
      <c r="B94" s="372"/>
      <c r="C94" s="122">
        <v>0</v>
      </c>
      <c r="D94" s="252" t="s">
        <v>180</v>
      </c>
      <c r="F94" s="186" t="s">
        <v>255</v>
      </c>
      <c r="G94" s="186"/>
    </row>
    <row r="95" spans="1:7" s="97" customFormat="1" ht="15" hidden="1" customHeight="1">
      <c r="A95" s="202"/>
      <c r="B95" s="372"/>
      <c r="C95" s="122">
        <v>0</v>
      </c>
      <c r="D95" s="252" t="s">
        <v>180</v>
      </c>
      <c r="F95" s="186" t="s">
        <v>255</v>
      </c>
      <c r="G95" s="186"/>
    </row>
    <row r="96" spans="1:7" s="97" customFormat="1" ht="15" hidden="1" customHeight="1">
      <c r="A96" s="202"/>
      <c r="B96" s="372"/>
      <c r="C96" s="122">
        <v>0</v>
      </c>
      <c r="D96" s="252" t="s">
        <v>180</v>
      </c>
      <c r="F96" s="186" t="s">
        <v>255</v>
      </c>
      <c r="G96" s="186"/>
    </row>
    <row r="97" spans="1:7" s="97" customFormat="1" ht="15" hidden="1" customHeight="1">
      <c r="A97" s="202"/>
      <c r="B97" s="372"/>
      <c r="C97" s="122">
        <v>0</v>
      </c>
      <c r="D97" s="252" t="s">
        <v>180</v>
      </c>
      <c r="F97" s="186" t="s">
        <v>255</v>
      </c>
      <c r="G97" s="186"/>
    </row>
    <row r="98" spans="1:7" s="97" customFormat="1" ht="15" hidden="1" customHeight="1">
      <c r="A98" s="202"/>
      <c r="B98" s="372"/>
      <c r="C98" s="122">
        <v>0</v>
      </c>
      <c r="D98" s="252" t="s">
        <v>180</v>
      </c>
      <c r="F98" s="186" t="s">
        <v>255</v>
      </c>
      <c r="G98" s="186"/>
    </row>
    <row r="99" spans="1:7" s="97" customFormat="1" ht="15" hidden="1" customHeight="1">
      <c r="A99" s="202"/>
      <c r="B99" s="372"/>
      <c r="C99" s="122">
        <v>0</v>
      </c>
      <c r="D99" s="252" t="s">
        <v>180</v>
      </c>
      <c r="F99" s="186" t="s">
        <v>255</v>
      </c>
      <c r="G99" s="186"/>
    </row>
    <row r="100" spans="1:7" s="97" customFormat="1" ht="15" hidden="1" customHeight="1">
      <c r="A100" s="202"/>
      <c r="B100" s="372"/>
      <c r="C100" s="122">
        <v>0</v>
      </c>
      <c r="D100" s="252" t="s">
        <v>180</v>
      </c>
      <c r="F100" s="186" t="s">
        <v>255</v>
      </c>
      <c r="G100" s="186"/>
    </row>
    <row r="101" spans="1:7" s="97" customFormat="1" ht="15" hidden="1" customHeight="1">
      <c r="A101" s="202"/>
      <c r="B101" s="372"/>
      <c r="C101" s="122">
        <v>0</v>
      </c>
      <c r="D101" s="252" t="s">
        <v>180</v>
      </c>
      <c r="F101" s="186" t="s">
        <v>255</v>
      </c>
      <c r="G101" s="186"/>
    </row>
    <row r="102" spans="1:7" s="97" customFormat="1" ht="15" hidden="1" customHeight="1">
      <c r="A102" s="202"/>
      <c r="B102" s="372"/>
      <c r="C102" s="122">
        <v>0</v>
      </c>
      <c r="D102" s="252" t="s">
        <v>180</v>
      </c>
      <c r="F102" s="186" t="s">
        <v>255</v>
      </c>
      <c r="G102" s="186"/>
    </row>
    <row r="103" spans="1:7" s="97" customFormat="1" ht="15" hidden="1" customHeight="1">
      <c r="A103" s="202"/>
      <c r="B103" s="372"/>
      <c r="C103" s="122">
        <v>0</v>
      </c>
      <c r="D103" s="252" t="s">
        <v>180</v>
      </c>
      <c r="F103" s="186" t="s">
        <v>255</v>
      </c>
      <c r="G103" s="186"/>
    </row>
    <row r="104" spans="1:7" s="97" customFormat="1" ht="15" hidden="1" customHeight="1">
      <c r="A104" s="202"/>
      <c r="B104" s="372"/>
      <c r="C104" s="122">
        <v>0</v>
      </c>
      <c r="D104" s="252" t="s">
        <v>180</v>
      </c>
      <c r="F104" s="186" t="s">
        <v>255</v>
      </c>
      <c r="G104" s="186"/>
    </row>
    <row r="105" spans="1:7" s="97" customFormat="1" ht="15" hidden="1" customHeight="1">
      <c r="A105" s="202"/>
      <c r="B105" s="372"/>
      <c r="C105" s="122">
        <v>0</v>
      </c>
      <c r="D105" s="252" t="s">
        <v>180</v>
      </c>
      <c r="F105" s="186" t="s">
        <v>255</v>
      </c>
      <c r="G105" s="186"/>
    </row>
    <row r="106" spans="1:7" s="97" customFormat="1" ht="15" hidden="1" customHeight="1">
      <c r="A106" s="202"/>
      <c r="B106" s="372"/>
      <c r="C106" s="122">
        <v>0</v>
      </c>
      <c r="D106" s="252" t="s">
        <v>180</v>
      </c>
      <c r="F106" s="186" t="s">
        <v>255</v>
      </c>
      <c r="G106" s="186"/>
    </row>
    <row r="107" spans="1:7" s="97" customFormat="1" ht="15" hidden="1" customHeight="1">
      <c r="A107" s="202"/>
      <c r="B107" s="372"/>
      <c r="C107" s="122">
        <v>0</v>
      </c>
      <c r="D107" s="252" t="s">
        <v>180</v>
      </c>
      <c r="F107" s="186" t="s">
        <v>255</v>
      </c>
      <c r="G107" s="186"/>
    </row>
    <row r="108" spans="1:7" s="97" customFormat="1" ht="15" hidden="1" customHeight="1">
      <c r="A108" s="202"/>
      <c r="B108" s="372"/>
      <c r="C108" s="122">
        <v>0</v>
      </c>
      <c r="D108" s="252" t="s">
        <v>180</v>
      </c>
      <c r="F108" s="186" t="s">
        <v>255</v>
      </c>
      <c r="G108" s="186"/>
    </row>
    <row r="109" spans="1:7" s="97" customFormat="1" ht="15" hidden="1" customHeight="1">
      <c r="A109" s="202"/>
      <c r="B109" s="372"/>
      <c r="C109" s="122">
        <v>0</v>
      </c>
      <c r="D109" s="252" t="s">
        <v>180</v>
      </c>
      <c r="F109" s="186" t="s">
        <v>255</v>
      </c>
      <c r="G109" s="186"/>
    </row>
    <row r="110" spans="1:7" s="97" customFormat="1" ht="15" hidden="1" customHeight="1">
      <c r="A110" s="202"/>
      <c r="B110" s="372"/>
      <c r="C110" s="122">
        <v>0</v>
      </c>
      <c r="D110" s="252" t="s">
        <v>180</v>
      </c>
      <c r="F110" s="186" t="s">
        <v>255</v>
      </c>
      <c r="G110" s="186"/>
    </row>
    <row r="111" spans="1:7" s="97" customFormat="1" ht="15" hidden="1" customHeight="1">
      <c r="A111" s="202"/>
      <c r="B111" s="372"/>
      <c r="C111" s="122">
        <v>0</v>
      </c>
      <c r="D111" s="252" t="s">
        <v>180</v>
      </c>
      <c r="F111" s="186" t="s">
        <v>255</v>
      </c>
      <c r="G111" s="186"/>
    </row>
    <row r="112" spans="1:7" s="97" customFormat="1" ht="15" hidden="1" customHeight="1">
      <c r="A112" s="202"/>
      <c r="B112" s="372"/>
      <c r="C112" s="122">
        <v>0</v>
      </c>
      <c r="D112" s="252" t="s">
        <v>180</v>
      </c>
      <c r="F112" s="186" t="s">
        <v>255</v>
      </c>
      <c r="G112" s="186"/>
    </row>
    <row r="113" spans="1:7" s="97" customFormat="1" ht="15" hidden="1" customHeight="1">
      <c r="A113" s="202"/>
      <c r="B113" s="372"/>
      <c r="C113" s="122">
        <v>0</v>
      </c>
      <c r="D113" s="252" t="s">
        <v>180</v>
      </c>
      <c r="F113" s="186" t="s">
        <v>255</v>
      </c>
      <c r="G113" s="186"/>
    </row>
    <row r="114" spans="1:7" s="97" customFormat="1" ht="15" hidden="1" customHeight="1">
      <c r="A114" s="202"/>
      <c r="B114" s="372"/>
      <c r="C114" s="122">
        <v>0</v>
      </c>
      <c r="D114" s="252" t="s">
        <v>180</v>
      </c>
      <c r="F114" s="186" t="s">
        <v>255</v>
      </c>
      <c r="G114" s="186"/>
    </row>
    <row r="115" spans="1:7" s="97" customFormat="1" ht="15" hidden="1" customHeight="1">
      <c r="A115" s="202"/>
      <c r="B115" s="372"/>
      <c r="C115" s="122">
        <v>0</v>
      </c>
      <c r="D115" s="252" t="s">
        <v>180</v>
      </c>
      <c r="F115" s="186" t="s">
        <v>255</v>
      </c>
      <c r="G115" s="186"/>
    </row>
    <row r="116" spans="1:7" s="97" customFormat="1" ht="15" hidden="1" customHeight="1">
      <c r="A116" s="202"/>
      <c r="B116" s="372"/>
      <c r="C116" s="122">
        <v>0</v>
      </c>
      <c r="D116" s="252" t="s">
        <v>180</v>
      </c>
      <c r="F116" s="186" t="s">
        <v>255</v>
      </c>
      <c r="G116" s="186"/>
    </row>
    <row r="117" spans="1:7" s="97" customFormat="1" ht="15" hidden="1" customHeight="1">
      <c r="A117" s="202"/>
      <c r="B117" s="372"/>
      <c r="C117" s="122">
        <v>0</v>
      </c>
      <c r="D117" s="252" t="s">
        <v>180</v>
      </c>
      <c r="F117" s="186" t="s">
        <v>255</v>
      </c>
      <c r="G117" s="186"/>
    </row>
    <row r="118" spans="1:7" s="97" customFormat="1" ht="15" hidden="1" customHeight="1">
      <c r="A118" s="202"/>
      <c r="B118" s="372"/>
      <c r="C118" s="122">
        <v>0</v>
      </c>
      <c r="D118" s="252" t="s">
        <v>180</v>
      </c>
      <c r="F118" s="186" t="s">
        <v>255</v>
      </c>
      <c r="G118" s="186"/>
    </row>
    <row r="119" spans="1:7" s="97" customFormat="1" ht="15" hidden="1" customHeight="1">
      <c r="A119" s="202"/>
      <c r="B119" s="372"/>
      <c r="C119" s="122">
        <v>0</v>
      </c>
      <c r="D119" s="252" t="s">
        <v>180</v>
      </c>
      <c r="F119" s="186" t="s">
        <v>255</v>
      </c>
      <c r="G119" s="186"/>
    </row>
    <row r="120" spans="1:7" s="97" customFormat="1" ht="15" hidden="1" customHeight="1">
      <c r="A120" s="202"/>
      <c r="B120" s="372"/>
      <c r="C120" s="122">
        <v>0</v>
      </c>
      <c r="D120" s="252" t="s">
        <v>180</v>
      </c>
      <c r="F120" s="186" t="s">
        <v>255</v>
      </c>
      <c r="G120" s="186"/>
    </row>
    <row r="121" spans="1:7" s="97" customFormat="1" ht="15" hidden="1" customHeight="1">
      <c r="A121" s="202"/>
      <c r="B121" s="372"/>
      <c r="C121" s="122">
        <v>0</v>
      </c>
      <c r="D121" s="252" t="s">
        <v>180</v>
      </c>
      <c r="F121" s="186" t="s">
        <v>255</v>
      </c>
      <c r="G121" s="186"/>
    </row>
    <row r="122" spans="1:7" s="97" customFormat="1" ht="15" hidden="1" customHeight="1">
      <c r="A122" s="202"/>
      <c r="B122" s="372"/>
      <c r="C122" s="122">
        <v>0</v>
      </c>
      <c r="D122" s="252" t="s">
        <v>180</v>
      </c>
      <c r="F122" s="186" t="s">
        <v>255</v>
      </c>
      <c r="G122" s="186"/>
    </row>
    <row r="123" spans="1:7" s="97" customFormat="1" ht="15" hidden="1" customHeight="1">
      <c r="A123" s="202"/>
      <c r="B123" s="372"/>
      <c r="C123" s="122">
        <v>0</v>
      </c>
      <c r="D123" s="252" t="s">
        <v>180</v>
      </c>
      <c r="F123" s="186" t="s">
        <v>255</v>
      </c>
      <c r="G123" s="186"/>
    </row>
    <row r="124" spans="1:7" s="97" customFormat="1" ht="15" hidden="1" customHeight="1">
      <c r="A124" s="202"/>
      <c r="B124" s="372"/>
      <c r="C124" s="122">
        <v>0</v>
      </c>
      <c r="D124" s="252" t="s">
        <v>180</v>
      </c>
      <c r="F124" s="186" t="s">
        <v>255</v>
      </c>
      <c r="G124" s="186"/>
    </row>
    <row r="125" spans="1:7" s="97" customFormat="1" ht="15" hidden="1" customHeight="1">
      <c r="A125" s="202"/>
      <c r="B125" s="372"/>
      <c r="C125" s="122">
        <v>0</v>
      </c>
      <c r="D125" s="252" t="s">
        <v>180</v>
      </c>
      <c r="F125" s="186" t="s">
        <v>255</v>
      </c>
      <c r="G125" s="186"/>
    </row>
    <row r="126" spans="1:7" s="97" customFormat="1" ht="15" hidden="1" customHeight="1">
      <c r="A126" s="202"/>
      <c r="B126" s="372"/>
      <c r="C126" s="122">
        <v>0</v>
      </c>
      <c r="D126" s="252" t="s">
        <v>180</v>
      </c>
      <c r="F126" s="186" t="s">
        <v>255</v>
      </c>
      <c r="G126" s="186"/>
    </row>
    <row r="127" spans="1:7" s="97" customFormat="1" ht="15" hidden="1" customHeight="1">
      <c r="A127" s="202"/>
      <c r="B127" s="372"/>
      <c r="C127" s="122">
        <v>0</v>
      </c>
      <c r="D127" s="252" t="s">
        <v>180</v>
      </c>
      <c r="F127" s="186" t="s">
        <v>255</v>
      </c>
      <c r="G127" s="186"/>
    </row>
    <row r="128" spans="1:7" s="97" customFormat="1" ht="15" hidden="1" customHeight="1">
      <c r="A128" s="202"/>
      <c r="B128" s="372"/>
      <c r="C128" s="122">
        <v>0</v>
      </c>
      <c r="D128" s="252" t="s">
        <v>180</v>
      </c>
      <c r="F128" s="186" t="s">
        <v>255</v>
      </c>
      <c r="G128" s="186"/>
    </row>
    <row r="129" spans="1:7" s="97" customFormat="1" ht="15" hidden="1" customHeight="1">
      <c r="A129" s="202"/>
      <c r="B129" s="372"/>
      <c r="C129" s="122">
        <v>0</v>
      </c>
      <c r="D129" s="252" t="s">
        <v>180</v>
      </c>
      <c r="F129" s="186" t="s">
        <v>255</v>
      </c>
      <c r="G129" s="186"/>
    </row>
    <row r="130" spans="1:7" s="97" customFormat="1" ht="15" hidden="1" customHeight="1">
      <c r="A130" s="202"/>
      <c r="B130" s="372"/>
      <c r="C130" s="122">
        <v>0</v>
      </c>
      <c r="D130" s="252" t="s">
        <v>180</v>
      </c>
      <c r="F130" s="186" t="s">
        <v>255</v>
      </c>
      <c r="G130" s="186"/>
    </row>
    <row r="131" spans="1:7" s="97" customFormat="1" ht="15" hidden="1" customHeight="1">
      <c r="A131" s="202"/>
      <c r="B131" s="372"/>
      <c r="C131" s="122">
        <v>0</v>
      </c>
      <c r="D131" s="252" t="s">
        <v>180</v>
      </c>
      <c r="F131" s="186" t="s">
        <v>255</v>
      </c>
      <c r="G131" s="186"/>
    </row>
    <row r="132" spans="1:7" s="97" customFormat="1" ht="15" hidden="1" customHeight="1">
      <c r="A132" s="202"/>
      <c r="B132" s="372"/>
      <c r="C132" s="122">
        <v>0</v>
      </c>
      <c r="D132" s="252" t="s">
        <v>180</v>
      </c>
      <c r="F132" s="186" t="s">
        <v>255</v>
      </c>
      <c r="G132" s="186"/>
    </row>
    <row r="133" spans="1:7" s="97" customFormat="1" ht="15" customHeight="1">
      <c r="A133" s="373"/>
      <c r="B133" s="373"/>
      <c r="C133" s="270">
        <v>0</v>
      </c>
      <c r="D133" s="109" t="s">
        <v>180</v>
      </c>
      <c r="F133" s="187" t="s">
        <v>255</v>
      </c>
      <c r="G133" s="202"/>
    </row>
    <row r="134" spans="1:7" s="97" customFormat="1">
      <c r="A134" s="372"/>
      <c r="B134" s="191" t="s">
        <v>181</v>
      </c>
      <c r="C134" s="269">
        <f>ROUND(SUBTOTAL(109,C4:C133),2)</f>
        <v>0</v>
      </c>
      <c r="D134" s="109" t="s">
        <v>180</v>
      </c>
      <c r="F134" s="112" t="s">
        <v>197</v>
      </c>
    </row>
    <row r="135" spans="1:7" s="97" customFormat="1">
      <c r="A135" s="372"/>
      <c r="B135" s="372"/>
      <c r="C135" s="264"/>
      <c r="D135" s="109" t="s">
        <v>183</v>
      </c>
    </row>
    <row r="136" spans="1:7" s="97" customFormat="1">
      <c r="A136" s="373"/>
      <c r="B136" s="373"/>
      <c r="C136" s="122">
        <v>0</v>
      </c>
      <c r="D136" s="109" t="s">
        <v>183</v>
      </c>
    </row>
    <row r="137" spans="1:7" s="97" customFormat="1" ht="15" customHeight="1">
      <c r="A137" s="202"/>
      <c r="B137" s="372"/>
      <c r="C137" s="122">
        <v>0</v>
      </c>
      <c r="D137" s="109" t="s">
        <v>183</v>
      </c>
      <c r="F137" s="186" t="s">
        <v>255</v>
      </c>
      <c r="G137" s="186"/>
    </row>
    <row r="138" spans="1:7" s="97" customFormat="1" ht="15" customHeight="1">
      <c r="A138" s="202"/>
      <c r="B138" s="372"/>
      <c r="C138" s="122">
        <v>0</v>
      </c>
      <c r="D138" s="109" t="s">
        <v>183</v>
      </c>
      <c r="F138" s="186" t="s">
        <v>255</v>
      </c>
      <c r="G138" s="186"/>
    </row>
    <row r="139" spans="1:7" s="97" customFormat="1" ht="15" hidden="1" customHeight="1">
      <c r="A139" s="202"/>
      <c r="B139" s="372"/>
      <c r="C139" s="122">
        <v>0</v>
      </c>
      <c r="D139" s="109" t="s">
        <v>183</v>
      </c>
      <c r="F139" s="186" t="s">
        <v>255</v>
      </c>
      <c r="G139" s="186"/>
    </row>
    <row r="140" spans="1:7" s="97" customFormat="1" ht="15" hidden="1" customHeight="1">
      <c r="A140" s="202"/>
      <c r="B140" s="372"/>
      <c r="C140" s="122">
        <v>0</v>
      </c>
      <c r="D140" s="109" t="s">
        <v>183</v>
      </c>
      <c r="F140" s="186" t="s">
        <v>255</v>
      </c>
      <c r="G140" s="186"/>
    </row>
    <row r="141" spans="1:7" s="97" customFormat="1" ht="15" hidden="1" customHeight="1">
      <c r="A141" s="202"/>
      <c r="B141" s="372"/>
      <c r="C141" s="122">
        <v>0</v>
      </c>
      <c r="D141" s="109" t="s">
        <v>183</v>
      </c>
      <c r="F141" s="186" t="s">
        <v>255</v>
      </c>
      <c r="G141" s="186"/>
    </row>
    <row r="142" spans="1:7" s="97" customFormat="1" ht="15" hidden="1" customHeight="1">
      <c r="A142" s="202"/>
      <c r="B142" s="372"/>
      <c r="C142" s="122">
        <v>0</v>
      </c>
      <c r="D142" s="109" t="s">
        <v>183</v>
      </c>
      <c r="F142" s="186" t="s">
        <v>255</v>
      </c>
      <c r="G142" s="186"/>
    </row>
    <row r="143" spans="1:7" s="97" customFormat="1" ht="15" hidden="1" customHeight="1">
      <c r="A143" s="202"/>
      <c r="B143" s="372"/>
      <c r="C143" s="122">
        <v>0</v>
      </c>
      <c r="D143" s="109" t="s">
        <v>183</v>
      </c>
      <c r="F143" s="186" t="s">
        <v>255</v>
      </c>
      <c r="G143" s="186"/>
    </row>
    <row r="144" spans="1:7" s="97" customFormat="1" ht="15" hidden="1" customHeight="1">
      <c r="A144" s="202"/>
      <c r="B144" s="372"/>
      <c r="C144" s="122">
        <v>0</v>
      </c>
      <c r="D144" s="109" t="s">
        <v>183</v>
      </c>
      <c r="F144" s="186" t="s">
        <v>255</v>
      </c>
      <c r="G144" s="186"/>
    </row>
    <row r="145" spans="1:7" s="97" customFormat="1" ht="15" hidden="1" customHeight="1">
      <c r="A145" s="202"/>
      <c r="B145" s="372"/>
      <c r="C145" s="122">
        <v>0</v>
      </c>
      <c r="D145" s="109" t="s">
        <v>183</v>
      </c>
      <c r="F145" s="186" t="s">
        <v>255</v>
      </c>
      <c r="G145" s="186"/>
    </row>
    <row r="146" spans="1:7" s="97" customFormat="1" ht="15" hidden="1" customHeight="1">
      <c r="A146" s="202"/>
      <c r="B146" s="372"/>
      <c r="C146" s="122">
        <v>0</v>
      </c>
      <c r="D146" s="109" t="s">
        <v>183</v>
      </c>
      <c r="F146" s="186" t="s">
        <v>255</v>
      </c>
      <c r="G146" s="186"/>
    </row>
    <row r="147" spans="1:7" s="97" customFormat="1" ht="15" hidden="1" customHeight="1">
      <c r="A147" s="202"/>
      <c r="B147" s="372"/>
      <c r="C147" s="122">
        <v>0</v>
      </c>
      <c r="D147" s="109" t="s">
        <v>183</v>
      </c>
      <c r="F147" s="186" t="s">
        <v>255</v>
      </c>
      <c r="G147" s="186"/>
    </row>
    <row r="148" spans="1:7" s="97" customFormat="1" ht="15" hidden="1" customHeight="1">
      <c r="A148" s="202"/>
      <c r="B148" s="372"/>
      <c r="C148" s="122">
        <v>0</v>
      </c>
      <c r="D148" s="109" t="s">
        <v>183</v>
      </c>
      <c r="F148" s="186" t="s">
        <v>255</v>
      </c>
      <c r="G148" s="186"/>
    </row>
    <row r="149" spans="1:7" s="97" customFormat="1" ht="15" hidden="1" customHeight="1">
      <c r="A149" s="202"/>
      <c r="B149" s="372"/>
      <c r="C149" s="122">
        <v>0</v>
      </c>
      <c r="D149" s="109" t="s">
        <v>183</v>
      </c>
      <c r="F149" s="186" t="s">
        <v>255</v>
      </c>
      <c r="G149" s="186"/>
    </row>
    <row r="150" spans="1:7" s="97" customFormat="1" ht="15" hidden="1" customHeight="1">
      <c r="A150" s="202"/>
      <c r="B150" s="372"/>
      <c r="C150" s="122">
        <v>0</v>
      </c>
      <c r="D150" s="109" t="s">
        <v>183</v>
      </c>
      <c r="F150" s="186" t="s">
        <v>255</v>
      </c>
      <c r="G150" s="186"/>
    </row>
    <row r="151" spans="1:7" s="97" customFormat="1" ht="15" hidden="1" customHeight="1">
      <c r="A151" s="202"/>
      <c r="B151" s="372"/>
      <c r="C151" s="122">
        <v>0</v>
      </c>
      <c r="D151" s="109" t="s">
        <v>183</v>
      </c>
      <c r="F151" s="186" t="s">
        <v>255</v>
      </c>
      <c r="G151" s="186"/>
    </row>
    <row r="152" spans="1:7" s="97" customFormat="1" ht="15" hidden="1" customHeight="1">
      <c r="A152" s="202"/>
      <c r="B152" s="372"/>
      <c r="C152" s="122">
        <v>0</v>
      </c>
      <c r="D152" s="109" t="s">
        <v>183</v>
      </c>
      <c r="F152" s="186" t="s">
        <v>255</v>
      </c>
      <c r="G152" s="186"/>
    </row>
    <row r="153" spans="1:7" s="97" customFormat="1" ht="15" hidden="1" customHeight="1">
      <c r="A153" s="202"/>
      <c r="B153" s="372"/>
      <c r="C153" s="122">
        <v>0</v>
      </c>
      <c r="D153" s="109" t="s">
        <v>183</v>
      </c>
      <c r="F153" s="186" t="s">
        <v>255</v>
      </c>
      <c r="G153" s="186"/>
    </row>
    <row r="154" spans="1:7" s="97" customFormat="1" ht="15" hidden="1" customHeight="1">
      <c r="A154" s="202"/>
      <c r="B154" s="372"/>
      <c r="C154" s="122">
        <v>0</v>
      </c>
      <c r="D154" s="109" t="s">
        <v>183</v>
      </c>
      <c r="F154" s="186" t="s">
        <v>255</v>
      </c>
      <c r="G154" s="186"/>
    </row>
    <row r="155" spans="1:7" s="97" customFormat="1" ht="15" hidden="1" customHeight="1">
      <c r="A155" s="202"/>
      <c r="B155" s="372"/>
      <c r="C155" s="122">
        <v>0</v>
      </c>
      <c r="D155" s="109" t="s">
        <v>183</v>
      </c>
      <c r="F155" s="186" t="s">
        <v>255</v>
      </c>
      <c r="G155" s="186"/>
    </row>
    <row r="156" spans="1:7" s="97" customFormat="1" ht="15" hidden="1" customHeight="1">
      <c r="A156" s="202"/>
      <c r="B156" s="372"/>
      <c r="C156" s="122">
        <v>0</v>
      </c>
      <c r="D156" s="109" t="s">
        <v>183</v>
      </c>
      <c r="F156" s="186" t="s">
        <v>255</v>
      </c>
      <c r="G156" s="186"/>
    </row>
    <row r="157" spans="1:7" s="97" customFormat="1" ht="15" hidden="1" customHeight="1">
      <c r="A157" s="202"/>
      <c r="B157" s="372"/>
      <c r="C157" s="122">
        <v>0</v>
      </c>
      <c r="D157" s="109" t="s">
        <v>183</v>
      </c>
      <c r="F157" s="186" t="s">
        <v>255</v>
      </c>
      <c r="G157" s="186"/>
    </row>
    <row r="158" spans="1:7" s="97" customFormat="1" ht="15" hidden="1" customHeight="1">
      <c r="A158" s="202"/>
      <c r="B158" s="372"/>
      <c r="C158" s="122">
        <v>0</v>
      </c>
      <c r="D158" s="109" t="s">
        <v>183</v>
      </c>
      <c r="F158" s="186" t="s">
        <v>255</v>
      </c>
      <c r="G158" s="186"/>
    </row>
    <row r="159" spans="1:7" s="97" customFormat="1" ht="15" hidden="1" customHeight="1">
      <c r="A159" s="202"/>
      <c r="B159" s="372"/>
      <c r="C159" s="122">
        <v>0</v>
      </c>
      <c r="D159" s="109" t="s">
        <v>183</v>
      </c>
      <c r="F159" s="186" t="s">
        <v>255</v>
      </c>
      <c r="G159" s="186"/>
    </row>
    <row r="160" spans="1:7" s="97" customFormat="1" ht="15" hidden="1" customHeight="1">
      <c r="A160" s="202"/>
      <c r="B160" s="372"/>
      <c r="C160" s="122">
        <v>0</v>
      </c>
      <c r="D160" s="109" t="s">
        <v>183</v>
      </c>
      <c r="F160" s="186" t="s">
        <v>255</v>
      </c>
      <c r="G160" s="186"/>
    </row>
    <row r="161" spans="1:7" s="97" customFormat="1" ht="15" hidden="1" customHeight="1">
      <c r="A161" s="202"/>
      <c r="B161" s="372"/>
      <c r="C161" s="122">
        <v>0</v>
      </c>
      <c r="D161" s="109" t="s">
        <v>183</v>
      </c>
      <c r="F161" s="186" t="s">
        <v>255</v>
      </c>
      <c r="G161" s="186"/>
    </row>
    <row r="162" spans="1:7" s="97" customFormat="1" ht="15" hidden="1" customHeight="1">
      <c r="A162" s="202"/>
      <c r="B162" s="372"/>
      <c r="C162" s="122">
        <v>0</v>
      </c>
      <c r="D162" s="109" t="s">
        <v>183</v>
      </c>
      <c r="F162" s="186" t="s">
        <v>255</v>
      </c>
      <c r="G162" s="186"/>
    </row>
    <row r="163" spans="1:7" s="97" customFormat="1" ht="15" hidden="1" customHeight="1">
      <c r="A163" s="202"/>
      <c r="B163" s="372"/>
      <c r="C163" s="122">
        <v>0</v>
      </c>
      <c r="D163" s="109" t="s">
        <v>183</v>
      </c>
      <c r="F163" s="186" t="s">
        <v>255</v>
      </c>
      <c r="G163" s="186"/>
    </row>
    <row r="164" spans="1:7" s="97" customFormat="1" ht="15" hidden="1" customHeight="1">
      <c r="A164" s="202"/>
      <c r="B164" s="372"/>
      <c r="C164" s="122">
        <v>0</v>
      </c>
      <c r="D164" s="109" t="s">
        <v>183</v>
      </c>
      <c r="F164" s="186" t="s">
        <v>255</v>
      </c>
      <c r="G164" s="186"/>
    </row>
    <row r="165" spans="1:7" s="97" customFormat="1" ht="15" hidden="1" customHeight="1">
      <c r="A165" s="202"/>
      <c r="B165" s="372"/>
      <c r="C165" s="122">
        <v>0</v>
      </c>
      <c r="D165" s="109" t="s">
        <v>183</v>
      </c>
      <c r="F165" s="186" t="s">
        <v>255</v>
      </c>
      <c r="G165" s="186"/>
    </row>
    <row r="166" spans="1:7" s="97" customFormat="1" ht="15" hidden="1" customHeight="1">
      <c r="A166" s="202"/>
      <c r="B166" s="372"/>
      <c r="C166" s="122">
        <v>0</v>
      </c>
      <c r="D166" s="109" t="s">
        <v>183</v>
      </c>
      <c r="F166" s="186" t="s">
        <v>255</v>
      </c>
      <c r="G166" s="186"/>
    </row>
    <row r="167" spans="1:7" s="97" customFormat="1" ht="15" hidden="1" customHeight="1">
      <c r="A167" s="202"/>
      <c r="B167" s="372"/>
      <c r="C167" s="122">
        <v>0</v>
      </c>
      <c r="D167" s="109" t="s">
        <v>183</v>
      </c>
      <c r="F167" s="186" t="s">
        <v>255</v>
      </c>
      <c r="G167" s="186"/>
    </row>
    <row r="168" spans="1:7" s="97" customFormat="1" ht="15" hidden="1" customHeight="1">
      <c r="A168" s="202"/>
      <c r="B168" s="372"/>
      <c r="C168" s="122">
        <v>0</v>
      </c>
      <c r="D168" s="109" t="s">
        <v>183</v>
      </c>
      <c r="F168" s="186" t="s">
        <v>255</v>
      </c>
      <c r="G168" s="186"/>
    </row>
    <row r="169" spans="1:7" s="97" customFormat="1" ht="15" hidden="1" customHeight="1">
      <c r="A169" s="202"/>
      <c r="B169" s="372"/>
      <c r="C169" s="122">
        <v>0</v>
      </c>
      <c r="D169" s="109" t="s">
        <v>183</v>
      </c>
      <c r="F169" s="186" t="s">
        <v>255</v>
      </c>
      <c r="G169" s="186"/>
    </row>
    <row r="170" spans="1:7" s="97" customFormat="1" ht="15" hidden="1" customHeight="1">
      <c r="A170" s="202"/>
      <c r="B170" s="372"/>
      <c r="C170" s="122">
        <v>0</v>
      </c>
      <c r="D170" s="109" t="s">
        <v>183</v>
      </c>
      <c r="F170" s="186" t="s">
        <v>255</v>
      </c>
      <c r="G170" s="186"/>
    </row>
    <row r="171" spans="1:7" s="97" customFormat="1" ht="15" hidden="1" customHeight="1">
      <c r="A171" s="202"/>
      <c r="B171" s="372"/>
      <c r="C171" s="122">
        <v>0</v>
      </c>
      <c r="D171" s="109" t="s">
        <v>183</v>
      </c>
      <c r="F171" s="186" t="s">
        <v>255</v>
      </c>
      <c r="G171" s="186"/>
    </row>
    <row r="172" spans="1:7" s="97" customFormat="1" ht="15" hidden="1" customHeight="1">
      <c r="A172" s="202"/>
      <c r="B172" s="372"/>
      <c r="C172" s="122">
        <v>0</v>
      </c>
      <c r="D172" s="109" t="s">
        <v>183</v>
      </c>
      <c r="F172" s="186" t="s">
        <v>255</v>
      </c>
      <c r="G172" s="186"/>
    </row>
    <row r="173" spans="1:7" s="97" customFormat="1" ht="15" hidden="1" customHeight="1">
      <c r="A173" s="202"/>
      <c r="B173" s="372"/>
      <c r="C173" s="122">
        <v>0</v>
      </c>
      <c r="D173" s="109" t="s">
        <v>183</v>
      </c>
      <c r="F173" s="186" t="s">
        <v>255</v>
      </c>
      <c r="G173" s="186"/>
    </row>
    <row r="174" spans="1:7" s="97" customFormat="1" ht="15" hidden="1" customHeight="1">
      <c r="A174" s="202"/>
      <c r="B174" s="372"/>
      <c r="C174" s="122">
        <v>0</v>
      </c>
      <c r="D174" s="109" t="s">
        <v>183</v>
      </c>
      <c r="F174" s="186" t="s">
        <v>255</v>
      </c>
      <c r="G174" s="186"/>
    </row>
    <row r="175" spans="1:7" s="97" customFormat="1" ht="15" hidden="1" customHeight="1">
      <c r="A175" s="202"/>
      <c r="B175" s="372"/>
      <c r="C175" s="122">
        <v>0</v>
      </c>
      <c r="D175" s="109" t="s">
        <v>183</v>
      </c>
      <c r="F175" s="186" t="s">
        <v>255</v>
      </c>
      <c r="G175" s="186"/>
    </row>
    <row r="176" spans="1:7" s="97" customFormat="1" ht="15" hidden="1" customHeight="1">
      <c r="A176" s="202"/>
      <c r="B176" s="372"/>
      <c r="C176" s="122">
        <v>0</v>
      </c>
      <c r="D176" s="109" t="s">
        <v>183</v>
      </c>
      <c r="F176" s="186" t="s">
        <v>255</v>
      </c>
      <c r="G176" s="186"/>
    </row>
    <row r="177" spans="1:7" s="97" customFormat="1" ht="15" hidden="1" customHeight="1">
      <c r="A177" s="202"/>
      <c r="B177" s="372"/>
      <c r="C177" s="122">
        <v>0</v>
      </c>
      <c r="D177" s="109" t="s">
        <v>183</v>
      </c>
      <c r="F177" s="186" t="s">
        <v>255</v>
      </c>
      <c r="G177" s="186"/>
    </row>
    <row r="178" spans="1:7" s="97" customFormat="1" ht="15" hidden="1" customHeight="1">
      <c r="A178" s="202"/>
      <c r="B178" s="372"/>
      <c r="C178" s="122">
        <v>0</v>
      </c>
      <c r="D178" s="109" t="s">
        <v>183</v>
      </c>
      <c r="F178" s="186" t="s">
        <v>255</v>
      </c>
      <c r="G178" s="186"/>
    </row>
    <row r="179" spans="1:7" s="97" customFormat="1" ht="15" hidden="1" customHeight="1">
      <c r="A179" s="202"/>
      <c r="B179" s="372"/>
      <c r="C179" s="122">
        <v>0</v>
      </c>
      <c r="D179" s="109" t="s">
        <v>183</v>
      </c>
      <c r="F179" s="186" t="s">
        <v>255</v>
      </c>
      <c r="G179" s="186"/>
    </row>
    <row r="180" spans="1:7" s="97" customFormat="1" ht="15" hidden="1" customHeight="1">
      <c r="A180" s="202"/>
      <c r="B180" s="372"/>
      <c r="C180" s="122">
        <v>0</v>
      </c>
      <c r="D180" s="109" t="s">
        <v>183</v>
      </c>
      <c r="F180" s="186" t="s">
        <v>255</v>
      </c>
      <c r="G180" s="186"/>
    </row>
    <row r="181" spans="1:7" s="97" customFormat="1" ht="15" hidden="1" customHeight="1">
      <c r="A181" s="202"/>
      <c r="B181" s="372"/>
      <c r="C181" s="122">
        <v>0</v>
      </c>
      <c r="D181" s="109" t="s">
        <v>183</v>
      </c>
      <c r="F181" s="186" t="s">
        <v>255</v>
      </c>
      <c r="G181" s="186"/>
    </row>
    <row r="182" spans="1:7" s="97" customFormat="1" ht="15" hidden="1" customHeight="1">
      <c r="A182" s="202"/>
      <c r="B182" s="372"/>
      <c r="C182" s="122">
        <v>0</v>
      </c>
      <c r="D182" s="109" t="s">
        <v>183</v>
      </c>
      <c r="F182" s="186" t="s">
        <v>255</v>
      </c>
      <c r="G182" s="186"/>
    </row>
    <row r="183" spans="1:7" s="97" customFormat="1" ht="15" hidden="1" customHeight="1">
      <c r="A183" s="202"/>
      <c r="B183" s="372"/>
      <c r="C183" s="122">
        <v>0</v>
      </c>
      <c r="D183" s="109" t="s">
        <v>183</v>
      </c>
      <c r="F183" s="186" t="s">
        <v>255</v>
      </c>
      <c r="G183" s="186"/>
    </row>
    <row r="184" spans="1:7" s="97" customFormat="1" ht="15" hidden="1" customHeight="1">
      <c r="A184" s="202"/>
      <c r="B184" s="372"/>
      <c r="C184" s="122">
        <v>0</v>
      </c>
      <c r="D184" s="109" t="s">
        <v>183</v>
      </c>
      <c r="F184" s="186" t="s">
        <v>255</v>
      </c>
      <c r="G184" s="186"/>
    </row>
    <row r="185" spans="1:7" s="97" customFormat="1" ht="15" hidden="1" customHeight="1">
      <c r="A185" s="202"/>
      <c r="B185" s="372"/>
      <c r="C185" s="122">
        <v>0</v>
      </c>
      <c r="D185" s="109" t="s">
        <v>183</v>
      </c>
      <c r="F185" s="186" t="s">
        <v>255</v>
      </c>
      <c r="G185" s="186"/>
    </row>
    <row r="186" spans="1:7" s="97" customFormat="1" ht="15" hidden="1" customHeight="1">
      <c r="A186" s="202"/>
      <c r="B186" s="372"/>
      <c r="C186" s="122">
        <v>0</v>
      </c>
      <c r="D186" s="109" t="s">
        <v>183</v>
      </c>
      <c r="F186" s="186" t="s">
        <v>255</v>
      </c>
      <c r="G186" s="186"/>
    </row>
    <row r="187" spans="1:7" s="97" customFormat="1" ht="15" hidden="1" customHeight="1">
      <c r="A187" s="202"/>
      <c r="B187" s="372"/>
      <c r="C187" s="122">
        <v>0</v>
      </c>
      <c r="D187" s="109" t="s">
        <v>183</v>
      </c>
      <c r="F187" s="186" t="s">
        <v>255</v>
      </c>
      <c r="G187" s="186"/>
    </row>
    <row r="188" spans="1:7" s="97" customFormat="1" ht="15" hidden="1" customHeight="1">
      <c r="A188" s="202"/>
      <c r="B188" s="372"/>
      <c r="C188" s="122">
        <v>0</v>
      </c>
      <c r="D188" s="109" t="s">
        <v>183</v>
      </c>
      <c r="F188" s="186" t="s">
        <v>255</v>
      </c>
      <c r="G188" s="186"/>
    </row>
    <row r="189" spans="1:7" s="97" customFormat="1" ht="15" hidden="1" customHeight="1">
      <c r="A189" s="202"/>
      <c r="B189" s="372"/>
      <c r="C189" s="122">
        <v>0</v>
      </c>
      <c r="D189" s="109" t="s">
        <v>183</v>
      </c>
      <c r="F189" s="186" t="s">
        <v>255</v>
      </c>
      <c r="G189" s="186"/>
    </row>
    <row r="190" spans="1:7" s="97" customFormat="1" ht="15" hidden="1" customHeight="1">
      <c r="A190" s="202"/>
      <c r="B190" s="372"/>
      <c r="C190" s="122">
        <v>0</v>
      </c>
      <c r="D190" s="109" t="s">
        <v>183</v>
      </c>
      <c r="F190" s="186" t="s">
        <v>255</v>
      </c>
      <c r="G190" s="186"/>
    </row>
    <row r="191" spans="1:7" s="97" customFormat="1" ht="15" hidden="1" customHeight="1">
      <c r="A191" s="202"/>
      <c r="B191" s="372"/>
      <c r="C191" s="122">
        <v>0</v>
      </c>
      <c r="D191" s="109" t="s">
        <v>183</v>
      </c>
      <c r="F191" s="186" t="s">
        <v>255</v>
      </c>
      <c r="G191" s="186"/>
    </row>
    <row r="192" spans="1:7" s="97" customFormat="1" ht="15" hidden="1" customHeight="1">
      <c r="A192" s="202"/>
      <c r="B192" s="372"/>
      <c r="C192" s="122">
        <v>0</v>
      </c>
      <c r="D192" s="109" t="s">
        <v>183</v>
      </c>
      <c r="F192" s="186" t="s">
        <v>255</v>
      </c>
      <c r="G192" s="186"/>
    </row>
    <row r="193" spans="1:7" s="97" customFormat="1" ht="15" hidden="1" customHeight="1">
      <c r="A193" s="202"/>
      <c r="B193" s="372"/>
      <c r="C193" s="122">
        <v>0</v>
      </c>
      <c r="D193" s="109" t="s">
        <v>183</v>
      </c>
      <c r="F193" s="186" t="s">
        <v>255</v>
      </c>
      <c r="G193" s="186"/>
    </row>
    <row r="194" spans="1:7" s="97" customFormat="1" ht="15" hidden="1" customHeight="1">
      <c r="A194" s="202"/>
      <c r="B194" s="372"/>
      <c r="C194" s="122">
        <v>0</v>
      </c>
      <c r="D194" s="109" t="s">
        <v>183</v>
      </c>
      <c r="F194" s="186" t="s">
        <v>255</v>
      </c>
      <c r="G194" s="186"/>
    </row>
    <row r="195" spans="1:7" s="97" customFormat="1" ht="15" hidden="1" customHeight="1">
      <c r="A195" s="202"/>
      <c r="B195" s="372"/>
      <c r="C195" s="122">
        <v>0</v>
      </c>
      <c r="D195" s="109" t="s">
        <v>183</v>
      </c>
      <c r="F195" s="186" t="s">
        <v>255</v>
      </c>
      <c r="G195" s="186"/>
    </row>
    <row r="196" spans="1:7" s="97" customFormat="1" ht="15" hidden="1" customHeight="1">
      <c r="A196" s="202"/>
      <c r="B196" s="372"/>
      <c r="C196" s="122">
        <v>0</v>
      </c>
      <c r="D196" s="109" t="s">
        <v>183</v>
      </c>
      <c r="F196" s="186" t="s">
        <v>255</v>
      </c>
      <c r="G196" s="186"/>
    </row>
    <row r="197" spans="1:7" s="97" customFormat="1" ht="15" hidden="1" customHeight="1">
      <c r="A197" s="202"/>
      <c r="B197" s="372"/>
      <c r="C197" s="122">
        <v>0</v>
      </c>
      <c r="D197" s="109" t="s">
        <v>183</v>
      </c>
      <c r="F197" s="186" t="s">
        <v>255</v>
      </c>
      <c r="G197" s="186"/>
    </row>
    <row r="198" spans="1:7" s="97" customFormat="1" ht="15" hidden="1" customHeight="1">
      <c r="A198" s="202"/>
      <c r="B198" s="372"/>
      <c r="C198" s="122">
        <v>0</v>
      </c>
      <c r="D198" s="109" t="s">
        <v>183</v>
      </c>
      <c r="F198" s="186" t="s">
        <v>255</v>
      </c>
      <c r="G198" s="186"/>
    </row>
    <row r="199" spans="1:7" s="97" customFormat="1" ht="15" hidden="1" customHeight="1">
      <c r="A199" s="202"/>
      <c r="B199" s="372"/>
      <c r="C199" s="122">
        <v>0</v>
      </c>
      <c r="D199" s="109" t="s">
        <v>183</v>
      </c>
      <c r="F199" s="186" t="s">
        <v>255</v>
      </c>
      <c r="G199" s="186"/>
    </row>
    <row r="200" spans="1:7" s="97" customFormat="1" ht="15" hidden="1" customHeight="1">
      <c r="A200" s="202"/>
      <c r="B200" s="372"/>
      <c r="C200" s="122">
        <v>0</v>
      </c>
      <c r="D200" s="109" t="s">
        <v>183</v>
      </c>
      <c r="F200" s="186" t="s">
        <v>255</v>
      </c>
      <c r="G200" s="186"/>
    </row>
    <row r="201" spans="1:7" s="97" customFormat="1" ht="15" hidden="1" customHeight="1">
      <c r="A201" s="202"/>
      <c r="B201" s="372"/>
      <c r="C201" s="122">
        <v>0</v>
      </c>
      <c r="D201" s="109" t="s">
        <v>183</v>
      </c>
      <c r="F201" s="186" t="s">
        <v>255</v>
      </c>
      <c r="G201" s="186"/>
    </row>
    <row r="202" spans="1:7" s="97" customFormat="1" ht="15" hidden="1" customHeight="1">
      <c r="A202" s="202"/>
      <c r="B202" s="372"/>
      <c r="C202" s="122">
        <v>0</v>
      </c>
      <c r="D202" s="109" t="s">
        <v>183</v>
      </c>
      <c r="F202" s="186" t="s">
        <v>255</v>
      </c>
      <c r="G202" s="186"/>
    </row>
    <row r="203" spans="1:7" s="97" customFormat="1" ht="15" hidden="1" customHeight="1">
      <c r="A203" s="202"/>
      <c r="B203" s="372"/>
      <c r="C203" s="122">
        <v>0</v>
      </c>
      <c r="D203" s="109" t="s">
        <v>183</v>
      </c>
      <c r="F203" s="186" t="s">
        <v>255</v>
      </c>
      <c r="G203" s="186"/>
    </row>
    <row r="204" spans="1:7" s="97" customFormat="1" ht="15" hidden="1" customHeight="1">
      <c r="A204" s="202"/>
      <c r="B204" s="372"/>
      <c r="C204" s="122">
        <v>0</v>
      </c>
      <c r="D204" s="109" t="s">
        <v>183</v>
      </c>
      <c r="F204" s="186" t="s">
        <v>255</v>
      </c>
      <c r="G204" s="186"/>
    </row>
    <row r="205" spans="1:7" s="97" customFormat="1" ht="15" hidden="1" customHeight="1">
      <c r="A205" s="202"/>
      <c r="B205" s="372"/>
      <c r="C205" s="122">
        <v>0</v>
      </c>
      <c r="D205" s="109" t="s">
        <v>183</v>
      </c>
      <c r="F205" s="186" t="s">
        <v>255</v>
      </c>
      <c r="G205" s="186"/>
    </row>
    <row r="206" spans="1:7" s="97" customFormat="1" ht="15" hidden="1" customHeight="1">
      <c r="A206" s="202"/>
      <c r="B206" s="372"/>
      <c r="C206" s="122">
        <v>0</v>
      </c>
      <c r="D206" s="109" t="s">
        <v>183</v>
      </c>
      <c r="F206" s="186" t="s">
        <v>255</v>
      </c>
      <c r="G206" s="186"/>
    </row>
    <row r="207" spans="1:7" s="97" customFormat="1" ht="15" hidden="1" customHeight="1">
      <c r="A207" s="202"/>
      <c r="B207" s="372"/>
      <c r="C207" s="122">
        <v>0</v>
      </c>
      <c r="D207" s="109" t="s">
        <v>183</v>
      </c>
      <c r="F207" s="186" t="s">
        <v>255</v>
      </c>
      <c r="G207" s="186"/>
    </row>
    <row r="208" spans="1:7" s="97" customFormat="1" ht="15" hidden="1" customHeight="1">
      <c r="A208" s="202"/>
      <c r="B208" s="372"/>
      <c r="C208" s="122">
        <v>0</v>
      </c>
      <c r="D208" s="109" t="s">
        <v>183</v>
      </c>
      <c r="F208" s="186" t="s">
        <v>255</v>
      </c>
      <c r="G208" s="186"/>
    </row>
    <row r="209" spans="1:7" s="97" customFormat="1" ht="15" hidden="1" customHeight="1">
      <c r="A209" s="202"/>
      <c r="B209" s="372"/>
      <c r="C209" s="122">
        <v>0</v>
      </c>
      <c r="D209" s="109" t="s">
        <v>183</v>
      </c>
      <c r="F209" s="186" t="s">
        <v>255</v>
      </c>
      <c r="G209" s="186"/>
    </row>
    <row r="210" spans="1:7" s="97" customFormat="1" ht="15" hidden="1" customHeight="1">
      <c r="A210" s="202"/>
      <c r="B210" s="372"/>
      <c r="C210" s="122">
        <v>0</v>
      </c>
      <c r="D210" s="109" t="s">
        <v>183</v>
      </c>
      <c r="F210" s="186" t="s">
        <v>255</v>
      </c>
      <c r="G210" s="186"/>
    </row>
    <row r="211" spans="1:7" s="97" customFormat="1" ht="15" hidden="1" customHeight="1">
      <c r="A211" s="202"/>
      <c r="B211" s="372"/>
      <c r="C211" s="122">
        <v>0</v>
      </c>
      <c r="D211" s="109" t="s">
        <v>183</v>
      </c>
      <c r="F211" s="186" t="s">
        <v>255</v>
      </c>
      <c r="G211" s="186"/>
    </row>
    <row r="212" spans="1:7" s="97" customFormat="1" ht="15" hidden="1" customHeight="1">
      <c r="A212" s="202"/>
      <c r="B212" s="372"/>
      <c r="C212" s="122">
        <v>0</v>
      </c>
      <c r="D212" s="109" t="s">
        <v>183</v>
      </c>
      <c r="F212" s="186" t="s">
        <v>255</v>
      </c>
      <c r="G212" s="186"/>
    </row>
    <row r="213" spans="1:7" s="97" customFormat="1" ht="15" hidden="1" customHeight="1">
      <c r="A213" s="202"/>
      <c r="B213" s="372"/>
      <c r="C213" s="122">
        <v>0</v>
      </c>
      <c r="D213" s="109" t="s">
        <v>183</v>
      </c>
      <c r="F213" s="186" t="s">
        <v>255</v>
      </c>
      <c r="G213" s="186"/>
    </row>
    <row r="214" spans="1:7" s="97" customFormat="1" ht="15" hidden="1" customHeight="1">
      <c r="A214" s="202"/>
      <c r="B214" s="372"/>
      <c r="C214" s="122">
        <v>0</v>
      </c>
      <c r="D214" s="109" t="s">
        <v>183</v>
      </c>
      <c r="F214" s="186" t="s">
        <v>255</v>
      </c>
      <c r="G214" s="186"/>
    </row>
    <row r="215" spans="1:7" s="97" customFormat="1" ht="15" hidden="1" customHeight="1">
      <c r="A215" s="202"/>
      <c r="B215" s="372"/>
      <c r="C215" s="122">
        <v>0</v>
      </c>
      <c r="D215" s="109" t="s">
        <v>183</v>
      </c>
      <c r="F215" s="186" t="s">
        <v>255</v>
      </c>
      <c r="G215" s="186"/>
    </row>
    <row r="216" spans="1:7" s="97" customFormat="1" ht="15" hidden="1" customHeight="1">
      <c r="A216" s="202"/>
      <c r="B216" s="372"/>
      <c r="C216" s="122">
        <v>0</v>
      </c>
      <c r="D216" s="109" t="s">
        <v>183</v>
      </c>
      <c r="F216" s="186" t="s">
        <v>255</v>
      </c>
      <c r="G216" s="186"/>
    </row>
    <row r="217" spans="1:7" s="97" customFormat="1" ht="15" hidden="1" customHeight="1">
      <c r="A217" s="202"/>
      <c r="B217" s="372"/>
      <c r="C217" s="122">
        <v>0</v>
      </c>
      <c r="D217" s="109" t="s">
        <v>183</v>
      </c>
      <c r="F217" s="186" t="s">
        <v>255</v>
      </c>
      <c r="G217" s="186"/>
    </row>
    <row r="218" spans="1:7" s="97" customFormat="1" ht="15" hidden="1" customHeight="1">
      <c r="A218" s="202"/>
      <c r="B218" s="372"/>
      <c r="C218" s="122">
        <v>0</v>
      </c>
      <c r="D218" s="109" t="s">
        <v>183</v>
      </c>
      <c r="F218" s="186" t="s">
        <v>255</v>
      </c>
      <c r="G218" s="186"/>
    </row>
    <row r="219" spans="1:7" s="97" customFormat="1" ht="15" hidden="1" customHeight="1">
      <c r="A219" s="202"/>
      <c r="B219" s="372"/>
      <c r="C219" s="122">
        <v>0</v>
      </c>
      <c r="D219" s="109" t="s">
        <v>183</v>
      </c>
      <c r="F219" s="186" t="s">
        <v>255</v>
      </c>
      <c r="G219" s="186"/>
    </row>
    <row r="220" spans="1:7" s="97" customFormat="1" ht="15" hidden="1" customHeight="1">
      <c r="A220" s="202"/>
      <c r="B220" s="372"/>
      <c r="C220" s="122">
        <v>0</v>
      </c>
      <c r="D220" s="109" t="s">
        <v>183</v>
      </c>
      <c r="F220" s="186" t="s">
        <v>255</v>
      </c>
      <c r="G220" s="186"/>
    </row>
    <row r="221" spans="1:7" s="97" customFormat="1" ht="15" hidden="1" customHeight="1">
      <c r="A221" s="202"/>
      <c r="B221" s="372"/>
      <c r="C221" s="122">
        <v>0</v>
      </c>
      <c r="D221" s="109" t="s">
        <v>183</v>
      </c>
      <c r="F221" s="186" t="s">
        <v>255</v>
      </c>
      <c r="G221" s="186"/>
    </row>
    <row r="222" spans="1:7" s="97" customFormat="1" ht="15" hidden="1" customHeight="1">
      <c r="A222" s="202"/>
      <c r="B222" s="372"/>
      <c r="C222" s="122">
        <v>0</v>
      </c>
      <c r="D222" s="109" t="s">
        <v>183</v>
      </c>
      <c r="F222" s="186" t="s">
        <v>255</v>
      </c>
      <c r="G222" s="186"/>
    </row>
    <row r="223" spans="1:7" s="97" customFormat="1" ht="15" hidden="1" customHeight="1">
      <c r="A223" s="202"/>
      <c r="B223" s="372"/>
      <c r="C223" s="122">
        <v>0</v>
      </c>
      <c r="D223" s="109" t="s">
        <v>183</v>
      </c>
      <c r="F223" s="186" t="s">
        <v>255</v>
      </c>
      <c r="G223" s="186"/>
    </row>
    <row r="224" spans="1:7" s="97" customFormat="1" ht="15" hidden="1" customHeight="1">
      <c r="A224" s="202"/>
      <c r="B224" s="372"/>
      <c r="C224" s="122">
        <v>0</v>
      </c>
      <c r="D224" s="109" t="s">
        <v>183</v>
      </c>
      <c r="F224" s="186" t="s">
        <v>255</v>
      </c>
      <c r="G224" s="186"/>
    </row>
    <row r="225" spans="1:7" s="97" customFormat="1" ht="15" hidden="1" customHeight="1">
      <c r="A225" s="202"/>
      <c r="B225" s="372"/>
      <c r="C225" s="122">
        <v>0</v>
      </c>
      <c r="D225" s="109" t="s">
        <v>183</v>
      </c>
      <c r="F225" s="186" t="s">
        <v>255</v>
      </c>
      <c r="G225" s="186"/>
    </row>
    <row r="226" spans="1:7" s="97" customFormat="1" ht="15" hidden="1" customHeight="1">
      <c r="A226" s="202"/>
      <c r="B226" s="372"/>
      <c r="C226" s="122">
        <v>0</v>
      </c>
      <c r="D226" s="109" t="s">
        <v>183</v>
      </c>
      <c r="F226" s="186" t="s">
        <v>255</v>
      </c>
      <c r="G226" s="186"/>
    </row>
    <row r="227" spans="1:7" s="97" customFormat="1" ht="15" hidden="1" customHeight="1">
      <c r="A227" s="202"/>
      <c r="B227" s="372"/>
      <c r="C227" s="122">
        <v>0</v>
      </c>
      <c r="D227" s="109" t="s">
        <v>183</v>
      </c>
      <c r="F227" s="186" t="s">
        <v>255</v>
      </c>
      <c r="G227" s="186"/>
    </row>
    <row r="228" spans="1:7" s="97" customFormat="1" ht="15" hidden="1" customHeight="1">
      <c r="A228" s="202"/>
      <c r="B228" s="372"/>
      <c r="C228" s="122">
        <v>0</v>
      </c>
      <c r="D228" s="109" t="s">
        <v>183</v>
      </c>
      <c r="F228" s="186" t="s">
        <v>255</v>
      </c>
      <c r="G228" s="186"/>
    </row>
    <row r="229" spans="1:7" s="97" customFormat="1" ht="15" hidden="1" customHeight="1">
      <c r="A229" s="202"/>
      <c r="B229" s="372"/>
      <c r="C229" s="122">
        <v>0</v>
      </c>
      <c r="D229" s="109" t="s">
        <v>183</v>
      </c>
      <c r="F229" s="186" t="s">
        <v>255</v>
      </c>
      <c r="G229" s="186"/>
    </row>
    <row r="230" spans="1:7" s="97" customFormat="1" ht="15" hidden="1" customHeight="1">
      <c r="A230" s="202"/>
      <c r="B230" s="372"/>
      <c r="C230" s="122">
        <v>0</v>
      </c>
      <c r="D230" s="109" t="s">
        <v>183</v>
      </c>
      <c r="F230" s="186" t="s">
        <v>255</v>
      </c>
      <c r="G230" s="186"/>
    </row>
    <row r="231" spans="1:7" s="97" customFormat="1" ht="15" hidden="1" customHeight="1">
      <c r="A231" s="202"/>
      <c r="B231" s="372"/>
      <c r="C231" s="122">
        <v>0</v>
      </c>
      <c r="D231" s="109" t="s">
        <v>183</v>
      </c>
      <c r="F231" s="186" t="s">
        <v>255</v>
      </c>
      <c r="G231" s="186"/>
    </row>
    <row r="232" spans="1:7" s="97" customFormat="1" ht="15" hidden="1" customHeight="1">
      <c r="A232" s="202"/>
      <c r="B232" s="372"/>
      <c r="C232" s="122">
        <v>0</v>
      </c>
      <c r="D232" s="109" t="s">
        <v>183</v>
      </c>
      <c r="F232" s="186" t="s">
        <v>255</v>
      </c>
      <c r="G232" s="186"/>
    </row>
    <row r="233" spans="1:7" s="97" customFormat="1" ht="15" hidden="1" customHeight="1">
      <c r="A233" s="202"/>
      <c r="B233" s="372"/>
      <c r="C233" s="122">
        <v>0</v>
      </c>
      <c r="D233" s="109" t="s">
        <v>183</v>
      </c>
      <c r="F233" s="186" t="s">
        <v>255</v>
      </c>
      <c r="G233" s="186"/>
    </row>
    <row r="234" spans="1:7" s="97" customFormat="1" ht="15" hidden="1" customHeight="1">
      <c r="A234" s="202"/>
      <c r="B234" s="372"/>
      <c r="C234" s="122">
        <v>0</v>
      </c>
      <c r="D234" s="109" t="s">
        <v>183</v>
      </c>
      <c r="F234" s="186" t="s">
        <v>255</v>
      </c>
      <c r="G234" s="186"/>
    </row>
    <row r="235" spans="1:7" s="97" customFormat="1" ht="15" hidden="1" customHeight="1">
      <c r="A235" s="202"/>
      <c r="B235" s="372"/>
      <c r="C235" s="122">
        <v>0</v>
      </c>
      <c r="D235" s="109" t="s">
        <v>183</v>
      </c>
      <c r="F235" s="186" t="s">
        <v>255</v>
      </c>
      <c r="G235" s="186"/>
    </row>
    <row r="236" spans="1:7" s="97" customFormat="1" ht="15" hidden="1" customHeight="1">
      <c r="A236" s="202"/>
      <c r="B236" s="372"/>
      <c r="C236" s="122">
        <v>0</v>
      </c>
      <c r="D236" s="109" t="s">
        <v>183</v>
      </c>
      <c r="F236" s="186" t="s">
        <v>255</v>
      </c>
      <c r="G236" s="186"/>
    </row>
    <row r="237" spans="1:7" s="97" customFormat="1" ht="15" hidden="1" customHeight="1">
      <c r="A237" s="202"/>
      <c r="B237" s="372"/>
      <c r="C237" s="122">
        <v>0</v>
      </c>
      <c r="D237" s="109" t="s">
        <v>183</v>
      </c>
      <c r="F237" s="186" t="s">
        <v>255</v>
      </c>
      <c r="G237" s="186"/>
    </row>
    <row r="238" spans="1:7" s="97" customFormat="1" ht="15" hidden="1" customHeight="1">
      <c r="A238" s="202"/>
      <c r="B238" s="372"/>
      <c r="C238" s="122">
        <v>0</v>
      </c>
      <c r="D238" s="109" t="s">
        <v>183</v>
      </c>
      <c r="F238" s="186" t="s">
        <v>255</v>
      </c>
      <c r="G238" s="186"/>
    </row>
    <row r="239" spans="1:7" s="97" customFormat="1" ht="15" hidden="1" customHeight="1">
      <c r="A239" s="202"/>
      <c r="B239" s="372"/>
      <c r="C239" s="122">
        <v>0</v>
      </c>
      <c r="D239" s="109" t="s">
        <v>183</v>
      </c>
      <c r="F239" s="186" t="s">
        <v>255</v>
      </c>
      <c r="G239" s="186"/>
    </row>
    <row r="240" spans="1:7" s="97" customFormat="1" ht="15" hidden="1" customHeight="1">
      <c r="A240" s="202"/>
      <c r="B240" s="372"/>
      <c r="C240" s="122">
        <v>0</v>
      </c>
      <c r="D240" s="109" t="s">
        <v>183</v>
      </c>
      <c r="F240" s="186" t="s">
        <v>255</v>
      </c>
      <c r="G240" s="186"/>
    </row>
    <row r="241" spans="1:7" s="97" customFormat="1" ht="15" hidden="1" customHeight="1">
      <c r="A241" s="202"/>
      <c r="B241" s="372"/>
      <c r="C241" s="122">
        <v>0</v>
      </c>
      <c r="D241" s="109" t="s">
        <v>183</v>
      </c>
      <c r="F241" s="186" t="s">
        <v>255</v>
      </c>
      <c r="G241" s="186"/>
    </row>
    <row r="242" spans="1:7" s="97" customFormat="1" ht="15" hidden="1" customHeight="1">
      <c r="A242" s="202"/>
      <c r="B242" s="372"/>
      <c r="C242" s="122">
        <v>0</v>
      </c>
      <c r="D242" s="109" t="s">
        <v>183</v>
      </c>
      <c r="F242" s="186" t="s">
        <v>255</v>
      </c>
      <c r="G242" s="186"/>
    </row>
    <row r="243" spans="1:7" s="97" customFormat="1" ht="15" hidden="1" customHeight="1">
      <c r="A243" s="202"/>
      <c r="B243" s="372"/>
      <c r="C243" s="122">
        <v>0</v>
      </c>
      <c r="D243" s="109" t="s">
        <v>183</v>
      </c>
      <c r="F243" s="186" t="s">
        <v>255</v>
      </c>
      <c r="G243" s="186"/>
    </row>
    <row r="244" spans="1:7" s="97" customFormat="1" ht="15" hidden="1" customHeight="1">
      <c r="A244" s="202"/>
      <c r="B244" s="372"/>
      <c r="C244" s="122">
        <v>0</v>
      </c>
      <c r="D244" s="109" t="s">
        <v>183</v>
      </c>
      <c r="F244" s="186" t="s">
        <v>255</v>
      </c>
      <c r="G244" s="186"/>
    </row>
    <row r="245" spans="1:7" s="97" customFormat="1" ht="15" hidden="1" customHeight="1">
      <c r="A245" s="202"/>
      <c r="B245" s="372"/>
      <c r="C245" s="122">
        <v>0</v>
      </c>
      <c r="D245" s="109" t="s">
        <v>183</v>
      </c>
      <c r="F245" s="186" t="s">
        <v>255</v>
      </c>
      <c r="G245" s="186"/>
    </row>
    <row r="246" spans="1:7" s="97" customFormat="1" ht="15" hidden="1" customHeight="1">
      <c r="A246" s="202"/>
      <c r="B246" s="372"/>
      <c r="C246" s="122">
        <v>0</v>
      </c>
      <c r="D246" s="109" t="s">
        <v>183</v>
      </c>
      <c r="F246" s="186" t="s">
        <v>255</v>
      </c>
      <c r="G246" s="186"/>
    </row>
    <row r="247" spans="1:7" s="97" customFormat="1" ht="15" hidden="1" customHeight="1">
      <c r="A247" s="202"/>
      <c r="B247" s="372"/>
      <c r="C247" s="122">
        <v>0</v>
      </c>
      <c r="D247" s="109" t="s">
        <v>183</v>
      </c>
      <c r="F247" s="186" t="s">
        <v>255</v>
      </c>
      <c r="G247" s="186"/>
    </row>
    <row r="248" spans="1:7" s="97" customFormat="1" ht="15" hidden="1" customHeight="1">
      <c r="A248" s="202"/>
      <c r="B248" s="372"/>
      <c r="C248" s="122">
        <v>0</v>
      </c>
      <c r="D248" s="109" t="s">
        <v>183</v>
      </c>
      <c r="F248" s="186" t="s">
        <v>255</v>
      </c>
      <c r="G248" s="186"/>
    </row>
    <row r="249" spans="1:7" s="97" customFormat="1" ht="15" hidden="1" customHeight="1">
      <c r="A249" s="202"/>
      <c r="B249" s="372"/>
      <c r="C249" s="122">
        <v>0</v>
      </c>
      <c r="D249" s="109" t="s">
        <v>183</v>
      </c>
      <c r="F249" s="186" t="s">
        <v>255</v>
      </c>
      <c r="G249" s="186"/>
    </row>
    <row r="250" spans="1:7" s="97" customFormat="1" ht="15" hidden="1" customHeight="1">
      <c r="A250" s="202"/>
      <c r="B250" s="372"/>
      <c r="C250" s="122">
        <v>0</v>
      </c>
      <c r="D250" s="109" t="s">
        <v>183</v>
      </c>
      <c r="F250" s="186" t="s">
        <v>255</v>
      </c>
      <c r="G250" s="186"/>
    </row>
    <row r="251" spans="1:7" s="97" customFormat="1" ht="15" hidden="1" customHeight="1">
      <c r="A251" s="202"/>
      <c r="B251" s="372"/>
      <c r="C251" s="122">
        <v>0</v>
      </c>
      <c r="D251" s="109" t="s">
        <v>183</v>
      </c>
      <c r="F251" s="186" t="s">
        <v>255</v>
      </c>
      <c r="G251" s="186"/>
    </row>
    <row r="252" spans="1:7" s="97" customFormat="1" ht="15" hidden="1" customHeight="1">
      <c r="A252" s="202"/>
      <c r="B252" s="372"/>
      <c r="C252" s="122">
        <v>0</v>
      </c>
      <c r="D252" s="109" t="s">
        <v>183</v>
      </c>
      <c r="F252" s="186" t="s">
        <v>255</v>
      </c>
      <c r="G252" s="186"/>
    </row>
    <row r="253" spans="1:7" s="97" customFormat="1" ht="15" hidden="1" customHeight="1">
      <c r="A253" s="202"/>
      <c r="B253" s="372"/>
      <c r="C253" s="122">
        <v>0</v>
      </c>
      <c r="D253" s="109" t="s">
        <v>183</v>
      </c>
      <c r="F253" s="186" t="s">
        <v>255</v>
      </c>
      <c r="G253" s="186"/>
    </row>
    <row r="254" spans="1:7" s="97" customFormat="1" ht="15" hidden="1" customHeight="1">
      <c r="A254" s="202"/>
      <c r="B254" s="372"/>
      <c r="C254" s="122">
        <v>0</v>
      </c>
      <c r="D254" s="109" t="s">
        <v>183</v>
      </c>
      <c r="F254" s="186" t="s">
        <v>255</v>
      </c>
      <c r="G254" s="186"/>
    </row>
    <row r="255" spans="1:7" s="97" customFormat="1" ht="15" hidden="1" customHeight="1">
      <c r="A255" s="202"/>
      <c r="B255" s="372"/>
      <c r="C255" s="122">
        <v>0</v>
      </c>
      <c r="D255" s="109" t="s">
        <v>183</v>
      </c>
      <c r="F255" s="186" t="s">
        <v>255</v>
      </c>
      <c r="G255" s="186"/>
    </row>
    <row r="256" spans="1:7" s="97" customFormat="1" ht="15" hidden="1" customHeight="1">
      <c r="A256" s="202"/>
      <c r="B256" s="372"/>
      <c r="C256" s="122">
        <v>0</v>
      </c>
      <c r="D256" s="109" t="s">
        <v>183</v>
      </c>
      <c r="F256" s="186" t="s">
        <v>255</v>
      </c>
      <c r="G256" s="186"/>
    </row>
    <row r="257" spans="1:14" s="97" customFormat="1" ht="15" hidden="1" customHeight="1">
      <c r="A257" s="202"/>
      <c r="B257" s="372"/>
      <c r="C257" s="122">
        <v>0</v>
      </c>
      <c r="D257" s="109" t="s">
        <v>183</v>
      </c>
      <c r="F257" s="186" t="s">
        <v>255</v>
      </c>
      <c r="G257" s="186"/>
    </row>
    <row r="258" spans="1:14" s="97" customFormat="1" ht="15" hidden="1" customHeight="1">
      <c r="A258" s="202"/>
      <c r="B258" s="372"/>
      <c r="C258" s="122">
        <v>0</v>
      </c>
      <c r="D258" s="109" t="s">
        <v>183</v>
      </c>
      <c r="F258" s="186" t="s">
        <v>255</v>
      </c>
      <c r="G258" s="186"/>
    </row>
    <row r="259" spans="1:14" s="97" customFormat="1" ht="15" hidden="1" customHeight="1">
      <c r="A259" s="202"/>
      <c r="B259" s="372"/>
      <c r="C259" s="122">
        <v>0</v>
      </c>
      <c r="D259" s="109" t="s">
        <v>183</v>
      </c>
      <c r="F259" s="186" t="s">
        <v>255</v>
      </c>
      <c r="G259" s="186"/>
    </row>
    <row r="260" spans="1:14" s="97" customFormat="1" ht="15" hidden="1" customHeight="1">
      <c r="A260" s="202"/>
      <c r="B260" s="372"/>
      <c r="C260" s="122">
        <v>0</v>
      </c>
      <c r="D260" s="109" t="s">
        <v>183</v>
      </c>
      <c r="F260" s="186" t="s">
        <v>255</v>
      </c>
      <c r="G260" s="186"/>
    </row>
    <row r="261" spans="1:14" s="97" customFormat="1" ht="15" hidden="1" customHeight="1">
      <c r="A261" s="202"/>
      <c r="B261" s="372"/>
      <c r="C261" s="122">
        <v>0</v>
      </c>
      <c r="D261" s="109" t="s">
        <v>183</v>
      </c>
      <c r="F261" s="186" t="s">
        <v>255</v>
      </c>
      <c r="G261" s="186"/>
    </row>
    <row r="262" spans="1:14" s="97" customFormat="1" ht="15" hidden="1" customHeight="1">
      <c r="A262" s="202"/>
      <c r="B262" s="372"/>
      <c r="C262" s="122">
        <v>0</v>
      </c>
      <c r="D262" s="109" t="s">
        <v>183</v>
      </c>
      <c r="F262" s="186" t="s">
        <v>255</v>
      </c>
      <c r="G262" s="186"/>
    </row>
    <row r="263" spans="1:14" s="97" customFormat="1" ht="15" hidden="1" customHeight="1">
      <c r="A263" s="202"/>
      <c r="B263" s="372"/>
      <c r="C263" s="122">
        <v>0</v>
      </c>
      <c r="D263" s="109" t="s">
        <v>183</v>
      </c>
      <c r="F263" s="186" t="s">
        <v>255</v>
      </c>
      <c r="G263" s="186"/>
    </row>
    <row r="264" spans="1:14" s="97" customFormat="1" ht="15" hidden="1" customHeight="1">
      <c r="A264" s="202"/>
      <c r="B264" s="372"/>
      <c r="C264" s="122">
        <v>0</v>
      </c>
      <c r="D264" s="109" t="s">
        <v>183</v>
      </c>
      <c r="F264" s="186" t="s">
        <v>255</v>
      </c>
      <c r="G264" s="186"/>
    </row>
    <row r="265" spans="1:14" s="97" customFormat="1">
      <c r="A265" s="373"/>
      <c r="B265" s="373"/>
      <c r="C265" s="270">
        <v>0</v>
      </c>
      <c r="D265" s="109" t="s">
        <v>183</v>
      </c>
    </row>
    <row r="266" spans="1:14" s="97" customFormat="1">
      <c r="A266" s="375"/>
      <c r="B266" s="188" t="s">
        <v>184</v>
      </c>
      <c r="C266" s="269">
        <f>ROUND(SUBTOTAL(109,C135:C265),2)</f>
        <v>0</v>
      </c>
      <c r="D266" s="109" t="s">
        <v>183</v>
      </c>
      <c r="F266" s="112" t="s">
        <v>197</v>
      </c>
    </row>
    <row r="267" spans="1:14">
      <c r="C267" s="257"/>
      <c r="D267" s="109" t="s">
        <v>185</v>
      </c>
    </row>
    <row r="268" spans="1:14">
      <c r="B268" s="376" t="s">
        <v>256</v>
      </c>
      <c r="C268" s="76">
        <f>+C266+C134</f>
        <v>0</v>
      </c>
      <c r="D268" s="109" t="s">
        <v>185</v>
      </c>
      <c r="F268" s="133" t="s">
        <v>187</v>
      </c>
    </row>
    <row r="269" spans="1:14" s="97" customFormat="1">
      <c r="C269" s="101"/>
      <c r="D269" s="109" t="s">
        <v>185</v>
      </c>
    </row>
    <row r="270" spans="1:14" s="97" customFormat="1">
      <c r="A270" s="211" t="s">
        <v>257</v>
      </c>
      <c r="B270" s="102"/>
      <c r="C270" s="103"/>
      <c r="D270" s="109" t="s">
        <v>180</v>
      </c>
      <c r="F270" s="134" t="s">
        <v>189</v>
      </c>
    </row>
    <row r="271" spans="1:14" s="97" customFormat="1" ht="45" customHeight="1">
      <c r="A271" s="517"/>
      <c r="B271" s="518"/>
      <c r="C271" s="519"/>
      <c r="D271" s="109" t="s">
        <v>180</v>
      </c>
      <c r="F271" s="514" t="s">
        <v>190</v>
      </c>
      <c r="G271" s="514"/>
      <c r="H271" s="514"/>
      <c r="I271" s="514"/>
      <c r="J271" s="514"/>
      <c r="K271" s="514"/>
      <c r="L271" s="514"/>
      <c r="M271" s="514"/>
      <c r="N271" s="514"/>
    </row>
    <row r="272" spans="1:14">
      <c r="D272" s="97" t="s">
        <v>183</v>
      </c>
      <c r="F272" s="134"/>
    </row>
    <row r="273" spans="1:14" s="97" customFormat="1">
      <c r="A273" s="211" t="s">
        <v>258</v>
      </c>
      <c r="B273" s="106"/>
      <c r="C273" s="107"/>
      <c r="D273" s="246" t="s">
        <v>183</v>
      </c>
      <c r="F273" s="134" t="s">
        <v>189</v>
      </c>
    </row>
    <row r="274" spans="1:14" s="97" customFormat="1" ht="45" customHeight="1">
      <c r="A274" s="517"/>
      <c r="B274" s="518"/>
      <c r="C274" s="519"/>
      <c r="D274" s="97" t="s">
        <v>183</v>
      </c>
      <c r="F274" s="514" t="s">
        <v>190</v>
      </c>
      <c r="G274" s="514"/>
      <c r="H274" s="514"/>
      <c r="I274" s="514"/>
      <c r="J274" s="514"/>
      <c r="K274" s="514"/>
      <c r="L274" s="514"/>
      <c r="M274" s="514"/>
      <c r="N274" s="514"/>
    </row>
    <row r="275" spans="1:14">
      <c r="D275" s="97"/>
    </row>
  </sheetData>
  <sheetProtection algorithmName="SHA-512" hashValue="90QDhGUMR+2hXvsiH9P/YoxVAhZnXduQ/5Zok7143m6gzNm/doAF3GtKg3guHs4it8uDEQp9olD90vxnQgOubw==" saltValue="Ll7SvnE/V3HH4+gseXRl1Q==" spinCount="100000" sheet="1" objects="1" scenarios="1" formatCells="0" formatRows="0" sort="0"/>
  <autoFilter ref="D1:D275" xr:uid="{00000000-0001-0000-0E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zoomScaleNormal="100" zoomScaleSheetLayoutView="100" workbookViewId="0">
      <selection activeCell="A5" sqref="A5"/>
    </sheetView>
  </sheetViews>
  <sheetFormatPr defaultColWidth="9.140625" defaultRowHeight="14.45"/>
  <cols>
    <col min="1" max="1" width="37.140625" style="13" customWidth="1"/>
    <col min="2" max="5" width="16.85546875" style="13" customWidth="1"/>
    <col min="6" max="6" width="18.42578125" style="13" customWidth="1"/>
    <col min="7" max="7" width="11" hidden="1" customWidth="1"/>
    <col min="8" max="8" width="2.7109375" style="13" customWidth="1"/>
    <col min="9" max="16384" width="9.140625" style="13"/>
  </cols>
  <sheetData>
    <row r="1" spans="1:9" ht="25.5" customHeight="1">
      <c r="A1" s="512" t="s">
        <v>169</v>
      </c>
      <c r="B1" s="512"/>
      <c r="C1" s="512"/>
      <c r="D1" s="512"/>
      <c r="E1" s="512"/>
      <c r="F1" s="8">
        <f>+'Section A'!B2</f>
        <v>0</v>
      </c>
      <c r="G1" s="51" t="s">
        <v>178</v>
      </c>
    </row>
    <row r="2" spans="1:9" ht="67.5" customHeight="1">
      <c r="A2" s="513" t="s">
        <v>259</v>
      </c>
      <c r="B2" s="513"/>
      <c r="C2" s="513"/>
      <c r="D2" s="513"/>
      <c r="E2" s="513"/>
      <c r="F2" s="513"/>
      <c r="G2" s="8" t="s">
        <v>185</v>
      </c>
    </row>
    <row r="3" spans="1:9">
      <c r="G3" t="s">
        <v>185</v>
      </c>
    </row>
    <row r="4" spans="1:9" ht="13.15">
      <c r="A4" s="208" t="s">
        <v>260</v>
      </c>
      <c r="B4" s="208" t="s">
        <v>207</v>
      </c>
      <c r="C4" s="208" t="s">
        <v>206</v>
      </c>
      <c r="D4" s="208" t="s">
        <v>223</v>
      </c>
      <c r="E4" s="208" t="s">
        <v>176</v>
      </c>
      <c r="F4" s="263" t="s">
        <v>261</v>
      </c>
      <c r="G4" s="245" t="s">
        <v>185</v>
      </c>
      <c r="I4" s="134" t="s">
        <v>179</v>
      </c>
    </row>
    <row r="5" spans="1:9" s="86" customFormat="1">
      <c r="A5" s="204"/>
      <c r="B5" s="234"/>
      <c r="C5" s="234"/>
      <c r="D5" s="237"/>
      <c r="E5" s="234"/>
      <c r="F5" s="76">
        <f t="shared" ref="F5:F133" si="0">ROUND(+B5*D5*E5,2)</f>
        <v>0</v>
      </c>
      <c r="G5" s="109" t="s">
        <v>180</v>
      </c>
      <c r="I5" s="109"/>
    </row>
    <row r="6" spans="1:9" s="86" customFormat="1">
      <c r="A6" s="373"/>
      <c r="B6" s="234"/>
      <c r="C6" s="234"/>
      <c r="D6" s="237"/>
      <c r="E6" s="234"/>
      <c r="F6" s="76">
        <f t="shared" ref="F6:F69" si="1">ROUND(+B6*D6*E6,2)</f>
        <v>0</v>
      </c>
      <c r="G6" s="109" t="s">
        <v>180</v>
      </c>
      <c r="I6" s="109"/>
    </row>
    <row r="7" spans="1:9" s="86" customFormat="1">
      <c r="A7" s="373"/>
      <c r="B7" s="234"/>
      <c r="C7" s="234"/>
      <c r="D7" s="237"/>
      <c r="E7" s="234"/>
      <c r="F7" s="76">
        <f t="shared" si="1"/>
        <v>0</v>
      </c>
      <c r="G7" s="109" t="s">
        <v>180</v>
      </c>
      <c r="I7" s="109"/>
    </row>
    <row r="8" spans="1:9" s="86" customFormat="1" hidden="1">
      <c r="A8" s="373"/>
      <c r="B8" s="234"/>
      <c r="C8" s="234"/>
      <c r="D8" s="237"/>
      <c r="E8" s="234"/>
      <c r="F8" s="76">
        <f t="shared" si="1"/>
        <v>0</v>
      </c>
      <c r="G8" s="109" t="s">
        <v>180</v>
      </c>
      <c r="I8" s="109"/>
    </row>
    <row r="9" spans="1:9" s="86" customFormat="1" hidden="1">
      <c r="A9" s="373"/>
      <c r="B9" s="234"/>
      <c r="C9" s="234"/>
      <c r="D9" s="237"/>
      <c r="E9" s="234"/>
      <c r="F9" s="76">
        <f t="shared" si="1"/>
        <v>0</v>
      </c>
      <c r="G9" s="109" t="s">
        <v>180</v>
      </c>
      <c r="I9" s="109"/>
    </row>
    <row r="10" spans="1:9" s="86" customFormat="1" hidden="1">
      <c r="A10" s="373"/>
      <c r="B10" s="234"/>
      <c r="C10" s="234"/>
      <c r="D10" s="237"/>
      <c r="E10" s="234"/>
      <c r="F10" s="76">
        <f t="shared" si="1"/>
        <v>0</v>
      </c>
      <c r="G10" s="109" t="s">
        <v>180</v>
      </c>
      <c r="I10" s="109"/>
    </row>
    <row r="11" spans="1:9" s="86" customFormat="1" hidden="1">
      <c r="A11" s="373"/>
      <c r="B11" s="234"/>
      <c r="C11" s="234"/>
      <c r="D11" s="237"/>
      <c r="E11" s="234"/>
      <c r="F11" s="76">
        <f t="shared" si="1"/>
        <v>0</v>
      </c>
      <c r="G11" s="109" t="s">
        <v>180</v>
      </c>
      <c r="I11" s="109"/>
    </row>
    <row r="12" spans="1:9" s="86" customFormat="1" hidden="1">
      <c r="A12" s="373"/>
      <c r="B12" s="234"/>
      <c r="C12" s="234"/>
      <c r="D12" s="237"/>
      <c r="E12" s="234"/>
      <c r="F12" s="76">
        <f t="shared" si="1"/>
        <v>0</v>
      </c>
      <c r="G12" s="109" t="s">
        <v>180</v>
      </c>
      <c r="I12" s="109"/>
    </row>
    <row r="13" spans="1:9" s="86" customFormat="1" hidden="1">
      <c r="A13" s="373"/>
      <c r="B13" s="234"/>
      <c r="C13" s="234"/>
      <c r="D13" s="237"/>
      <c r="E13" s="234"/>
      <c r="F13" s="76">
        <f t="shared" si="1"/>
        <v>0</v>
      </c>
      <c r="G13" s="109" t="s">
        <v>180</v>
      </c>
      <c r="I13" s="109"/>
    </row>
    <row r="14" spans="1:9" s="86" customFormat="1" hidden="1">
      <c r="A14" s="373"/>
      <c r="B14" s="234"/>
      <c r="C14" s="234"/>
      <c r="D14" s="237"/>
      <c r="E14" s="234"/>
      <c r="F14" s="76">
        <f t="shared" si="1"/>
        <v>0</v>
      </c>
      <c r="G14" s="109" t="s">
        <v>180</v>
      </c>
      <c r="I14" s="109"/>
    </row>
    <row r="15" spans="1:9" s="86" customFormat="1" hidden="1">
      <c r="A15" s="373"/>
      <c r="B15" s="234"/>
      <c r="C15" s="234"/>
      <c r="D15" s="237"/>
      <c r="E15" s="234"/>
      <c r="F15" s="76">
        <f t="shared" si="1"/>
        <v>0</v>
      </c>
      <c r="G15" s="109" t="s">
        <v>180</v>
      </c>
      <c r="I15" s="109"/>
    </row>
    <row r="16" spans="1:9" s="86" customFormat="1" hidden="1">
      <c r="A16" s="373"/>
      <c r="B16" s="234"/>
      <c r="C16" s="234"/>
      <c r="D16" s="237"/>
      <c r="E16" s="234"/>
      <c r="F16" s="76">
        <f t="shared" si="1"/>
        <v>0</v>
      </c>
      <c r="G16" s="109" t="s">
        <v>180</v>
      </c>
      <c r="I16" s="109"/>
    </row>
    <row r="17" spans="1:9" s="86" customFormat="1" hidden="1">
      <c r="A17" s="373"/>
      <c r="B17" s="234"/>
      <c r="C17" s="234"/>
      <c r="D17" s="237"/>
      <c r="E17" s="234"/>
      <c r="F17" s="76">
        <f t="shared" si="1"/>
        <v>0</v>
      </c>
      <c r="G17" s="109" t="s">
        <v>180</v>
      </c>
      <c r="I17" s="109"/>
    </row>
    <row r="18" spans="1:9" s="86" customFormat="1" hidden="1">
      <c r="A18" s="373"/>
      <c r="B18" s="234"/>
      <c r="C18" s="234"/>
      <c r="D18" s="237"/>
      <c r="E18" s="234"/>
      <c r="F18" s="76">
        <f t="shared" si="1"/>
        <v>0</v>
      </c>
      <c r="G18" s="109" t="s">
        <v>180</v>
      </c>
      <c r="I18" s="109"/>
    </row>
    <row r="19" spans="1:9" s="86" customFormat="1" hidden="1">
      <c r="A19" s="373"/>
      <c r="B19" s="234"/>
      <c r="C19" s="234"/>
      <c r="D19" s="237"/>
      <c r="E19" s="234"/>
      <c r="F19" s="76">
        <f t="shared" si="1"/>
        <v>0</v>
      </c>
      <c r="G19" s="109" t="s">
        <v>180</v>
      </c>
      <c r="I19" s="109"/>
    </row>
    <row r="20" spans="1:9" s="86" customFormat="1" hidden="1">
      <c r="A20" s="373"/>
      <c r="B20" s="234"/>
      <c r="C20" s="234"/>
      <c r="D20" s="237"/>
      <c r="E20" s="234"/>
      <c r="F20" s="76">
        <f t="shared" si="1"/>
        <v>0</v>
      </c>
      <c r="G20" s="109" t="s">
        <v>180</v>
      </c>
      <c r="I20" s="109"/>
    </row>
    <row r="21" spans="1:9" s="86" customFormat="1" hidden="1">
      <c r="A21" s="373"/>
      <c r="B21" s="234"/>
      <c r="C21" s="234"/>
      <c r="D21" s="237"/>
      <c r="E21" s="234"/>
      <c r="F21" s="76">
        <f t="shared" si="1"/>
        <v>0</v>
      </c>
      <c r="G21" s="109" t="s">
        <v>180</v>
      </c>
      <c r="I21" s="109"/>
    </row>
    <row r="22" spans="1:9" s="86" customFormat="1" hidden="1">
      <c r="A22" s="373"/>
      <c r="B22" s="234"/>
      <c r="C22" s="234"/>
      <c r="D22" s="237"/>
      <c r="E22" s="234"/>
      <c r="F22" s="76">
        <f t="shared" si="1"/>
        <v>0</v>
      </c>
      <c r="G22" s="109" t="s">
        <v>180</v>
      </c>
      <c r="I22" s="109"/>
    </row>
    <row r="23" spans="1:9" s="86" customFormat="1" hidden="1">
      <c r="A23" s="373"/>
      <c r="B23" s="234"/>
      <c r="C23" s="234"/>
      <c r="D23" s="237"/>
      <c r="E23" s="234"/>
      <c r="F23" s="76">
        <f t="shared" si="1"/>
        <v>0</v>
      </c>
      <c r="G23" s="109" t="s">
        <v>180</v>
      </c>
      <c r="I23" s="109"/>
    </row>
    <row r="24" spans="1:9" s="86" customFormat="1" hidden="1">
      <c r="A24" s="373"/>
      <c r="B24" s="234"/>
      <c r="C24" s="234"/>
      <c r="D24" s="237"/>
      <c r="E24" s="234"/>
      <c r="F24" s="76">
        <f t="shared" si="1"/>
        <v>0</v>
      </c>
      <c r="G24" s="109" t="s">
        <v>180</v>
      </c>
      <c r="I24" s="109"/>
    </row>
    <row r="25" spans="1:9" s="86" customFormat="1" hidden="1">
      <c r="A25" s="373"/>
      <c r="B25" s="234"/>
      <c r="C25" s="234"/>
      <c r="D25" s="237"/>
      <c r="E25" s="234"/>
      <c r="F25" s="76">
        <f t="shared" si="1"/>
        <v>0</v>
      </c>
      <c r="G25" s="109" t="s">
        <v>180</v>
      </c>
      <c r="I25" s="109"/>
    </row>
    <row r="26" spans="1:9" s="86" customFormat="1" hidden="1">
      <c r="A26" s="373"/>
      <c r="B26" s="234"/>
      <c r="C26" s="234"/>
      <c r="D26" s="237"/>
      <c r="E26" s="234"/>
      <c r="F26" s="76">
        <f t="shared" si="1"/>
        <v>0</v>
      </c>
      <c r="G26" s="109" t="s">
        <v>180</v>
      </c>
      <c r="I26" s="109"/>
    </row>
    <row r="27" spans="1:9" s="86" customFormat="1" hidden="1">
      <c r="A27" s="373"/>
      <c r="B27" s="234"/>
      <c r="C27" s="234"/>
      <c r="D27" s="237"/>
      <c r="E27" s="234"/>
      <c r="F27" s="76">
        <f t="shared" si="1"/>
        <v>0</v>
      </c>
      <c r="G27" s="109" t="s">
        <v>180</v>
      </c>
      <c r="I27" s="109"/>
    </row>
    <row r="28" spans="1:9" s="86" customFormat="1" hidden="1">
      <c r="A28" s="373"/>
      <c r="B28" s="234"/>
      <c r="C28" s="234"/>
      <c r="D28" s="237"/>
      <c r="E28" s="234"/>
      <c r="F28" s="76">
        <f t="shared" si="1"/>
        <v>0</v>
      </c>
      <c r="G28" s="109" t="s">
        <v>180</v>
      </c>
      <c r="I28" s="109"/>
    </row>
    <row r="29" spans="1:9" s="86" customFormat="1" hidden="1">
      <c r="A29" s="373"/>
      <c r="B29" s="234"/>
      <c r="C29" s="234"/>
      <c r="D29" s="237"/>
      <c r="E29" s="234"/>
      <c r="F29" s="76">
        <f t="shared" si="1"/>
        <v>0</v>
      </c>
      <c r="G29" s="109" t="s">
        <v>180</v>
      </c>
      <c r="I29" s="109"/>
    </row>
    <row r="30" spans="1:9" s="86" customFormat="1" hidden="1">
      <c r="A30" s="373"/>
      <c r="B30" s="234"/>
      <c r="C30" s="234"/>
      <c r="D30" s="237"/>
      <c r="E30" s="234"/>
      <c r="F30" s="76">
        <f t="shared" si="1"/>
        <v>0</v>
      </c>
      <c r="G30" s="109" t="s">
        <v>180</v>
      </c>
      <c r="I30" s="109"/>
    </row>
    <row r="31" spans="1:9" s="86" customFormat="1" hidden="1">
      <c r="A31" s="373"/>
      <c r="B31" s="234"/>
      <c r="C31" s="234"/>
      <c r="D31" s="237"/>
      <c r="E31" s="234"/>
      <c r="F31" s="76">
        <f t="shared" si="1"/>
        <v>0</v>
      </c>
      <c r="G31" s="109" t="s">
        <v>180</v>
      </c>
      <c r="I31" s="109"/>
    </row>
    <row r="32" spans="1:9" s="86" customFormat="1" hidden="1">
      <c r="A32" s="373"/>
      <c r="B32" s="234"/>
      <c r="C32" s="234"/>
      <c r="D32" s="237"/>
      <c r="E32" s="234"/>
      <c r="F32" s="76">
        <f t="shared" si="1"/>
        <v>0</v>
      </c>
      <c r="G32" s="109" t="s">
        <v>180</v>
      </c>
      <c r="I32" s="109"/>
    </row>
    <row r="33" spans="1:9" s="86" customFormat="1" hidden="1">
      <c r="A33" s="373"/>
      <c r="B33" s="234"/>
      <c r="C33" s="234"/>
      <c r="D33" s="237"/>
      <c r="E33" s="234"/>
      <c r="F33" s="76">
        <f t="shared" si="1"/>
        <v>0</v>
      </c>
      <c r="G33" s="109" t="s">
        <v>180</v>
      </c>
      <c r="I33" s="109"/>
    </row>
    <row r="34" spans="1:9" s="86" customFormat="1" hidden="1">
      <c r="A34" s="373"/>
      <c r="B34" s="234"/>
      <c r="C34" s="234"/>
      <c r="D34" s="237"/>
      <c r="E34" s="234"/>
      <c r="F34" s="76">
        <f t="shared" si="1"/>
        <v>0</v>
      </c>
      <c r="G34" s="109" t="s">
        <v>180</v>
      </c>
      <c r="I34" s="109"/>
    </row>
    <row r="35" spans="1:9" s="86" customFormat="1" hidden="1">
      <c r="A35" s="373"/>
      <c r="B35" s="234"/>
      <c r="C35" s="234"/>
      <c r="D35" s="237"/>
      <c r="E35" s="234"/>
      <c r="F35" s="76">
        <f t="shared" si="1"/>
        <v>0</v>
      </c>
      <c r="G35" s="109" t="s">
        <v>180</v>
      </c>
      <c r="I35" s="109"/>
    </row>
    <row r="36" spans="1:9" s="86" customFormat="1" hidden="1">
      <c r="A36" s="373"/>
      <c r="B36" s="234"/>
      <c r="C36" s="234"/>
      <c r="D36" s="237"/>
      <c r="E36" s="234"/>
      <c r="F36" s="76">
        <f t="shared" si="1"/>
        <v>0</v>
      </c>
      <c r="G36" s="109" t="s">
        <v>180</v>
      </c>
      <c r="I36" s="109"/>
    </row>
    <row r="37" spans="1:9" s="86" customFormat="1" hidden="1">
      <c r="A37" s="373"/>
      <c r="B37" s="234"/>
      <c r="C37" s="234"/>
      <c r="D37" s="237"/>
      <c r="E37" s="234"/>
      <c r="F37" s="76">
        <f t="shared" si="1"/>
        <v>0</v>
      </c>
      <c r="G37" s="109" t="s">
        <v>180</v>
      </c>
      <c r="I37" s="109"/>
    </row>
    <row r="38" spans="1:9" s="86" customFormat="1" hidden="1">
      <c r="A38" s="373"/>
      <c r="B38" s="234"/>
      <c r="C38" s="234"/>
      <c r="D38" s="237"/>
      <c r="E38" s="234"/>
      <c r="F38" s="76">
        <f t="shared" si="1"/>
        <v>0</v>
      </c>
      <c r="G38" s="109" t="s">
        <v>180</v>
      </c>
      <c r="I38" s="109"/>
    </row>
    <row r="39" spans="1:9" s="86" customFormat="1" hidden="1">
      <c r="A39" s="373"/>
      <c r="B39" s="234"/>
      <c r="C39" s="234"/>
      <c r="D39" s="237"/>
      <c r="E39" s="234"/>
      <c r="F39" s="76">
        <f t="shared" si="1"/>
        <v>0</v>
      </c>
      <c r="G39" s="109" t="s">
        <v>180</v>
      </c>
      <c r="I39" s="109"/>
    </row>
    <row r="40" spans="1:9" s="86" customFormat="1" hidden="1">
      <c r="A40" s="373"/>
      <c r="B40" s="234"/>
      <c r="C40" s="234"/>
      <c r="D40" s="237"/>
      <c r="E40" s="234"/>
      <c r="F40" s="76">
        <f t="shared" si="1"/>
        <v>0</v>
      </c>
      <c r="G40" s="109" t="s">
        <v>180</v>
      </c>
      <c r="I40" s="109"/>
    </row>
    <row r="41" spans="1:9" s="86" customFormat="1" hidden="1">
      <c r="A41" s="373"/>
      <c r="B41" s="234"/>
      <c r="C41" s="234"/>
      <c r="D41" s="237"/>
      <c r="E41" s="234"/>
      <c r="F41" s="76">
        <f t="shared" si="1"/>
        <v>0</v>
      </c>
      <c r="G41" s="109" t="s">
        <v>180</v>
      </c>
      <c r="I41" s="109"/>
    </row>
    <row r="42" spans="1:9" s="86" customFormat="1" hidden="1">
      <c r="A42" s="373"/>
      <c r="B42" s="234"/>
      <c r="C42" s="234"/>
      <c r="D42" s="237"/>
      <c r="E42" s="234"/>
      <c r="F42" s="76">
        <f t="shared" si="1"/>
        <v>0</v>
      </c>
      <c r="G42" s="109" t="s">
        <v>180</v>
      </c>
      <c r="I42" s="109"/>
    </row>
    <row r="43" spans="1:9" s="86" customFormat="1" hidden="1">
      <c r="A43" s="373"/>
      <c r="B43" s="234"/>
      <c r="C43" s="234"/>
      <c r="D43" s="237"/>
      <c r="E43" s="234"/>
      <c r="F43" s="76">
        <f t="shared" si="1"/>
        <v>0</v>
      </c>
      <c r="G43" s="109" t="s">
        <v>180</v>
      </c>
      <c r="I43" s="109"/>
    </row>
    <row r="44" spans="1:9" s="86" customFormat="1" hidden="1">
      <c r="A44" s="373"/>
      <c r="B44" s="234"/>
      <c r="C44" s="234"/>
      <c r="D44" s="237"/>
      <c r="E44" s="234"/>
      <c r="F44" s="76">
        <f t="shared" si="1"/>
        <v>0</v>
      </c>
      <c r="G44" s="109" t="s">
        <v>180</v>
      </c>
      <c r="I44" s="109"/>
    </row>
    <row r="45" spans="1:9" s="86" customFormat="1" hidden="1">
      <c r="A45" s="373"/>
      <c r="B45" s="234"/>
      <c r="C45" s="234"/>
      <c r="D45" s="237"/>
      <c r="E45" s="234"/>
      <c r="F45" s="76">
        <f t="shared" si="1"/>
        <v>0</v>
      </c>
      <c r="G45" s="109" t="s">
        <v>180</v>
      </c>
      <c r="I45" s="109"/>
    </row>
    <row r="46" spans="1:9" s="86" customFormat="1" hidden="1">
      <c r="A46" s="373"/>
      <c r="B46" s="234"/>
      <c r="C46" s="234"/>
      <c r="D46" s="237"/>
      <c r="E46" s="234"/>
      <c r="F46" s="76">
        <f t="shared" si="1"/>
        <v>0</v>
      </c>
      <c r="G46" s="109" t="s">
        <v>180</v>
      </c>
      <c r="I46" s="109"/>
    </row>
    <row r="47" spans="1:9" s="86" customFormat="1" hidden="1">
      <c r="A47" s="373"/>
      <c r="B47" s="234"/>
      <c r="C47" s="234"/>
      <c r="D47" s="237"/>
      <c r="E47" s="234"/>
      <c r="F47" s="76">
        <f t="shared" si="1"/>
        <v>0</v>
      </c>
      <c r="G47" s="109" t="s">
        <v>180</v>
      </c>
      <c r="I47" s="109"/>
    </row>
    <row r="48" spans="1:9" s="86" customFormat="1" hidden="1">
      <c r="A48" s="373"/>
      <c r="B48" s="234"/>
      <c r="C48" s="234"/>
      <c r="D48" s="237"/>
      <c r="E48" s="234"/>
      <c r="F48" s="76">
        <f t="shared" si="1"/>
        <v>0</v>
      </c>
      <c r="G48" s="109" t="s">
        <v>180</v>
      </c>
      <c r="I48" s="109"/>
    </row>
    <row r="49" spans="1:9" s="86" customFormat="1" hidden="1">
      <c r="A49" s="373"/>
      <c r="B49" s="234"/>
      <c r="C49" s="234"/>
      <c r="D49" s="237"/>
      <c r="E49" s="234"/>
      <c r="F49" s="76">
        <f t="shared" si="1"/>
        <v>0</v>
      </c>
      <c r="G49" s="109" t="s">
        <v>180</v>
      </c>
      <c r="I49" s="109"/>
    </row>
    <row r="50" spans="1:9" s="86" customFormat="1" hidden="1">
      <c r="A50" s="373"/>
      <c r="B50" s="234"/>
      <c r="C50" s="234"/>
      <c r="D50" s="237"/>
      <c r="E50" s="234"/>
      <c r="F50" s="76">
        <f t="shared" si="1"/>
        <v>0</v>
      </c>
      <c r="G50" s="109" t="s">
        <v>180</v>
      </c>
      <c r="I50" s="109"/>
    </row>
    <row r="51" spans="1:9" s="86" customFormat="1" hidden="1">
      <c r="A51" s="373"/>
      <c r="B51" s="234"/>
      <c r="C51" s="234"/>
      <c r="D51" s="237"/>
      <c r="E51" s="234"/>
      <c r="F51" s="76">
        <f t="shared" si="1"/>
        <v>0</v>
      </c>
      <c r="G51" s="109" t="s">
        <v>180</v>
      </c>
      <c r="I51" s="109"/>
    </row>
    <row r="52" spans="1:9" s="86" customFormat="1" hidden="1">
      <c r="A52" s="373"/>
      <c r="B52" s="234"/>
      <c r="C52" s="234"/>
      <c r="D52" s="237"/>
      <c r="E52" s="234"/>
      <c r="F52" s="76">
        <f t="shared" si="1"/>
        <v>0</v>
      </c>
      <c r="G52" s="109" t="s">
        <v>180</v>
      </c>
      <c r="I52" s="109"/>
    </row>
    <row r="53" spans="1:9" s="86" customFormat="1" hidden="1">
      <c r="A53" s="373"/>
      <c r="B53" s="234"/>
      <c r="C53" s="234"/>
      <c r="D53" s="237"/>
      <c r="E53" s="234"/>
      <c r="F53" s="76">
        <f t="shared" si="1"/>
        <v>0</v>
      </c>
      <c r="G53" s="109" t="s">
        <v>180</v>
      </c>
      <c r="I53" s="109"/>
    </row>
    <row r="54" spans="1:9" s="86" customFormat="1" hidden="1">
      <c r="A54" s="373"/>
      <c r="B54" s="234"/>
      <c r="C54" s="234"/>
      <c r="D54" s="237"/>
      <c r="E54" s="234"/>
      <c r="F54" s="76">
        <f t="shared" si="1"/>
        <v>0</v>
      </c>
      <c r="G54" s="109" t="s">
        <v>180</v>
      </c>
      <c r="I54" s="109"/>
    </row>
    <row r="55" spans="1:9" s="86" customFormat="1" hidden="1">
      <c r="A55" s="373"/>
      <c r="B55" s="234"/>
      <c r="C55" s="234"/>
      <c r="D55" s="237"/>
      <c r="E55" s="234"/>
      <c r="F55" s="76">
        <f t="shared" si="1"/>
        <v>0</v>
      </c>
      <c r="G55" s="109" t="s">
        <v>180</v>
      </c>
      <c r="I55" s="109"/>
    </row>
    <row r="56" spans="1:9" s="86" customFormat="1" hidden="1">
      <c r="A56" s="373"/>
      <c r="B56" s="234"/>
      <c r="C56" s="234"/>
      <c r="D56" s="237"/>
      <c r="E56" s="234"/>
      <c r="F56" s="76">
        <f t="shared" si="1"/>
        <v>0</v>
      </c>
      <c r="G56" s="109" t="s">
        <v>180</v>
      </c>
      <c r="I56" s="109"/>
    </row>
    <row r="57" spans="1:9" s="86" customFormat="1" hidden="1">
      <c r="A57" s="373"/>
      <c r="B57" s="234"/>
      <c r="C57" s="234"/>
      <c r="D57" s="237"/>
      <c r="E57" s="234"/>
      <c r="F57" s="76">
        <f t="shared" si="1"/>
        <v>0</v>
      </c>
      <c r="G57" s="109" t="s">
        <v>180</v>
      </c>
      <c r="I57" s="109"/>
    </row>
    <row r="58" spans="1:9" s="86" customFormat="1" hidden="1">
      <c r="A58" s="373"/>
      <c r="B58" s="234"/>
      <c r="C58" s="234"/>
      <c r="D58" s="237"/>
      <c r="E58" s="234"/>
      <c r="F58" s="76">
        <f t="shared" si="1"/>
        <v>0</v>
      </c>
      <c r="G58" s="109" t="s">
        <v>180</v>
      </c>
      <c r="I58" s="109"/>
    </row>
    <row r="59" spans="1:9" s="86" customFormat="1" hidden="1">
      <c r="A59" s="373"/>
      <c r="B59" s="234"/>
      <c r="C59" s="234"/>
      <c r="D59" s="237"/>
      <c r="E59" s="234"/>
      <c r="F59" s="76">
        <f t="shared" si="1"/>
        <v>0</v>
      </c>
      <c r="G59" s="109" t="s">
        <v>180</v>
      </c>
      <c r="I59" s="109"/>
    </row>
    <row r="60" spans="1:9" s="86" customFormat="1" hidden="1">
      <c r="A60" s="373"/>
      <c r="B60" s="234"/>
      <c r="C60" s="234"/>
      <c r="D60" s="237"/>
      <c r="E60" s="234"/>
      <c r="F60" s="76">
        <f t="shared" si="1"/>
        <v>0</v>
      </c>
      <c r="G60" s="109" t="s">
        <v>180</v>
      </c>
      <c r="I60" s="109"/>
    </row>
    <row r="61" spans="1:9" s="86" customFormat="1" hidden="1">
      <c r="A61" s="373"/>
      <c r="B61" s="234"/>
      <c r="C61" s="234"/>
      <c r="D61" s="237"/>
      <c r="E61" s="234"/>
      <c r="F61" s="76">
        <f t="shared" si="1"/>
        <v>0</v>
      </c>
      <c r="G61" s="109" t="s">
        <v>180</v>
      </c>
      <c r="I61" s="109"/>
    </row>
    <row r="62" spans="1:9" s="86" customFormat="1" hidden="1">
      <c r="A62" s="373"/>
      <c r="B62" s="234"/>
      <c r="C62" s="234"/>
      <c r="D62" s="237"/>
      <c r="E62" s="234"/>
      <c r="F62" s="76">
        <f t="shared" si="1"/>
        <v>0</v>
      </c>
      <c r="G62" s="109" t="s">
        <v>180</v>
      </c>
      <c r="I62" s="109"/>
    </row>
    <row r="63" spans="1:9" s="86" customFormat="1" hidden="1">
      <c r="A63" s="373"/>
      <c r="B63" s="234"/>
      <c r="C63" s="234"/>
      <c r="D63" s="237"/>
      <c r="E63" s="234"/>
      <c r="F63" s="76">
        <f t="shared" si="1"/>
        <v>0</v>
      </c>
      <c r="G63" s="109" t="s">
        <v>180</v>
      </c>
      <c r="I63" s="109"/>
    </row>
    <row r="64" spans="1:9" s="86" customFormat="1" hidden="1">
      <c r="A64" s="373"/>
      <c r="B64" s="234"/>
      <c r="C64" s="234"/>
      <c r="D64" s="237"/>
      <c r="E64" s="234"/>
      <c r="F64" s="76">
        <f t="shared" si="1"/>
        <v>0</v>
      </c>
      <c r="G64" s="109" t="s">
        <v>180</v>
      </c>
      <c r="I64" s="109"/>
    </row>
    <row r="65" spans="1:9" s="86" customFormat="1" hidden="1">
      <c r="A65" s="373"/>
      <c r="B65" s="234"/>
      <c r="C65" s="234"/>
      <c r="D65" s="237"/>
      <c r="E65" s="234"/>
      <c r="F65" s="76">
        <f t="shared" si="1"/>
        <v>0</v>
      </c>
      <c r="G65" s="109" t="s">
        <v>180</v>
      </c>
      <c r="I65" s="109"/>
    </row>
    <row r="66" spans="1:9" s="86" customFormat="1" hidden="1">
      <c r="A66" s="373"/>
      <c r="B66" s="234"/>
      <c r="C66" s="234"/>
      <c r="D66" s="237"/>
      <c r="E66" s="234"/>
      <c r="F66" s="76">
        <f t="shared" si="1"/>
        <v>0</v>
      </c>
      <c r="G66" s="109" t="s">
        <v>180</v>
      </c>
      <c r="I66" s="109"/>
    </row>
    <row r="67" spans="1:9" s="86" customFormat="1" hidden="1">
      <c r="A67" s="373"/>
      <c r="B67" s="234"/>
      <c r="C67" s="234"/>
      <c r="D67" s="237"/>
      <c r="E67" s="234"/>
      <c r="F67" s="76">
        <f t="shared" si="1"/>
        <v>0</v>
      </c>
      <c r="G67" s="109" t="s">
        <v>180</v>
      </c>
      <c r="I67" s="109"/>
    </row>
    <row r="68" spans="1:9" s="86" customFormat="1" hidden="1">
      <c r="A68" s="373"/>
      <c r="B68" s="234"/>
      <c r="C68" s="234"/>
      <c r="D68" s="237"/>
      <c r="E68" s="234"/>
      <c r="F68" s="76">
        <f t="shared" si="1"/>
        <v>0</v>
      </c>
      <c r="G68" s="109" t="s">
        <v>180</v>
      </c>
      <c r="I68" s="109"/>
    </row>
    <row r="69" spans="1:9" s="86" customFormat="1" hidden="1">
      <c r="A69" s="373"/>
      <c r="B69" s="234"/>
      <c r="C69" s="234"/>
      <c r="D69" s="237"/>
      <c r="E69" s="234"/>
      <c r="F69" s="76">
        <f t="shared" si="1"/>
        <v>0</v>
      </c>
      <c r="G69" s="109" t="s">
        <v>180</v>
      </c>
      <c r="I69" s="109"/>
    </row>
    <row r="70" spans="1:9" s="86" customFormat="1" hidden="1">
      <c r="A70" s="373"/>
      <c r="B70" s="234"/>
      <c r="C70" s="234"/>
      <c r="D70" s="237"/>
      <c r="E70" s="234"/>
      <c r="F70" s="76">
        <f t="shared" si="0"/>
        <v>0</v>
      </c>
      <c r="G70" s="109" t="s">
        <v>180</v>
      </c>
      <c r="I70" s="109"/>
    </row>
    <row r="71" spans="1:9" s="86" customFormat="1" hidden="1">
      <c r="A71" s="373"/>
      <c r="B71" s="234"/>
      <c r="C71" s="234"/>
      <c r="D71" s="237"/>
      <c r="E71" s="234"/>
      <c r="F71" s="76">
        <f t="shared" si="0"/>
        <v>0</v>
      </c>
      <c r="G71" s="109" t="s">
        <v>180</v>
      </c>
      <c r="I71" s="109"/>
    </row>
    <row r="72" spans="1:9" s="86" customFormat="1" hidden="1">
      <c r="A72" s="373"/>
      <c r="B72" s="234"/>
      <c r="C72" s="234"/>
      <c r="D72" s="237"/>
      <c r="E72" s="234"/>
      <c r="F72" s="76">
        <f t="shared" si="0"/>
        <v>0</v>
      </c>
      <c r="G72" s="109" t="s">
        <v>180</v>
      </c>
      <c r="I72" s="109"/>
    </row>
    <row r="73" spans="1:9" s="86" customFormat="1" hidden="1">
      <c r="A73" s="373"/>
      <c r="B73" s="234"/>
      <c r="C73" s="234"/>
      <c r="D73" s="237"/>
      <c r="E73" s="234"/>
      <c r="F73" s="76">
        <f t="shared" si="0"/>
        <v>0</v>
      </c>
      <c r="G73" s="109" t="s">
        <v>180</v>
      </c>
      <c r="I73" s="109"/>
    </row>
    <row r="74" spans="1:9" s="86" customFormat="1" hidden="1">
      <c r="A74" s="373"/>
      <c r="B74" s="234"/>
      <c r="C74" s="234"/>
      <c r="D74" s="237"/>
      <c r="E74" s="234"/>
      <c r="F74" s="76">
        <f t="shared" si="0"/>
        <v>0</v>
      </c>
      <c r="G74" s="109" t="s">
        <v>180</v>
      </c>
      <c r="I74" s="109"/>
    </row>
    <row r="75" spans="1:9" s="86" customFormat="1" hidden="1">
      <c r="A75" s="373"/>
      <c r="B75" s="234"/>
      <c r="C75" s="234"/>
      <c r="D75" s="237"/>
      <c r="E75" s="234"/>
      <c r="F75" s="76">
        <f t="shared" si="0"/>
        <v>0</v>
      </c>
      <c r="G75" s="109" t="s">
        <v>180</v>
      </c>
      <c r="I75" s="109"/>
    </row>
    <row r="76" spans="1:9" s="86" customFormat="1" hidden="1">
      <c r="A76" s="373"/>
      <c r="B76" s="234"/>
      <c r="C76" s="234"/>
      <c r="D76" s="237"/>
      <c r="E76" s="234"/>
      <c r="F76" s="76">
        <f t="shared" si="0"/>
        <v>0</v>
      </c>
      <c r="G76" s="109" t="s">
        <v>180</v>
      </c>
      <c r="I76" s="109"/>
    </row>
    <row r="77" spans="1:9" s="86" customFormat="1" hidden="1">
      <c r="A77" s="373"/>
      <c r="B77" s="234"/>
      <c r="C77" s="234"/>
      <c r="D77" s="237"/>
      <c r="E77" s="234"/>
      <c r="F77" s="76">
        <f t="shared" si="0"/>
        <v>0</v>
      </c>
      <c r="G77" s="109" t="s">
        <v>180</v>
      </c>
      <c r="I77" s="109"/>
    </row>
    <row r="78" spans="1:9" s="86" customFormat="1" hidden="1">
      <c r="A78" s="373"/>
      <c r="B78" s="234"/>
      <c r="C78" s="234"/>
      <c r="D78" s="237"/>
      <c r="E78" s="234"/>
      <c r="F78" s="76">
        <f t="shared" si="0"/>
        <v>0</v>
      </c>
      <c r="G78" s="109" t="s">
        <v>180</v>
      </c>
      <c r="I78" s="109"/>
    </row>
    <row r="79" spans="1:9" s="86" customFormat="1" hidden="1">
      <c r="A79" s="373"/>
      <c r="B79" s="234"/>
      <c r="C79" s="234"/>
      <c r="D79" s="237"/>
      <c r="E79" s="234"/>
      <c r="F79" s="76">
        <f t="shared" si="0"/>
        <v>0</v>
      </c>
      <c r="G79" s="109" t="s">
        <v>180</v>
      </c>
      <c r="I79" s="109"/>
    </row>
    <row r="80" spans="1:9" s="86" customFormat="1" hidden="1">
      <c r="A80" s="373"/>
      <c r="B80" s="234"/>
      <c r="C80" s="234"/>
      <c r="D80" s="237"/>
      <c r="E80" s="234"/>
      <c r="F80" s="76">
        <f t="shared" si="0"/>
        <v>0</v>
      </c>
      <c r="G80" s="109" t="s">
        <v>180</v>
      </c>
      <c r="I80" s="109"/>
    </row>
    <row r="81" spans="1:9" s="86" customFormat="1" hidden="1">
      <c r="A81" s="373"/>
      <c r="B81" s="234"/>
      <c r="C81" s="234"/>
      <c r="D81" s="237"/>
      <c r="E81" s="234"/>
      <c r="F81" s="76">
        <f t="shared" si="0"/>
        <v>0</v>
      </c>
      <c r="G81" s="109" t="s">
        <v>180</v>
      </c>
      <c r="I81" s="109"/>
    </row>
    <row r="82" spans="1:9" s="86" customFormat="1" hidden="1">
      <c r="A82" s="373"/>
      <c r="B82" s="234"/>
      <c r="C82" s="234"/>
      <c r="D82" s="237"/>
      <c r="E82" s="234"/>
      <c r="F82" s="76">
        <f t="shared" si="0"/>
        <v>0</v>
      </c>
      <c r="G82" s="109" t="s">
        <v>180</v>
      </c>
      <c r="I82" s="109"/>
    </row>
    <row r="83" spans="1:9" s="86" customFormat="1" hidden="1">
      <c r="A83" s="373"/>
      <c r="B83" s="234"/>
      <c r="C83" s="234"/>
      <c r="D83" s="237"/>
      <c r="E83" s="234"/>
      <c r="F83" s="76">
        <f t="shared" si="0"/>
        <v>0</v>
      </c>
      <c r="G83" s="109" t="s">
        <v>180</v>
      </c>
      <c r="I83" s="109"/>
    </row>
    <row r="84" spans="1:9" s="86" customFormat="1" hidden="1">
      <c r="A84" s="373"/>
      <c r="B84" s="234"/>
      <c r="C84" s="234"/>
      <c r="D84" s="237"/>
      <c r="E84" s="234"/>
      <c r="F84" s="76">
        <f t="shared" si="0"/>
        <v>0</v>
      </c>
      <c r="G84" s="109" t="s">
        <v>180</v>
      </c>
      <c r="I84" s="109"/>
    </row>
    <row r="85" spans="1:9" s="86" customFormat="1" hidden="1">
      <c r="A85" s="373"/>
      <c r="B85" s="234"/>
      <c r="C85" s="234"/>
      <c r="D85" s="237"/>
      <c r="E85" s="234"/>
      <c r="F85" s="76">
        <f t="shared" si="0"/>
        <v>0</v>
      </c>
      <c r="G85" s="109" t="s">
        <v>180</v>
      </c>
      <c r="I85" s="109"/>
    </row>
    <row r="86" spans="1:9" s="86" customFormat="1" hidden="1">
      <c r="A86" s="373"/>
      <c r="B86" s="234"/>
      <c r="C86" s="234"/>
      <c r="D86" s="237"/>
      <c r="E86" s="234"/>
      <c r="F86" s="76">
        <f t="shared" ref="F86:F101" si="2">ROUND(+B86*D86*E86,2)</f>
        <v>0</v>
      </c>
      <c r="G86" s="109" t="s">
        <v>180</v>
      </c>
      <c r="I86" s="109"/>
    </row>
    <row r="87" spans="1:9" s="86" customFormat="1" hidden="1">
      <c r="A87" s="373"/>
      <c r="B87" s="234"/>
      <c r="C87" s="234"/>
      <c r="D87" s="237"/>
      <c r="E87" s="234"/>
      <c r="F87" s="76">
        <f t="shared" si="2"/>
        <v>0</v>
      </c>
      <c r="G87" s="109" t="s">
        <v>180</v>
      </c>
      <c r="I87" s="109"/>
    </row>
    <row r="88" spans="1:9" s="86" customFormat="1" hidden="1">
      <c r="A88" s="373"/>
      <c r="B88" s="234"/>
      <c r="C88" s="234"/>
      <c r="D88" s="237"/>
      <c r="E88" s="234"/>
      <c r="F88" s="76">
        <f t="shared" si="2"/>
        <v>0</v>
      </c>
      <c r="G88" s="109" t="s">
        <v>180</v>
      </c>
      <c r="I88" s="109"/>
    </row>
    <row r="89" spans="1:9" s="86" customFormat="1" hidden="1">
      <c r="A89" s="373"/>
      <c r="B89" s="234"/>
      <c r="C89" s="234"/>
      <c r="D89" s="237"/>
      <c r="E89" s="234"/>
      <c r="F89" s="76">
        <f t="shared" si="2"/>
        <v>0</v>
      </c>
      <c r="G89" s="109" t="s">
        <v>180</v>
      </c>
      <c r="I89" s="109"/>
    </row>
    <row r="90" spans="1:9" s="86" customFormat="1" hidden="1">
      <c r="A90" s="373"/>
      <c r="B90" s="234"/>
      <c r="C90" s="234"/>
      <c r="D90" s="237"/>
      <c r="E90" s="234"/>
      <c r="F90" s="76">
        <f t="shared" si="2"/>
        <v>0</v>
      </c>
      <c r="G90" s="109" t="s">
        <v>180</v>
      </c>
      <c r="I90" s="109"/>
    </row>
    <row r="91" spans="1:9" s="86" customFormat="1" hidden="1">
      <c r="A91" s="373"/>
      <c r="B91" s="234"/>
      <c r="C91" s="234"/>
      <c r="D91" s="237"/>
      <c r="E91" s="234"/>
      <c r="F91" s="76">
        <f t="shared" si="2"/>
        <v>0</v>
      </c>
      <c r="G91" s="109" t="s">
        <v>180</v>
      </c>
      <c r="I91" s="109"/>
    </row>
    <row r="92" spans="1:9" s="86" customFormat="1" hidden="1">
      <c r="A92" s="373"/>
      <c r="B92" s="234"/>
      <c r="C92" s="234"/>
      <c r="D92" s="237"/>
      <c r="E92" s="234"/>
      <c r="F92" s="76">
        <f t="shared" si="2"/>
        <v>0</v>
      </c>
      <c r="G92" s="109" t="s">
        <v>180</v>
      </c>
      <c r="I92" s="109"/>
    </row>
    <row r="93" spans="1:9" s="86" customFormat="1" hidden="1">
      <c r="A93" s="373"/>
      <c r="B93" s="234"/>
      <c r="C93" s="234"/>
      <c r="D93" s="237"/>
      <c r="E93" s="234"/>
      <c r="F93" s="76">
        <f t="shared" si="2"/>
        <v>0</v>
      </c>
      <c r="G93" s="109" t="s">
        <v>180</v>
      </c>
      <c r="I93" s="109"/>
    </row>
    <row r="94" spans="1:9" s="86" customFormat="1" hidden="1">
      <c r="A94" s="373"/>
      <c r="B94" s="234"/>
      <c r="C94" s="234"/>
      <c r="D94" s="237"/>
      <c r="E94" s="234"/>
      <c r="F94" s="76">
        <f t="shared" si="2"/>
        <v>0</v>
      </c>
      <c r="G94" s="109" t="s">
        <v>180</v>
      </c>
      <c r="I94" s="109"/>
    </row>
    <row r="95" spans="1:9" s="86" customFormat="1" hidden="1">
      <c r="A95" s="373"/>
      <c r="B95" s="234"/>
      <c r="C95" s="234"/>
      <c r="D95" s="237"/>
      <c r="E95" s="234"/>
      <c r="F95" s="76">
        <f t="shared" si="2"/>
        <v>0</v>
      </c>
      <c r="G95" s="109" t="s">
        <v>180</v>
      </c>
      <c r="I95" s="109"/>
    </row>
    <row r="96" spans="1:9" s="86" customFormat="1" hidden="1">
      <c r="A96" s="373"/>
      <c r="B96" s="234"/>
      <c r="C96" s="234"/>
      <c r="D96" s="237"/>
      <c r="E96" s="234"/>
      <c r="F96" s="76">
        <f t="shared" si="2"/>
        <v>0</v>
      </c>
      <c r="G96" s="109" t="s">
        <v>180</v>
      </c>
      <c r="I96" s="109"/>
    </row>
    <row r="97" spans="1:9" s="86" customFormat="1" hidden="1">
      <c r="A97" s="373"/>
      <c r="B97" s="234"/>
      <c r="C97" s="234"/>
      <c r="D97" s="237"/>
      <c r="E97" s="234"/>
      <c r="F97" s="76">
        <f t="shared" si="2"/>
        <v>0</v>
      </c>
      <c r="G97" s="109" t="s">
        <v>180</v>
      </c>
      <c r="I97" s="109"/>
    </row>
    <row r="98" spans="1:9" s="86" customFormat="1" hidden="1">
      <c r="A98" s="373"/>
      <c r="B98" s="234"/>
      <c r="C98" s="234"/>
      <c r="D98" s="237"/>
      <c r="E98" s="234"/>
      <c r="F98" s="76">
        <f t="shared" si="2"/>
        <v>0</v>
      </c>
      <c r="G98" s="109" t="s">
        <v>180</v>
      </c>
      <c r="I98" s="109"/>
    </row>
    <row r="99" spans="1:9" s="86" customFormat="1" hidden="1">
      <c r="A99" s="373"/>
      <c r="B99" s="234"/>
      <c r="C99" s="234"/>
      <c r="D99" s="237"/>
      <c r="E99" s="234"/>
      <c r="F99" s="76">
        <f t="shared" si="2"/>
        <v>0</v>
      </c>
      <c r="G99" s="109" t="s">
        <v>180</v>
      </c>
      <c r="I99" s="109"/>
    </row>
    <row r="100" spans="1:9" s="86" customFormat="1" hidden="1">
      <c r="A100" s="373"/>
      <c r="B100" s="234"/>
      <c r="C100" s="234"/>
      <c r="D100" s="237"/>
      <c r="E100" s="234"/>
      <c r="F100" s="76">
        <f t="shared" si="2"/>
        <v>0</v>
      </c>
      <c r="G100" s="109" t="s">
        <v>180</v>
      </c>
      <c r="I100" s="109"/>
    </row>
    <row r="101" spans="1:9" s="86" customFormat="1" hidden="1">
      <c r="A101" s="373"/>
      <c r="B101" s="234"/>
      <c r="C101" s="234"/>
      <c r="D101" s="237"/>
      <c r="E101" s="234"/>
      <c r="F101" s="76">
        <f t="shared" si="2"/>
        <v>0</v>
      </c>
      <c r="G101" s="109" t="s">
        <v>180</v>
      </c>
      <c r="I101" s="109"/>
    </row>
    <row r="102" spans="1:9" s="86" customFormat="1" hidden="1">
      <c r="A102" s="373"/>
      <c r="B102" s="234"/>
      <c r="C102" s="234"/>
      <c r="D102" s="237"/>
      <c r="E102" s="234"/>
      <c r="F102" s="76">
        <f t="shared" ref="F102:F117" si="3">ROUND(+B102*D102*E102,2)</f>
        <v>0</v>
      </c>
      <c r="G102" s="109" t="s">
        <v>180</v>
      </c>
      <c r="I102" s="109"/>
    </row>
    <row r="103" spans="1:9" s="86" customFormat="1" hidden="1">
      <c r="A103" s="373"/>
      <c r="B103" s="234"/>
      <c r="C103" s="234"/>
      <c r="D103" s="237"/>
      <c r="E103" s="234"/>
      <c r="F103" s="76">
        <f t="shared" si="3"/>
        <v>0</v>
      </c>
      <c r="G103" s="109" t="s">
        <v>180</v>
      </c>
      <c r="I103" s="109"/>
    </row>
    <row r="104" spans="1:9" s="86" customFormat="1" hidden="1">
      <c r="A104" s="373"/>
      <c r="B104" s="234"/>
      <c r="C104" s="234"/>
      <c r="D104" s="237"/>
      <c r="E104" s="234"/>
      <c r="F104" s="76">
        <f t="shared" si="3"/>
        <v>0</v>
      </c>
      <c r="G104" s="109" t="s">
        <v>180</v>
      </c>
      <c r="I104" s="109"/>
    </row>
    <row r="105" spans="1:9" s="86" customFormat="1" hidden="1">
      <c r="A105" s="373"/>
      <c r="B105" s="234"/>
      <c r="C105" s="234"/>
      <c r="D105" s="237"/>
      <c r="E105" s="234"/>
      <c r="F105" s="76">
        <f t="shared" si="3"/>
        <v>0</v>
      </c>
      <c r="G105" s="109" t="s">
        <v>180</v>
      </c>
      <c r="I105" s="109"/>
    </row>
    <row r="106" spans="1:9" s="86" customFormat="1" hidden="1">
      <c r="A106" s="373"/>
      <c r="B106" s="234"/>
      <c r="C106" s="234"/>
      <c r="D106" s="237"/>
      <c r="E106" s="234"/>
      <c r="F106" s="76">
        <f t="shared" si="3"/>
        <v>0</v>
      </c>
      <c r="G106" s="109" t="s">
        <v>180</v>
      </c>
      <c r="I106" s="109"/>
    </row>
    <row r="107" spans="1:9" s="86" customFormat="1" hidden="1">
      <c r="A107" s="373"/>
      <c r="B107" s="234"/>
      <c r="C107" s="234"/>
      <c r="D107" s="237"/>
      <c r="E107" s="234"/>
      <c r="F107" s="76">
        <f t="shared" si="3"/>
        <v>0</v>
      </c>
      <c r="G107" s="109" t="s">
        <v>180</v>
      </c>
      <c r="I107" s="109"/>
    </row>
    <row r="108" spans="1:9" s="86" customFormat="1" hidden="1">
      <c r="A108" s="373"/>
      <c r="B108" s="234"/>
      <c r="C108" s="234"/>
      <c r="D108" s="237"/>
      <c r="E108" s="234"/>
      <c r="F108" s="76">
        <f t="shared" si="3"/>
        <v>0</v>
      </c>
      <c r="G108" s="109" t="s">
        <v>180</v>
      </c>
      <c r="I108" s="109"/>
    </row>
    <row r="109" spans="1:9" s="86" customFormat="1" hidden="1">
      <c r="A109" s="373"/>
      <c r="B109" s="234"/>
      <c r="C109" s="234"/>
      <c r="D109" s="237"/>
      <c r="E109" s="234"/>
      <c r="F109" s="76">
        <f t="shared" si="3"/>
        <v>0</v>
      </c>
      <c r="G109" s="109" t="s">
        <v>180</v>
      </c>
      <c r="I109" s="109"/>
    </row>
    <row r="110" spans="1:9" s="86" customFormat="1" hidden="1">
      <c r="A110" s="373"/>
      <c r="B110" s="234"/>
      <c r="C110" s="234"/>
      <c r="D110" s="237"/>
      <c r="E110" s="234"/>
      <c r="F110" s="76">
        <f t="shared" si="3"/>
        <v>0</v>
      </c>
      <c r="G110" s="109" t="s">
        <v>180</v>
      </c>
      <c r="I110" s="109"/>
    </row>
    <row r="111" spans="1:9" s="86" customFormat="1" hidden="1">
      <c r="A111" s="373"/>
      <c r="B111" s="234"/>
      <c r="C111" s="234"/>
      <c r="D111" s="237"/>
      <c r="E111" s="234"/>
      <c r="F111" s="76">
        <f t="shared" si="3"/>
        <v>0</v>
      </c>
      <c r="G111" s="109" t="s">
        <v>180</v>
      </c>
      <c r="I111" s="109"/>
    </row>
    <row r="112" spans="1:9" s="86" customFormat="1" hidden="1">
      <c r="A112" s="373"/>
      <c r="B112" s="234"/>
      <c r="C112" s="234"/>
      <c r="D112" s="237"/>
      <c r="E112" s="234"/>
      <c r="F112" s="76">
        <f t="shared" si="3"/>
        <v>0</v>
      </c>
      <c r="G112" s="109" t="s">
        <v>180</v>
      </c>
      <c r="I112" s="109"/>
    </row>
    <row r="113" spans="1:9" s="86" customFormat="1" hidden="1">
      <c r="A113" s="373"/>
      <c r="B113" s="234"/>
      <c r="C113" s="234"/>
      <c r="D113" s="237"/>
      <c r="E113" s="234"/>
      <c r="F113" s="76">
        <f t="shared" si="3"/>
        <v>0</v>
      </c>
      <c r="G113" s="109" t="s">
        <v>180</v>
      </c>
      <c r="I113" s="109"/>
    </row>
    <row r="114" spans="1:9" s="86" customFormat="1" hidden="1">
      <c r="A114" s="373"/>
      <c r="B114" s="234"/>
      <c r="C114" s="234"/>
      <c r="D114" s="237"/>
      <c r="E114" s="234"/>
      <c r="F114" s="76">
        <f t="shared" si="3"/>
        <v>0</v>
      </c>
      <c r="G114" s="109" t="s">
        <v>180</v>
      </c>
      <c r="I114" s="109"/>
    </row>
    <row r="115" spans="1:9" s="86" customFormat="1" hidden="1">
      <c r="A115" s="373"/>
      <c r="B115" s="234"/>
      <c r="C115" s="234"/>
      <c r="D115" s="237"/>
      <c r="E115" s="234"/>
      <c r="F115" s="76">
        <f t="shared" si="3"/>
        <v>0</v>
      </c>
      <c r="G115" s="109" t="s">
        <v>180</v>
      </c>
      <c r="I115" s="109"/>
    </row>
    <row r="116" spans="1:9" s="86" customFormat="1" hidden="1">
      <c r="A116" s="373"/>
      <c r="B116" s="234"/>
      <c r="C116" s="234"/>
      <c r="D116" s="237"/>
      <c r="E116" s="234"/>
      <c r="F116" s="76">
        <f t="shared" si="3"/>
        <v>0</v>
      </c>
      <c r="G116" s="109" t="s">
        <v>180</v>
      </c>
      <c r="I116" s="109"/>
    </row>
    <row r="117" spans="1:9" s="86" customFormat="1" hidden="1">
      <c r="A117" s="373"/>
      <c r="B117" s="234"/>
      <c r="C117" s="234"/>
      <c r="D117" s="237"/>
      <c r="E117" s="234"/>
      <c r="F117" s="76">
        <f t="shared" si="3"/>
        <v>0</v>
      </c>
      <c r="G117" s="109" t="s">
        <v>180</v>
      </c>
      <c r="I117" s="109"/>
    </row>
    <row r="118" spans="1:9" s="86" customFormat="1" hidden="1">
      <c r="A118" s="373"/>
      <c r="B118" s="234"/>
      <c r="C118" s="234"/>
      <c r="D118" s="237"/>
      <c r="E118" s="234"/>
      <c r="F118" s="76">
        <f t="shared" si="0"/>
        <v>0</v>
      </c>
      <c r="G118" s="109" t="s">
        <v>180</v>
      </c>
      <c r="I118" s="109"/>
    </row>
    <row r="119" spans="1:9" s="86" customFormat="1" hidden="1">
      <c r="A119" s="373"/>
      <c r="B119" s="234"/>
      <c r="C119" s="234"/>
      <c r="D119" s="237"/>
      <c r="E119" s="234"/>
      <c r="F119" s="76">
        <f t="shared" si="0"/>
        <v>0</v>
      </c>
      <c r="G119" s="109" t="s">
        <v>180</v>
      </c>
      <c r="I119" s="109"/>
    </row>
    <row r="120" spans="1:9" s="86" customFormat="1" hidden="1">
      <c r="A120" s="373"/>
      <c r="B120" s="234"/>
      <c r="C120" s="234"/>
      <c r="D120" s="237"/>
      <c r="E120" s="234"/>
      <c r="F120" s="76">
        <f t="shared" si="0"/>
        <v>0</v>
      </c>
      <c r="G120" s="109" t="s">
        <v>180</v>
      </c>
      <c r="I120" s="109"/>
    </row>
    <row r="121" spans="1:9" s="86" customFormat="1" hidden="1">
      <c r="A121" s="373"/>
      <c r="B121" s="234"/>
      <c r="C121" s="234"/>
      <c r="D121" s="237"/>
      <c r="E121" s="234"/>
      <c r="F121" s="76">
        <f t="shared" si="0"/>
        <v>0</v>
      </c>
      <c r="G121" s="109" t="s">
        <v>180</v>
      </c>
      <c r="I121" s="109"/>
    </row>
    <row r="122" spans="1:9" s="86" customFormat="1" hidden="1">
      <c r="A122" s="373"/>
      <c r="B122" s="234"/>
      <c r="C122" s="234"/>
      <c r="D122" s="237"/>
      <c r="E122" s="234"/>
      <c r="F122" s="76">
        <f t="shared" ref="F122:F125" si="4">ROUND(+B122*D122*E122,2)</f>
        <v>0</v>
      </c>
      <c r="G122" s="109" t="s">
        <v>180</v>
      </c>
      <c r="I122" s="109"/>
    </row>
    <row r="123" spans="1:9" s="86" customFormat="1" hidden="1">
      <c r="A123" s="373"/>
      <c r="B123" s="234"/>
      <c r="C123" s="234"/>
      <c r="D123" s="237"/>
      <c r="E123" s="234"/>
      <c r="F123" s="76">
        <f t="shared" si="4"/>
        <v>0</v>
      </c>
      <c r="G123" s="109" t="s">
        <v>180</v>
      </c>
      <c r="I123" s="109"/>
    </row>
    <row r="124" spans="1:9" s="86" customFormat="1" hidden="1">
      <c r="A124" s="373"/>
      <c r="B124" s="234"/>
      <c r="C124" s="234"/>
      <c r="D124" s="237"/>
      <c r="E124" s="234"/>
      <c r="F124" s="76">
        <f t="shared" si="4"/>
        <v>0</v>
      </c>
      <c r="G124" s="109" t="s">
        <v>180</v>
      </c>
      <c r="I124" s="109"/>
    </row>
    <row r="125" spans="1:9" s="86" customFormat="1" hidden="1">
      <c r="A125" s="373"/>
      <c r="B125" s="234"/>
      <c r="C125" s="234"/>
      <c r="D125" s="237"/>
      <c r="E125" s="234"/>
      <c r="F125" s="76">
        <f t="shared" si="4"/>
        <v>0</v>
      </c>
      <c r="G125" s="109" t="s">
        <v>180</v>
      </c>
      <c r="I125" s="109"/>
    </row>
    <row r="126" spans="1:9" s="86" customFormat="1" hidden="1">
      <c r="A126" s="373"/>
      <c r="B126" s="234"/>
      <c r="C126" s="234"/>
      <c r="D126" s="237"/>
      <c r="E126" s="234"/>
      <c r="F126" s="76">
        <f t="shared" ref="F126:F129" si="5">ROUND(+B126*D126*E126,2)</f>
        <v>0</v>
      </c>
      <c r="G126" s="109" t="s">
        <v>180</v>
      </c>
      <c r="I126" s="109"/>
    </row>
    <row r="127" spans="1:9" s="86" customFormat="1" hidden="1">
      <c r="A127" s="373"/>
      <c r="B127" s="234"/>
      <c r="C127" s="234"/>
      <c r="D127" s="237"/>
      <c r="E127" s="234"/>
      <c r="F127" s="76">
        <f t="shared" si="5"/>
        <v>0</v>
      </c>
      <c r="G127" s="109" t="s">
        <v>180</v>
      </c>
      <c r="I127" s="109"/>
    </row>
    <row r="128" spans="1:9" s="86" customFormat="1" hidden="1">
      <c r="A128" s="373"/>
      <c r="B128" s="234"/>
      <c r="C128" s="234"/>
      <c r="D128" s="237"/>
      <c r="E128" s="234"/>
      <c r="F128" s="76">
        <f t="shared" si="5"/>
        <v>0</v>
      </c>
      <c r="G128" s="109" t="s">
        <v>180</v>
      </c>
      <c r="I128" s="109"/>
    </row>
    <row r="129" spans="1:9" s="86" customFormat="1" hidden="1">
      <c r="A129" s="373"/>
      <c r="B129" s="234"/>
      <c r="C129" s="234"/>
      <c r="D129" s="237"/>
      <c r="E129" s="234"/>
      <c r="F129" s="76">
        <f t="shared" si="5"/>
        <v>0</v>
      </c>
      <c r="G129" s="109" t="s">
        <v>180</v>
      </c>
      <c r="I129" s="109"/>
    </row>
    <row r="130" spans="1:9" s="86" customFormat="1" hidden="1">
      <c r="A130" s="373"/>
      <c r="B130" s="234"/>
      <c r="C130" s="234"/>
      <c r="D130" s="237"/>
      <c r="E130" s="234"/>
      <c r="F130" s="76">
        <f t="shared" si="0"/>
        <v>0</v>
      </c>
      <c r="G130" s="109" t="s">
        <v>180</v>
      </c>
      <c r="I130" s="109"/>
    </row>
    <row r="131" spans="1:9" s="86" customFormat="1" hidden="1">
      <c r="A131" s="373"/>
      <c r="B131" s="234"/>
      <c r="C131" s="234"/>
      <c r="D131" s="237"/>
      <c r="E131" s="234"/>
      <c r="F131" s="76">
        <f t="shared" ref="F131" si="6">ROUND(+B131*D131*E131,2)</f>
        <v>0</v>
      </c>
      <c r="G131" s="109" t="s">
        <v>180</v>
      </c>
      <c r="I131" s="109"/>
    </row>
    <row r="132" spans="1:9" s="86" customFormat="1" hidden="1">
      <c r="A132" s="373"/>
      <c r="B132" s="234"/>
      <c r="C132" s="234"/>
      <c r="D132" s="237"/>
      <c r="E132" s="234"/>
      <c r="F132" s="76">
        <f t="shared" ref="F132" si="7">ROUND(+B132*D132*E132,2)</f>
        <v>0</v>
      </c>
      <c r="G132" s="109" t="s">
        <v>180</v>
      </c>
      <c r="I132" s="109"/>
    </row>
    <row r="133" spans="1:9" s="86" customFormat="1" hidden="1">
      <c r="A133" s="373"/>
      <c r="B133" s="234"/>
      <c r="C133" s="234"/>
      <c r="D133" s="237"/>
      <c r="E133" s="234"/>
      <c r="F133" s="76">
        <f t="shared" si="0"/>
        <v>0</v>
      </c>
      <c r="G133" s="109" t="s">
        <v>180</v>
      </c>
      <c r="I133" s="109"/>
    </row>
    <row r="134" spans="1:9" s="86" customFormat="1">
      <c r="A134" s="373"/>
      <c r="B134" s="234"/>
      <c r="C134" s="234"/>
      <c r="D134" s="237"/>
      <c r="E134" s="234"/>
      <c r="F134" s="255">
        <f>ROUND(+B134*D134*E134,2)</f>
        <v>0</v>
      </c>
      <c r="G134" s="109" t="s">
        <v>180</v>
      </c>
      <c r="I134" s="109"/>
    </row>
    <row r="135" spans="1:9" s="86" customFormat="1">
      <c r="A135" s="372"/>
      <c r="D135" s="180"/>
      <c r="E135" s="191" t="s">
        <v>181</v>
      </c>
      <c r="F135" s="269">
        <f>ROUND(SUBTOTAL(109,F5:F134),2)</f>
        <v>0</v>
      </c>
      <c r="G135" s="109" t="s">
        <v>180</v>
      </c>
      <c r="I135" s="112" t="s">
        <v>197</v>
      </c>
    </row>
    <row r="136" spans="1:9" s="86" customFormat="1">
      <c r="A136" s="372"/>
      <c r="D136" s="128"/>
      <c r="F136" s="260"/>
      <c r="G136" s="109" t="s">
        <v>183</v>
      </c>
    </row>
    <row r="137" spans="1:9" s="86" customFormat="1">
      <c r="A137" s="373"/>
      <c r="B137" s="234"/>
      <c r="C137" s="234"/>
      <c r="D137" s="237"/>
      <c r="E137" s="234"/>
      <c r="F137" s="76">
        <f>ROUND(+B137*D137*E137,2)</f>
        <v>0</v>
      </c>
      <c r="G137" s="109" t="s">
        <v>183</v>
      </c>
    </row>
    <row r="138" spans="1:9" s="86" customFormat="1">
      <c r="A138" s="373"/>
      <c r="B138" s="234"/>
      <c r="C138" s="234"/>
      <c r="D138" s="237"/>
      <c r="E138" s="234"/>
      <c r="F138" s="76">
        <f t="shared" ref="F138:F201" si="8">ROUND(+B138*D138*E138,2)</f>
        <v>0</v>
      </c>
      <c r="G138" s="109" t="s">
        <v>183</v>
      </c>
      <c r="I138" s="109"/>
    </row>
    <row r="139" spans="1:9" s="86" customFormat="1">
      <c r="A139" s="373"/>
      <c r="B139" s="234"/>
      <c r="C139" s="234"/>
      <c r="D139" s="237"/>
      <c r="E139" s="234"/>
      <c r="F139" s="76">
        <f t="shared" si="8"/>
        <v>0</v>
      </c>
      <c r="G139" s="109" t="s">
        <v>183</v>
      </c>
      <c r="I139" s="109"/>
    </row>
    <row r="140" spans="1:9" s="86" customFormat="1" hidden="1">
      <c r="A140" s="373"/>
      <c r="B140" s="234"/>
      <c r="C140" s="234"/>
      <c r="D140" s="237"/>
      <c r="E140" s="234"/>
      <c r="F140" s="76">
        <f t="shared" si="8"/>
        <v>0</v>
      </c>
      <c r="G140" s="109" t="s">
        <v>183</v>
      </c>
      <c r="I140" s="109"/>
    </row>
    <row r="141" spans="1:9" s="86" customFormat="1" hidden="1">
      <c r="A141" s="373"/>
      <c r="B141" s="234"/>
      <c r="C141" s="234"/>
      <c r="D141" s="237"/>
      <c r="E141" s="234"/>
      <c r="F141" s="76">
        <f t="shared" si="8"/>
        <v>0</v>
      </c>
      <c r="G141" s="109" t="s">
        <v>183</v>
      </c>
      <c r="I141" s="109"/>
    </row>
    <row r="142" spans="1:9" s="86" customFormat="1" hidden="1">
      <c r="A142" s="373"/>
      <c r="B142" s="234"/>
      <c r="C142" s="234"/>
      <c r="D142" s="237"/>
      <c r="E142" s="234"/>
      <c r="F142" s="76">
        <f t="shared" si="8"/>
        <v>0</v>
      </c>
      <c r="G142" s="109" t="s">
        <v>183</v>
      </c>
      <c r="I142" s="109"/>
    </row>
    <row r="143" spans="1:9" s="86" customFormat="1" hidden="1">
      <c r="A143" s="373"/>
      <c r="B143" s="234"/>
      <c r="C143" s="234"/>
      <c r="D143" s="237"/>
      <c r="E143" s="234"/>
      <c r="F143" s="76">
        <f t="shared" si="8"/>
        <v>0</v>
      </c>
      <c r="G143" s="109" t="s">
        <v>183</v>
      </c>
      <c r="I143" s="109"/>
    </row>
    <row r="144" spans="1:9" s="86" customFormat="1" hidden="1">
      <c r="A144" s="373"/>
      <c r="B144" s="234"/>
      <c r="C144" s="234"/>
      <c r="D144" s="237"/>
      <c r="E144" s="234"/>
      <c r="F144" s="76">
        <f t="shared" si="8"/>
        <v>0</v>
      </c>
      <c r="G144" s="109" t="s">
        <v>183</v>
      </c>
      <c r="I144" s="109"/>
    </row>
    <row r="145" spans="1:9" s="86" customFormat="1" hidden="1">
      <c r="A145" s="373"/>
      <c r="B145" s="234"/>
      <c r="C145" s="234"/>
      <c r="D145" s="237"/>
      <c r="E145" s="234"/>
      <c r="F145" s="76">
        <f t="shared" si="8"/>
        <v>0</v>
      </c>
      <c r="G145" s="109" t="s">
        <v>183</v>
      </c>
      <c r="I145" s="109"/>
    </row>
    <row r="146" spans="1:9" s="86" customFormat="1" hidden="1">
      <c r="A146" s="373"/>
      <c r="B146" s="234"/>
      <c r="C146" s="234"/>
      <c r="D146" s="237"/>
      <c r="E146" s="234"/>
      <c r="F146" s="76">
        <f t="shared" si="8"/>
        <v>0</v>
      </c>
      <c r="G146" s="109" t="s">
        <v>183</v>
      </c>
      <c r="I146" s="109"/>
    </row>
    <row r="147" spans="1:9" s="86" customFormat="1" hidden="1">
      <c r="A147" s="373"/>
      <c r="B147" s="234"/>
      <c r="C147" s="234"/>
      <c r="D147" s="237"/>
      <c r="E147" s="234"/>
      <c r="F147" s="76">
        <f t="shared" si="8"/>
        <v>0</v>
      </c>
      <c r="G147" s="109" t="s">
        <v>183</v>
      </c>
      <c r="I147" s="109"/>
    </row>
    <row r="148" spans="1:9" s="86" customFormat="1" hidden="1">
      <c r="A148" s="373"/>
      <c r="B148" s="234"/>
      <c r="C148" s="234"/>
      <c r="D148" s="237"/>
      <c r="E148" s="234"/>
      <c r="F148" s="76">
        <f t="shared" si="8"/>
        <v>0</v>
      </c>
      <c r="G148" s="109" t="s">
        <v>183</v>
      </c>
      <c r="I148" s="109"/>
    </row>
    <row r="149" spans="1:9" s="86" customFormat="1" hidden="1">
      <c r="A149" s="373"/>
      <c r="B149" s="234"/>
      <c r="C149" s="234"/>
      <c r="D149" s="237"/>
      <c r="E149" s="234"/>
      <c r="F149" s="76">
        <f t="shared" si="8"/>
        <v>0</v>
      </c>
      <c r="G149" s="109" t="s">
        <v>183</v>
      </c>
      <c r="I149" s="109"/>
    </row>
    <row r="150" spans="1:9" s="86" customFormat="1" hidden="1">
      <c r="A150" s="373"/>
      <c r="B150" s="234"/>
      <c r="C150" s="234"/>
      <c r="D150" s="237"/>
      <c r="E150" s="234"/>
      <c r="F150" s="76">
        <f t="shared" si="8"/>
        <v>0</v>
      </c>
      <c r="G150" s="109" t="s">
        <v>183</v>
      </c>
      <c r="I150" s="109"/>
    </row>
    <row r="151" spans="1:9" s="86" customFormat="1" hidden="1">
      <c r="A151" s="373"/>
      <c r="B151" s="234"/>
      <c r="C151" s="234"/>
      <c r="D151" s="237"/>
      <c r="E151" s="234"/>
      <c r="F151" s="76">
        <f t="shared" si="8"/>
        <v>0</v>
      </c>
      <c r="G151" s="109" t="s">
        <v>183</v>
      </c>
      <c r="I151" s="109"/>
    </row>
    <row r="152" spans="1:9" s="86" customFormat="1" hidden="1">
      <c r="A152" s="373"/>
      <c r="B152" s="234"/>
      <c r="C152" s="234"/>
      <c r="D152" s="237"/>
      <c r="E152" s="234"/>
      <c r="F152" s="76">
        <f t="shared" si="8"/>
        <v>0</v>
      </c>
      <c r="G152" s="109" t="s">
        <v>183</v>
      </c>
      <c r="I152" s="109"/>
    </row>
    <row r="153" spans="1:9" s="86" customFormat="1" hidden="1">
      <c r="A153" s="373"/>
      <c r="B153" s="234"/>
      <c r="C153" s="234"/>
      <c r="D153" s="237"/>
      <c r="E153" s="234"/>
      <c r="F153" s="76">
        <f t="shared" si="8"/>
        <v>0</v>
      </c>
      <c r="G153" s="109" t="s">
        <v>183</v>
      </c>
      <c r="I153" s="109"/>
    </row>
    <row r="154" spans="1:9" s="86" customFormat="1" hidden="1">
      <c r="A154" s="373"/>
      <c r="B154" s="234"/>
      <c r="C154" s="234"/>
      <c r="D154" s="237"/>
      <c r="E154" s="234"/>
      <c r="F154" s="76">
        <f t="shared" si="8"/>
        <v>0</v>
      </c>
      <c r="G154" s="109" t="s">
        <v>183</v>
      </c>
      <c r="I154" s="109"/>
    </row>
    <row r="155" spans="1:9" s="86" customFormat="1" hidden="1">
      <c r="A155" s="373"/>
      <c r="B155" s="234"/>
      <c r="C155" s="234"/>
      <c r="D155" s="237"/>
      <c r="E155" s="234"/>
      <c r="F155" s="76">
        <f t="shared" si="8"/>
        <v>0</v>
      </c>
      <c r="G155" s="109" t="s">
        <v>183</v>
      </c>
      <c r="I155" s="109"/>
    </row>
    <row r="156" spans="1:9" s="86" customFormat="1" hidden="1">
      <c r="A156" s="373"/>
      <c r="B156" s="234"/>
      <c r="C156" s="234"/>
      <c r="D156" s="237"/>
      <c r="E156" s="234"/>
      <c r="F156" s="76">
        <f t="shared" si="8"/>
        <v>0</v>
      </c>
      <c r="G156" s="109" t="s">
        <v>183</v>
      </c>
      <c r="I156" s="109"/>
    </row>
    <row r="157" spans="1:9" s="86" customFormat="1" hidden="1">
      <c r="A157" s="373"/>
      <c r="B157" s="234"/>
      <c r="C157" s="234"/>
      <c r="D157" s="237"/>
      <c r="E157" s="234"/>
      <c r="F157" s="76">
        <f t="shared" si="8"/>
        <v>0</v>
      </c>
      <c r="G157" s="109" t="s">
        <v>183</v>
      </c>
      <c r="I157" s="109"/>
    </row>
    <row r="158" spans="1:9" s="86" customFormat="1" hidden="1">
      <c r="A158" s="373"/>
      <c r="B158" s="234"/>
      <c r="C158" s="234"/>
      <c r="D158" s="237"/>
      <c r="E158" s="234"/>
      <c r="F158" s="76">
        <f t="shared" si="8"/>
        <v>0</v>
      </c>
      <c r="G158" s="109" t="s">
        <v>183</v>
      </c>
      <c r="I158" s="109"/>
    </row>
    <row r="159" spans="1:9" s="86" customFormat="1" hidden="1">
      <c r="A159" s="373"/>
      <c r="B159" s="234"/>
      <c r="C159" s="234"/>
      <c r="D159" s="237"/>
      <c r="E159" s="234"/>
      <c r="F159" s="76">
        <f t="shared" si="8"/>
        <v>0</v>
      </c>
      <c r="G159" s="109" t="s">
        <v>183</v>
      </c>
      <c r="I159" s="109"/>
    </row>
    <row r="160" spans="1:9" s="86" customFormat="1" hidden="1">
      <c r="A160" s="373"/>
      <c r="B160" s="234"/>
      <c r="C160" s="234"/>
      <c r="D160" s="237"/>
      <c r="E160" s="234"/>
      <c r="F160" s="76">
        <f t="shared" si="8"/>
        <v>0</v>
      </c>
      <c r="G160" s="109" t="s">
        <v>183</v>
      </c>
      <c r="I160" s="109"/>
    </row>
    <row r="161" spans="1:9" s="86" customFormat="1" hidden="1">
      <c r="A161" s="373"/>
      <c r="B161" s="234"/>
      <c r="C161" s="234"/>
      <c r="D161" s="237"/>
      <c r="E161" s="234"/>
      <c r="F161" s="76">
        <f t="shared" si="8"/>
        <v>0</v>
      </c>
      <c r="G161" s="109" t="s">
        <v>183</v>
      </c>
      <c r="I161" s="109"/>
    </row>
    <row r="162" spans="1:9" s="86" customFormat="1" hidden="1">
      <c r="A162" s="373"/>
      <c r="B162" s="234"/>
      <c r="C162" s="234"/>
      <c r="D162" s="237"/>
      <c r="E162" s="234"/>
      <c r="F162" s="76">
        <f t="shared" si="8"/>
        <v>0</v>
      </c>
      <c r="G162" s="109" t="s">
        <v>183</v>
      </c>
      <c r="I162" s="109"/>
    </row>
    <row r="163" spans="1:9" s="86" customFormat="1" hidden="1">
      <c r="A163" s="373"/>
      <c r="B163" s="234"/>
      <c r="C163" s="234"/>
      <c r="D163" s="237"/>
      <c r="E163" s="234"/>
      <c r="F163" s="76">
        <f t="shared" si="8"/>
        <v>0</v>
      </c>
      <c r="G163" s="109" t="s">
        <v>183</v>
      </c>
      <c r="I163" s="109"/>
    </row>
    <row r="164" spans="1:9" s="86" customFormat="1" hidden="1">
      <c r="A164" s="373"/>
      <c r="B164" s="234"/>
      <c r="C164" s="234"/>
      <c r="D164" s="237"/>
      <c r="E164" s="234"/>
      <c r="F164" s="76">
        <f t="shared" si="8"/>
        <v>0</v>
      </c>
      <c r="G164" s="109" t="s">
        <v>183</v>
      </c>
      <c r="I164" s="109"/>
    </row>
    <row r="165" spans="1:9" s="86" customFormat="1" hidden="1">
      <c r="A165" s="373"/>
      <c r="B165" s="234"/>
      <c r="C165" s="234"/>
      <c r="D165" s="237"/>
      <c r="E165" s="234"/>
      <c r="F165" s="76">
        <f t="shared" si="8"/>
        <v>0</v>
      </c>
      <c r="G165" s="109" t="s">
        <v>183</v>
      </c>
      <c r="I165" s="109"/>
    </row>
    <row r="166" spans="1:9" s="86" customFormat="1" hidden="1">
      <c r="A166" s="373"/>
      <c r="B166" s="234"/>
      <c r="C166" s="234"/>
      <c r="D166" s="237"/>
      <c r="E166" s="234"/>
      <c r="F166" s="76">
        <f t="shared" si="8"/>
        <v>0</v>
      </c>
      <c r="G166" s="109" t="s">
        <v>183</v>
      </c>
      <c r="I166" s="109"/>
    </row>
    <row r="167" spans="1:9" s="86" customFormat="1" hidden="1">
      <c r="A167" s="373"/>
      <c r="B167" s="234"/>
      <c r="C167" s="234"/>
      <c r="D167" s="237"/>
      <c r="E167" s="234"/>
      <c r="F167" s="76">
        <f t="shared" si="8"/>
        <v>0</v>
      </c>
      <c r="G167" s="109" t="s">
        <v>183</v>
      </c>
      <c r="I167" s="109"/>
    </row>
    <row r="168" spans="1:9" s="86" customFormat="1" hidden="1">
      <c r="A168" s="373"/>
      <c r="B168" s="234"/>
      <c r="C168" s="234"/>
      <c r="D168" s="237"/>
      <c r="E168" s="234"/>
      <c r="F168" s="76">
        <f t="shared" si="8"/>
        <v>0</v>
      </c>
      <c r="G168" s="109" t="s">
        <v>183</v>
      </c>
      <c r="I168" s="109"/>
    </row>
    <row r="169" spans="1:9" s="86" customFormat="1" hidden="1">
      <c r="A169" s="373"/>
      <c r="B169" s="234"/>
      <c r="C169" s="234"/>
      <c r="D169" s="237"/>
      <c r="E169" s="234"/>
      <c r="F169" s="76">
        <f t="shared" si="8"/>
        <v>0</v>
      </c>
      <c r="G169" s="109" t="s">
        <v>183</v>
      </c>
      <c r="I169" s="109"/>
    </row>
    <row r="170" spans="1:9" s="86" customFormat="1" hidden="1">
      <c r="A170" s="373"/>
      <c r="B170" s="234"/>
      <c r="C170" s="234"/>
      <c r="D170" s="237"/>
      <c r="E170" s="234"/>
      <c r="F170" s="76">
        <f t="shared" si="8"/>
        <v>0</v>
      </c>
      <c r="G170" s="109" t="s">
        <v>183</v>
      </c>
      <c r="I170" s="109"/>
    </row>
    <row r="171" spans="1:9" s="86" customFormat="1" hidden="1">
      <c r="A171" s="373"/>
      <c r="B171" s="234"/>
      <c r="C171" s="234"/>
      <c r="D171" s="237"/>
      <c r="E171" s="234"/>
      <c r="F171" s="76">
        <f t="shared" si="8"/>
        <v>0</v>
      </c>
      <c r="G171" s="109" t="s">
        <v>183</v>
      </c>
      <c r="I171" s="109"/>
    </row>
    <row r="172" spans="1:9" s="86" customFormat="1" hidden="1">
      <c r="A172" s="373"/>
      <c r="B172" s="234"/>
      <c r="C172" s="234"/>
      <c r="D172" s="237"/>
      <c r="E172" s="234"/>
      <c r="F172" s="76">
        <f t="shared" si="8"/>
        <v>0</v>
      </c>
      <c r="G172" s="109" t="s">
        <v>183</v>
      </c>
      <c r="I172" s="109"/>
    </row>
    <row r="173" spans="1:9" s="86" customFormat="1" hidden="1">
      <c r="A173" s="373"/>
      <c r="B173" s="234"/>
      <c r="C173" s="234"/>
      <c r="D173" s="237"/>
      <c r="E173" s="234"/>
      <c r="F173" s="76">
        <f t="shared" si="8"/>
        <v>0</v>
      </c>
      <c r="G173" s="109" t="s">
        <v>183</v>
      </c>
      <c r="I173" s="109"/>
    </row>
    <row r="174" spans="1:9" s="86" customFormat="1" hidden="1">
      <c r="A174" s="373"/>
      <c r="B174" s="234"/>
      <c r="C174" s="234"/>
      <c r="D174" s="237"/>
      <c r="E174" s="234"/>
      <c r="F174" s="76">
        <f t="shared" si="8"/>
        <v>0</v>
      </c>
      <c r="G174" s="109" t="s">
        <v>183</v>
      </c>
      <c r="I174" s="109"/>
    </row>
    <row r="175" spans="1:9" s="86" customFormat="1" hidden="1">
      <c r="A175" s="373"/>
      <c r="B175" s="234"/>
      <c r="C175" s="234"/>
      <c r="D175" s="237"/>
      <c r="E175" s="234"/>
      <c r="F175" s="76">
        <f t="shared" si="8"/>
        <v>0</v>
      </c>
      <c r="G175" s="109" t="s">
        <v>183</v>
      </c>
      <c r="I175" s="109"/>
    </row>
    <row r="176" spans="1:9" s="86" customFormat="1" hidden="1">
      <c r="A176" s="373"/>
      <c r="B176" s="234"/>
      <c r="C176" s="234"/>
      <c r="D176" s="237"/>
      <c r="E176" s="234"/>
      <c r="F176" s="76">
        <f t="shared" si="8"/>
        <v>0</v>
      </c>
      <c r="G176" s="109" t="s">
        <v>183</v>
      </c>
      <c r="I176" s="109"/>
    </row>
    <row r="177" spans="1:9" s="86" customFormat="1" hidden="1">
      <c r="A177" s="373"/>
      <c r="B177" s="234"/>
      <c r="C177" s="234"/>
      <c r="D177" s="237"/>
      <c r="E177" s="234"/>
      <c r="F177" s="76">
        <f t="shared" si="8"/>
        <v>0</v>
      </c>
      <c r="G177" s="109" t="s">
        <v>183</v>
      </c>
      <c r="I177" s="109"/>
    </row>
    <row r="178" spans="1:9" s="86" customFormat="1" hidden="1">
      <c r="A178" s="373"/>
      <c r="B178" s="234"/>
      <c r="C178" s="234"/>
      <c r="D178" s="237"/>
      <c r="E178" s="234"/>
      <c r="F178" s="76">
        <f t="shared" si="8"/>
        <v>0</v>
      </c>
      <c r="G178" s="109" t="s">
        <v>183</v>
      </c>
      <c r="I178" s="109"/>
    </row>
    <row r="179" spans="1:9" s="86" customFormat="1" hidden="1">
      <c r="A179" s="373"/>
      <c r="B179" s="234"/>
      <c r="C179" s="234"/>
      <c r="D179" s="237"/>
      <c r="E179" s="234"/>
      <c r="F179" s="76">
        <f t="shared" si="8"/>
        <v>0</v>
      </c>
      <c r="G179" s="109" t="s">
        <v>183</v>
      </c>
      <c r="I179" s="109"/>
    </row>
    <row r="180" spans="1:9" s="86" customFormat="1" hidden="1">
      <c r="A180" s="373"/>
      <c r="B180" s="234"/>
      <c r="C180" s="234"/>
      <c r="D180" s="237"/>
      <c r="E180" s="234"/>
      <c r="F180" s="76">
        <f t="shared" si="8"/>
        <v>0</v>
      </c>
      <c r="G180" s="109" t="s">
        <v>183</v>
      </c>
      <c r="I180" s="109"/>
    </row>
    <row r="181" spans="1:9" s="86" customFormat="1" hidden="1">
      <c r="A181" s="373"/>
      <c r="B181" s="234"/>
      <c r="C181" s="234"/>
      <c r="D181" s="237"/>
      <c r="E181" s="234"/>
      <c r="F181" s="76">
        <f t="shared" si="8"/>
        <v>0</v>
      </c>
      <c r="G181" s="109" t="s">
        <v>183</v>
      </c>
      <c r="I181" s="109"/>
    </row>
    <row r="182" spans="1:9" s="86" customFormat="1" hidden="1">
      <c r="A182" s="373"/>
      <c r="B182" s="234"/>
      <c r="C182" s="234"/>
      <c r="D182" s="237"/>
      <c r="E182" s="234"/>
      <c r="F182" s="76">
        <f t="shared" si="8"/>
        <v>0</v>
      </c>
      <c r="G182" s="109" t="s">
        <v>183</v>
      </c>
      <c r="I182" s="109"/>
    </row>
    <row r="183" spans="1:9" s="86" customFormat="1" hidden="1">
      <c r="A183" s="373"/>
      <c r="B183" s="234"/>
      <c r="C183" s="234"/>
      <c r="D183" s="237"/>
      <c r="E183" s="234"/>
      <c r="F183" s="76">
        <f t="shared" si="8"/>
        <v>0</v>
      </c>
      <c r="G183" s="109" t="s">
        <v>183</v>
      </c>
      <c r="I183" s="109"/>
    </row>
    <row r="184" spans="1:9" s="86" customFormat="1" hidden="1">
      <c r="A184" s="373"/>
      <c r="B184" s="234"/>
      <c r="C184" s="234"/>
      <c r="D184" s="237"/>
      <c r="E184" s="234"/>
      <c r="F184" s="76">
        <f t="shared" si="8"/>
        <v>0</v>
      </c>
      <c r="G184" s="109" t="s">
        <v>183</v>
      </c>
      <c r="I184" s="109"/>
    </row>
    <row r="185" spans="1:9" s="86" customFormat="1" hidden="1">
      <c r="A185" s="373"/>
      <c r="B185" s="234"/>
      <c r="C185" s="234"/>
      <c r="D185" s="237"/>
      <c r="E185" s="234"/>
      <c r="F185" s="76">
        <f t="shared" si="8"/>
        <v>0</v>
      </c>
      <c r="G185" s="109" t="s">
        <v>183</v>
      </c>
      <c r="I185" s="109"/>
    </row>
    <row r="186" spans="1:9" s="86" customFormat="1" hidden="1">
      <c r="A186" s="373"/>
      <c r="B186" s="234"/>
      <c r="C186" s="234"/>
      <c r="D186" s="237"/>
      <c r="E186" s="234"/>
      <c r="F186" s="76">
        <f t="shared" si="8"/>
        <v>0</v>
      </c>
      <c r="G186" s="109" t="s">
        <v>183</v>
      </c>
      <c r="I186" s="109"/>
    </row>
    <row r="187" spans="1:9" s="86" customFormat="1" hidden="1">
      <c r="A187" s="373"/>
      <c r="B187" s="234"/>
      <c r="C187" s="234"/>
      <c r="D187" s="237"/>
      <c r="E187" s="234"/>
      <c r="F187" s="76">
        <f t="shared" si="8"/>
        <v>0</v>
      </c>
      <c r="G187" s="109" t="s">
        <v>183</v>
      </c>
      <c r="I187" s="109"/>
    </row>
    <row r="188" spans="1:9" s="86" customFormat="1" hidden="1">
      <c r="A188" s="373"/>
      <c r="B188" s="234"/>
      <c r="C188" s="234"/>
      <c r="D188" s="237"/>
      <c r="E188" s="234"/>
      <c r="F188" s="76">
        <f t="shared" si="8"/>
        <v>0</v>
      </c>
      <c r="G188" s="109" t="s">
        <v>183</v>
      </c>
      <c r="I188" s="109"/>
    </row>
    <row r="189" spans="1:9" s="86" customFormat="1" hidden="1">
      <c r="A189" s="373"/>
      <c r="B189" s="234"/>
      <c r="C189" s="234"/>
      <c r="D189" s="237"/>
      <c r="E189" s="234"/>
      <c r="F189" s="76">
        <f t="shared" si="8"/>
        <v>0</v>
      </c>
      <c r="G189" s="109" t="s">
        <v>183</v>
      </c>
      <c r="I189" s="109"/>
    </row>
    <row r="190" spans="1:9" s="86" customFormat="1" hidden="1">
      <c r="A190" s="373"/>
      <c r="B190" s="234"/>
      <c r="C190" s="234"/>
      <c r="D190" s="237"/>
      <c r="E190" s="234"/>
      <c r="F190" s="76">
        <f t="shared" si="8"/>
        <v>0</v>
      </c>
      <c r="G190" s="109" t="s">
        <v>183</v>
      </c>
      <c r="I190" s="109"/>
    </row>
    <row r="191" spans="1:9" s="86" customFormat="1" hidden="1">
      <c r="A191" s="373"/>
      <c r="B191" s="234"/>
      <c r="C191" s="234"/>
      <c r="D191" s="237"/>
      <c r="E191" s="234"/>
      <c r="F191" s="76">
        <f t="shared" si="8"/>
        <v>0</v>
      </c>
      <c r="G191" s="109" t="s">
        <v>183</v>
      </c>
      <c r="I191" s="109"/>
    </row>
    <row r="192" spans="1:9" s="86" customFormat="1" hidden="1">
      <c r="A192" s="373"/>
      <c r="B192" s="234"/>
      <c r="C192" s="234"/>
      <c r="D192" s="237"/>
      <c r="E192" s="234"/>
      <c r="F192" s="76">
        <f t="shared" si="8"/>
        <v>0</v>
      </c>
      <c r="G192" s="109" t="s">
        <v>183</v>
      </c>
      <c r="I192" s="109"/>
    </row>
    <row r="193" spans="1:9" s="86" customFormat="1" hidden="1">
      <c r="A193" s="373"/>
      <c r="B193" s="234"/>
      <c r="C193" s="234"/>
      <c r="D193" s="237"/>
      <c r="E193" s="234"/>
      <c r="F193" s="76">
        <f t="shared" si="8"/>
        <v>0</v>
      </c>
      <c r="G193" s="109" t="s">
        <v>183</v>
      </c>
      <c r="I193" s="109"/>
    </row>
    <row r="194" spans="1:9" s="86" customFormat="1" hidden="1">
      <c r="A194" s="373"/>
      <c r="B194" s="234"/>
      <c r="C194" s="234"/>
      <c r="D194" s="237"/>
      <c r="E194" s="234"/>
      <c r="F194" s="76">
        <f t="shared" si="8"/>
        <v>0</v>
      </c>
      <c r="G194" s="109" t="s">
        <v>183</v>
      </c>
      <c r="I194" s="109"/>
    </row>
    <row r="195" spans="1:9" s="86" customFormat="1" hidden="1">
      <c r="A195" s="373"/>
      <c r="B195" s="234"/>
      <c r="C195" s="234"/>
      <c r="D195" s="237"/>
      <c r="E195" s="234"/>
      <c r="F195" s="76">
        <f t="shared" si="8"/>
        <v>0</v>
      </c>
      <c r="G195" s="109" t="s">
        <v>183</v>
      </c>
      <c r="I195" s="109"/>
    </row>
    <row r="196" spans="1:9" s="86" customFormat="1" hidden="1">
      <c r="A196" s="373"/>
      <c r="B196" s="234"/>
      <c r="C196" s="234"/>
      <c r="D196" s="237"/>
      <c r="E196" s="234"/>
      <c r="F196" s="76">
        <f t="shared" si="8"/>
        <v>0</v>
      </c>
      <c r="G196" s="109" t="s">
        <v>183</v>
      </c>
      <c r="I196" s="109"/>
    </row>
    <row r="197" spans="1:9" s="86" customFormat="1" hidden="1">
      <c r="A197" s="373"/>
      <c r="B197" s="234"/>
      <c r="C197" s="234"/>
      <c r="D197" s="237"/>
      <c r="E197" s="234"/>
      <c r="F197" s="76">
        <f t="shared" si="8"/>
        <v>0</v>
      </c>
      <c r="G197" s="109" t="s">
        <v>183</v>
      </c>
      <c r="I197" s="109"/>
    </row>
    <row r="198" spans="1:9" s="86" customFormat="1" hidden="1">
      <c r="A198" s="373"/>
      <c r="B198" s="234"/>
      <c r="C198" s="234"/>
      <c r="D198" s="237"/>
      <c r="E198" s="234"/>
      <c r="F198" s="76">
        <f t="shared" si="8"/>
        <v>0</v>
      </c>
      <c r="G198" s="109" t="s">
        <v>183</v>
      </c>
      <c r="I198" s="109"/>
    </row>
    <row r="199" spans="1:9" s="86" customFormat="1" hidden="1">
      <c r="A199" s="373"/>
      <c r="B199" s="234"/>
      <c r="C199" s="234"/>
      <c r="D199" s="237"/>
      <c r="E199" s="234"/>
      <c r="F199" s="76">
        <f t="shared" si="8"/>
        <v>0</v>
      </c>
      <c r="G199" s="109" t="s">
        <v>183</v>
      </c>
      <c r="I199" s="109"/>
    </row>
    <row r="200" spans="1:9" s="86" customFormat="1" hidden="1">
      <c r="A200" s="373"/>
      <c r="B200" s="234"/>
      <c r="C200" s="234"/>
      <c r="D200" s="237"/>
      <c r="E200" s="234"/>
      <c r="F200" s="76">
        <f t="shared" si="8"/>
        <v>0</v>
      </c>
      <c r="G200" s="109" t="s">
        <v>183</v>
      </c>
      <c r="I200" s="109"/>
    </row>
    <row r="201" spans="1:9" s="86" customFormat="1" hidden="1">
      <c r="A201" s="373"/>
      <c r="B201" s="234"/>
      <c r="C201" s="234"/>
      <c r="D201" s="237"/>
      <c r="E201" s="234"/>
      <c r="F201" s="76">
        <f t="shared" si="8"/>
        <v>0</v>
      </c>
      <c r="G201" s="109" t="s">
        <v>183</v>
      </c>
      <c r="I201" s="109"/>
    </row>
    <row r="202" spans="1:9" s="86" customFormat="1" hidden="1">
      <c r="A202" s="373"/>
      <c r="B202" s="234"/>
      <c r="C202" s="234"/>
      <c r="D202" s="237"/>
      <c r="E202" s="234"/>
      <c r="F202" s="76">
        <f t="shared" ref="F202:F265" si="9">ROUND(+B202*D202*E202,2)</f>
        <v>0</v>
      </c>
      <c r="G202" s="109" t="s">
        <v>183</v>
      </c>
      <c r="I202" s="109"/>
    </row>
    <row r="203" spans="1:9" s="86" customFormat="1" hidden="1">
      <c r="A203" s="373"/>
      <c r="B203" s="234"/>
      <c r="C203" s="234"/>
      <c r="D203" s="237"/>
      <c r="E203" s="234"/>
      <c r="F203" s="76">
        <f t="shared" si="9"/>
        <v>0</v>
      </c>
      <c r="G203" s="109" t="s">
        <v>183</v>
      </c>
      <c r="I203" s="109"/>
    </row>
    <row r="204" spans="1:9" s="86" customFormat="1" hidden="1">
      <c r="A204" s="373"/>
      <c r="B204" s="234"/>
      <c r="C204" s="234"/>
      <c r="D204" s="237"/>
      <c r="E204" s="234"/>
      <c r="F204" s="76">
        <f t="shared" si="9"/>
        <v>0</v>
      </c>
      <c r="G204" s="109" t="s">
        <v>183</v>
      </c>
      <c r="I204" s="109"/>
    </row>
    <row r="205" spans="1:9" s="86" customFormat="1" hidden="1">
      <c r="A205" s="373"/>
      <c r="B205" s="234"/>
      <c r="C205" s="234"/>
      <c r="D205" s="237"/>
      <c r="E205" s="234"/>
      <c r="F205" s="76">
        <f t="shared" si="9"/>
        <v>0</v>
      </c>
      <c r="G205" s="109" t="s">
        <v>183</v>
      </c>
      <c r="I205" s="109"/>
    </row>
    <row r="206" spans="1:9" s="86" customFormat="1" hidden="1">
      <c r="A206" s="373"/>
      <c r="B206" s="234"/>
      <c r="C206" s="234"/>
      <c r="D206" s="237"/>
      <c r="E206" s="234"/>
      <c r="F206" s="76">
        <f t="shared" si="9"/>
        <v>0</v>
      </c>
      <c r="G206" s="109" t="s">
        <v>183</v>
      </c>
      <c r="I206" s="109"/>
    </row>
    <row r="207" spans="1:9" s="86" customFormat="1" hidden="1">
      <c r="A207" s="373"/>
      <c r="B207" s="234"/>
      <c r="C207" s="234"/>
      <c r="D207" s="237"/>
      <c r="E207" s="234"/>
      <c r="F207" s="76">
        <f t="shared" si="9"/>
        <v>0</v>
      </c>
      <c r="G207" s="109" t="s">
        <v>183</v>
      </c>
      <c r="I207" s="109"/>
    </row>
    <row r="208" spans="1:9" s="86" customFormat="1" hidden="1">
      <c r="A208" s="373"/>
      <c r="B208" s="234"/>
      <c r="C208" s="234"/>
      <c r="D208" s="237"/>
      <c r="E208" s="234"/>
      <c r="F208" s="76">
        <f t="shared" si="9"/>
        <v>0</v>
      </c>
      <c r="G208" s="109" t="s">
        <v>183</v>
      </c>
      <c r="I208" s="109"/>
    </row>
    <row r="209" spans="1:9" s="86" customFormat="1" hidden="1">
      <c r="A209" s="373"/>
      <c r="B209" s="234"/>
      <c r="C209" s="234"/>
      <c r="D209" s="237"/>
      <c r="E209" s="234"/>
      <c r="F209" s="76">
        <f t="shared" si="9"/>
        <v>0</v>
      </c>
      <c r="G209" s="109" t="s">
        <v>183</v>
      </c>
      <c r="I209" s="109"/>
    </row>
    <row r="210" spans="1:9" s="86" customFormat="1" hidden="1">
      <c r="A210" s="373"/>
      <c r="B210" s="234"/>
      <c r="C210" s="234"/>
      <c r="D210" s="237"/>
      <c r="E210" s="234"/>
      <c r="F210" s="76">
        <f t="shared" si="9"/>
        <v>0</v>
      </c>
      <c r="G210" s="109" t="s">
        <v>183</v>
      </c>
      <c r="I210" s="109"/>
    </row>
    <row r="211" spans="1:9" s="86" customFormat="1" hidden="1">
      <c r="A211" s="373"/>
      <c r="B211" s="234"/>
      <c r="C211" s="234"/>
      <c r="D211" s="237"/>
      <c r="E211" s="234"/>
      <c r="F211" s="76">
        <f t="shared" si="9"/>
        <v>0</v>
      </c>
      <c r="G211" s="109" t="s">
        <v>183</v>
      </c>
      <c r="I211" s="109"/>
    </row>
    <row r="212" spans="1:9" s="86" customFormat="1" hidden="1">
      <c r="A212" s="373"/>
      <c r="B212" s="234"/>
      <c r="C212" s="234"/>
      <c r="D212" s="237"/>
      <c r="E212" s="234"/>
      <c r="F212" s="76">
        <f t="shared" si="9"/>
        <v>0</v>
      </c>
      <c r="G212" s="109" t="s">
        <v>183</v>
      </c>
      <c r="I212" s="109"/>
    </row>
    <row r="213" spans="1:9" s="86" customFormat="1" hidden="1">
      <c r="A213" s="373"/>
      <c r="B213" s="234"/>
      <c r="C213" s="234"/>
      <c r="D213" s="237"/>
      <c r="E213" s="234"/>
      <c r="F213" s="76">
        <f t="shared" si="9"/>
        <v>0</v>
      </c>
      <c r="G213" s="109" t="s">
        <v>183</v>
      </c>
      <c r="I213" s="109"/>
    </row>
    <row r="214" spans="1:9" s="86" customFormat="1" hidden="1">
      <c r="A214" s="373"/>
      <c r="B214" s="234"/>
      <c r="C214" s="234"/>
      <c r="D214" s="237"/>
      <c r="E214" s="234"/>
      <c r="F214" s="76">
        <f t="shared" si="9"/>
        <v>0</v>
      </c>
      <c r="G214" s="109" t="s">
        <v>183</v>
      </c>
      <c r="I214" s="109"/>
    </row>
    <row r="215" spans="1:9" s="86" customFormat="1" hidden="1">
      <c r="A215" s="373"/>
      <c r="B215" s="234"/>
      <c r="C215" s="234"/>
      <c r="D215" s="237"/>
      <c r="E215" s="234"/>
      <c r="F215" s="76">
        <f t="shared" si="9"/>
        <v>0</v>
      </c>
      <c r="G215" s="109" t="s">
        <v>183</v>
      </c>
      <c r="I215" s="109"/>
    </row>
    <row r="216" spans="1:9" s="86" customFormat="1" hidden="1">
      <c r="A216" s="373"/>
      <c r="B216" s="234"/>
      <c r="C216" s="234"/>
      <c r="D216" s="237"/>
      <c r="E216" s="234"/>
      <c r="F216" s="76">
        <f t="shared" si="9"/>
        <v>0</v>
      </c>
      <c r="G216" s="109" t="s">
        <v>183</v>
      </c>
      <c r="I216" s="109"/>
    </row>
    <row r="217" spans="1:9" s="86" customFormat="1" hidden="1">
      <c r="A217" s="373"/>
      <c r="B217" s="234"/>
      <c r="C217" s="234"/>
      <c r="D217" s="237"/>
      <c r="E217" s="234"/>
      <c r="F217" s="76">
        <f t="shared" si="9"/>
        <v>0</v>
      </c>
      <c r="G217" s="109" t="s">
        <v>183</v>
      </c>
      <c r="I217" s="109"/>
    </row>
    <row r="218" spans="1:9" s="86" customFormat="1" hidden="1">
      <c r="A218" s="373"/>
      <c r="B218" s="234"/>
      <c r="C218" s="234"/>
      <c r="D218" s="237"/>
      <c r="E218" s="234"/>
      <c r="F218" s="76">
        <f t="shared" si="9"/>
        <v>0</v>
      </c>
      <c r="G218" s="109" t="s">
        <v>183</v>
      </c>
      <c r="I218" s="109"/>
    </row>
    <row r="219" spans="1:9" s="86" customFormat="1" hidden="1">
      <c r="A219" s="373"/>
      <c r="B219" s="234"/>
      <c r="C219" s="234"/>
      <c r="D219" s="237"/>
      <c r="E219" s="234"/>
      <c r="F219" s="76">
        <f t="shared" si="9"/>
        <v>0</v>
      </c>
      <c r="G219" s="109" t="s">
        <v>183</v>
      </c>
      <c r="I219" s="109"/>
    </row>
    <row r="220" spans="1:9" s="86" customFormat="1" hidden="1">
      <c r="A220" s="373"/>
      <c r="B220" s="234"/>
      <c r="C220" s="234"/>
      <c r="D220" s="237"/>
      <c r="E220" s="234"/>
      <c r="F220" s="76">
        <f t="shared" si="9"/>
        <v>0</v>
      </c>
      <c r="G220" s="109" t="s">
        <v>183</v>
      </c>
      <c r="I220" s="109"/>
    </row>
    <row r="221" spans="1:9" s="86" customFormat="1" hidden="1">
      <c r="A221" s="373"/>
      <c r="B221" s="234"/>
      <c r="C221" s="234"/>
      <c r="D221" s="237"/>
      <c r="E221" s="234"/>
      <c r="F221" s="76">
        <f t="shared" si="9"/>
        <v>0</v>
      </c>
      <c r="G221" s="109" t="s">
        <v>183</v>
      </c>
      <c r="I221" s="109"/>
    </row>
    <row r="222" spans="1:9" s="86" customFormat="1" hidden="1">
      <c r="A222" s="373"/>
      <c r="B222" s="234"/>
      <c r="C222" s="234"/>
      <c r="D222" s="237"/>
      <c r="E222" s="234"/>
      <c r="F222" s="76">
        <f t="shared" si="9"/>
        <v>0</v>
      </c>
      <c r="G222" s="109" t="s">
        <v>183</v>
      </c>
      <c r="I222" s="109"/>
    </row>
    <row r="223" spans="1:9" s="86" customFormat="1" hidden="1">
      <c r="A223" s="373"/>
      <c r="B223" s="234"/>
      <c r="C223" s="234"/>
      <c r="D223" s="237"/>
      <c r="E223" s="234"/>
      <c r="F223" s="76">
        <f t="shared" si="9"/>
        <v>0</v>
      </c>
      <c r="G223" s="109" t="s">
        <v>183</v>
      </c>
      <c r="I223" s="109"/>
    </row>
    <row r="224" spans="1:9" s="86" customFormat="1" hidden="1">
      <c r="A224" s="373"/>
      <c r="B224" s="234"/>
      <c r="C224" s="234"/>
      <c r="D224" s="237"/>
      <c r="E224" s="234"/>
      <c r="F224" s="76">
        <f t="shared" si="9"/>
        <v>0</v>
      </c>
      <c r="G224" s="109" t="s">
        <v>183</v>
      </c>
      <c r="I224" s="109"/>
    </row>
    <row r="225" spans="1:9" s="86" customFormat="1" hidden="1">
      <c r="A225" s="373"/>
      <c r="B225" s="234"/>
      <c r="C225" s="234"/>
      <c r="D225" s="237"/>
      <c r="E225" s="234"/>
      <c r="F225" s="76">
        <f t="shared" si="9"/>
        <v>0</v>
      </c>
      <c r="G225" s="109" t="s">
        <v>183</v>
      </c>
      <c r="I225" s="109"/>
    </row>
    <row r="226" spans="1:9" s="86" customFormat="1" hidden="1">
      <c r="A226" s="373"/>
      <c r="B226" s="234"/>
      <c r="C226" s="234"/>
      <c r="D226" s="237"/>
      <c r="E226" s="234"/>
      <c r="F226" s="76">
        <f t="shared" si="9"/>
        <v>0</v>
      </c>
      <c r="G226" s="109" t="s">
        <v>183</v>
      </c>
      <c r="I226" s="109"/>
    </row>
    <row r="227" spans="1:9" s="86" customFormat="1" hidden="1">
      <c r="A227" s="373"/>
      <c r="B227" s="234"/>
      <c r="C227" s="234"/>
      <c r="D227" s="237"/>
      <c r="E227" s="234"/>
      <c r="F227" s="76">
        <f t="shared" si="9"/>
        <v>0</v>
      </c>
      <c r="G227" s="109" t="s">
        <v>183</v>
      </c>
      <c r="I227" s="109"/>
    </row>
    <row r="228" spans="1:9" s="86" customFormat="1" hidden="1">
      <c r="A228" s="373"/>
      <c r="B228" s="234"/>
      <c r="C228" s="234"/>
      <c r="D228" s="237"/>
      <c r="E228" s="234"/>
      <c r="F228" s="76">
        <f t="shared" si="9"/>
        <v>0</v>
      </c>
      <c r="G228" s="109" t="s">
        <v>183</v>
      </c>
      <c r="I228" s="109"/>
    </row>
    <row r="229" spans="1:9" s="86" customFormat="1" hidden="1">
      <c r="A229" s="373"/>
      <c r="B229" s="234"/>
      <c r="C229" s="234"/>
      <c r="D229" s="237"/>
      <c r="E229" s="234"/>
      <c r="F229" s="76">
        <f t="shared" si="9"/>
        <v>0</v>
      </c>
      <c r="G229" s="109" t="s">
        <v>183</v>
      </c>
      <c r="I229" s="109"/>
    </row>
    <row r="230" spans="1:9" s="86" customFormat="1" hidden="1">
      <c r="A230" s="373"/>
      <c r="B230" s="234"/>
      <c r="C230" s="234"/>
      <c r="D230" s="237"/>
      <c r="E230" s="234"/>
      <c r="F230" s="76">
        <f t="shared" si="9"/>
        <v>0</v>
      </c>
      <c r="G230" s="109" t="s">
        <v>183</v>
      </c>
      <c r="I230" s="109"/>
    </row>
    <row r="231" spans="1:9" s="86" customFormat="1" hidden="1">
      <c r="A231" s="373"/>
      <c r="B231" s="234"/>
      <c r="C231" s="234"/>
      <c r="D231" s="237"/>
      <c r="E231" s="234"/>
      <c r="F231" s="76">
        <f t="shared" si="9"/>
        <v>0</v>
      </c>
      <c r="G231" s="109" t="s">
        <v>183</v>
      </c>
      <c r="I231" s="109"/>
    </row>
    <row r="232" spans="1:9" s="86" customFormat="1" hidden="1">
      <c r="A232" s="373"/>
      <c r="B232" s="234"/>
      <c r="C232" s="234"/>
      <c r="D232" s="237"/>
      <c r="E232" s="234"/>
      <c r="F232" s="76">
        <f t="shared" si="9"/>
        <v>0</v>
      </c>
      <c r="G232" s="109" t="s">
        <v>183</v>
      </c>
      <c r="I232" s="109"/>
    </row>
    <row r="233" spans="1:9" s="86" customFormat="1" hidden="1">
      <c r="A233" s="373"/>
      <c r="B233" s="234"/>
      <c r="C233" s="234"/>
      <c r="D233" s="237"/>
      <c r="E233" s="234"/>
      <c r="F233" s="76">
        <f t="shared" si="9"/>
        <v>0</v>
      </c>
      <c r="G233" s="109" t="s">
        <v>183</v>
      </c>
      <c r="I233" s="109"/>
    </row>
    <row r="234" spans="1:9" s="86" customFormat="1" hidden="1">
      <c r="A234" s="373"/>
      <c r="B234" s="234"/>
      <c r="C234" s="234"/>
      <c r="D234" s="237"/>
      <c r="E234" s="234"/>
      <c r="F234" s="76">
        <f t="shared" si="9"/>
        <v>0</v>
      </c>
      <c r="G234" s="109" t="s">
        <v>183</v>
      </c>
      <c r="I234" s="109"/>
    </row>
    <row r="235" spans="1:9" s="86" customFormat="1" hidden="1">
      <c r="A235" s="373"/>
      <c r="B235" s="234"/>
      <c r="C235" s="234"/>
      <c r="D235" s="237"/>
      <c r="E235" s="234"/>
      <c r="F235" s="76">
        <f t="shared" si="9"/>
        <v>0</v>
      </c>
      <c r="G235" s="109" t="s">
        <v>183</v>
      </c>
      <c r="I235" s="109"/>
    </row>
    <row r="236" spans="1:9" s="86" customFormat="1" hidden="1">
      <c r="A236" s="373"/>
      <c r="B236" s="234"/>
      <c r="C236" s="234"/>
      <c r="D236" s="237"/>
      <c r="E236" s="234"/>
      <c r="F236" s="76">
        <f t="shared" si="9"/>
        <v>0</v>
      </c>
      <c r="G236" s="109" t="s">
        <v>183</v>
      </c>
      <c r="I236" s="109"/>
    </row>
    <row r="237" spans="1:9" s="86" customFormat="1" hidden="1">
      <c r="A237" s="373"/>
      <c r="B237" s="234"/>
      <c r="C237" s="234"/>
      <c r="D237" s="237"/>
      <c r="E237" s="234"/>
      <c r="F237" s="76">
        <f t="shared" si="9"/>
        <v>0</v>
      </c>
      <c r="G237" s="109" t="s">
        <v>183</v>
      </c>
      <c r="I237" s="109"/>
    </row>
    <row r="238" spans="1:9" s="86" customFormat="1" hidden="1">
      <c r="A238" s="373"/>
      <c r="B238" s="234"/>
      <c r="C238" s="234"/>
      <c r="D238" s="237"/>
      <c r="E238" s="234"/>
      <c r="F238" s="76">
        <f t="shared" si="9"/>
        <v>0</v>
      </c>
      <c r="G238" s="109" t="s">
        <v>183</v>
      </c>
      <c r="I238" s="109"/>
    </row>
    <row r="239" spans="1:9" s="86" customFormat="1" hidden="1">
      <c r="A239" s="373"/>
      <c r="B239" s="234"/>
      <c r="C239" s="234"/>
      <c r="D239" s="237"/>
      <c r="E239" s="234"/>
      <c r="F239" s="76">
        <f t="shared" si="9"/>
        <v>0</v>
      </c>
      <c r="G239" s="109" t="s">
        <v>183</v>
      </c>
      <c r="I239" s="109"/>
    </row>
    <row r="240" spans="1:9" s="86" customFormat="1" hidden="1">
      <c r="A240" s="373"/>
      <c r="B240" s="234"/>
      <c r="C240" s="234"/>
      <c r="D240" s="237"/>
      <c r="E240" s="234"/>
      <c r="F240" s="76">
        <f t="shared" si="9"/>
        <v>0</v>
      </c>
      <c r="G240" s="109" t="s">
        <v>183</v>
      </c>
      <c r="I240" s="109"/>
    </row>
    <row r="241" spans="1:9" s="86" customFormat="1" hidden="1">
      <c r="A241" s="373"/>
      <c r="B241" s="234"/>
      <c r="C241" s="234"/>
      <c r="D241" s="237"/>
      <c r="E241" s="234"/>
      <c r="F241" s="76">
        <f t="shared" si="9"/>
        <v>0</v>
      </c>
      <c r="G241" s="109" t="s">
        <v>183</v>
      </c>
      <c r="I241" s="109"/>
    </row>
    <row r="242" spans="1:9" s="86" customFormat="1" hidden="1">
      <c r="A242" s="373"/>
      <c r="B242" s="234"/>
      <c r="C242" s="234"/>
      <c r="D242" s="237"/>
      <c r="E242" s="234"/>
      <c r="F242" s="76">
        <f t="shared" si="9"/>
        <v>0</v>
      </c>
      <c r="G242" s="109" t="s">
        <v>183</v>
      </c>
      <c r="I242" s="109"/>
    </row>
    <row r="243" spans="1:9" s="86" customFormat="1" hidden="1">
      <c r="A243" s="373"/>
      <c r="B243" s="234"/>
      <c r="C243" s="234"/>
      <c r="D243" s="237"/>
      <c r="E243" s="234"/>
      <c r="F243" s="76">
        <f t="shared" si="9"/>
        <v>0</v>
      </c>
      <c r="G243" s="109" t="s">
        <v>183</v>
      </c>
      <c r="I243" s="109"/>
    </row>
    <row r="244" spans="1:9" s="86" customFormat="1" hidden="1">
      <c r="A244" s="373"/>
      <c r="B244" s="234"/>
      <c r="C244" s="234"/>
      <c r="D244" s="237"/>
      <c r="E244" s="234"/>
      <c r="F244" s="76">
        <f t="shared" si="9"/>
        <v>0</v>
      </c>
      <c r="G244" s="109" t="s">
        <v>183</v>
      </c>
      <c r="I244" s="109"/>
    </row>
    <row r="245" spans="1:9" s="86" customFormat="1" hidden="1">
      <c r="A245" s="373"/>
      <c r="B245" s="234"/>
      <c r="C245" s="234"/>
      <c r="D245" s="237"/>
      <c r="E245" s="234"/>
      <c r="F245" s="76">
        <f t="shared" si="9"/>
        <v>0</v>
      </c>
      <c r="G245" s="109" t="s">
        <v>183</v>
      </c>
      <c r="I245" s="109"/>
    </row>
    <row r="246" spans="1:9" s="86" customFormat="1" hidden="1">
      <c r="A246" s="373"/>
      <c r="B246" s="234"/>
      <c r="C246" s="234"/>
      <c r="D246" s="237"/>
      <c r="E246" s="234"/>
      <c r="F246" s="76">
        <f t="shared" si="9"/>
        <v>0</v>
      </c>
      <c r="G246" s="109" t="s">
        <v>183</v>
      </c>
      <c r="I246" s="109"/>
    </row>
    <row r="247" spans="1:9" s="86" customFormat="1" hidden="1">
      <c r="A247" s="373"/>
      <c r="B247" s="234"/>
      <c r="C247" s="234"/>
      <c r="D247" s="237"/>
      <c r="E247" s="234"/>
      <c r="F247" s="76">
        <f t="shared" si="9"/>
        <v>0</v>
      </c>
      <c r="G247" s="109" t="s">
        <v>183</v>
      </c>
      <c r="I247" s="109"/>
    </row>
    <row r="248" spans="1:9" s="86" customFormat="1" hidden="1">
      <c r="A248" s="373"/>
      <c r="B248" s="234"/>
      <c r="C248" s="234"/>
      <c r="D248" s="237"/>
      <c r="E248" s="234"/>
      <c r="F248" s="76">
        <f t="shared" si="9"/>
        <v>0</v>
      </c>
      <c r="G248" s="109" t="s">
        <v>183</v>
      </c>
      <c r="I248" s="109"/>
    </row>
    <row r="249" spans="1:9" s="86" customFormat="1" hidden="1">
      <c r="A249" s="373"/>
      <c r="B249" s="234"/>
      <c r="C249" s="234"/>
      <c r="D249" s="237"/>
      <c r="E249" s="234"/>
      <c r="F249" s="76">
        <f t="shared" si="9"/>
        <v>0</v>
      </c>
      <c r="G249" s="109" t="s">
        <v>183</v>
      </c>
      <c r="I249" s="109"/>
    </row>
    <row r="250" spans="1:9" s="86" customFormat="1" hidden="1">
      <c r="A250" s="373"/>
      <c r="B250" s="234"/>
      <c r="C250" s="234"/>
      <c r="D250" s="237"/>
      <c r="E250" s="234"/>
      <c r="F250" s="76">
        <f t="shared" si="9"/>
        <v>0</v>
      </c>
      <c r="G250" s="109" t="s">
        <v>183</v>
      </c>
      <c r="I250" s="109"/>
    </row>
    <row r="251" spans="1:9" s="86" customFormat="1" hidden="1">
      <c r="A251" s="373"/>
      <c r="B251" s="234"/>
      <c r="C251" s="234"/>
      <c r="D251" s="237"/>
      <c r="E251" s="234"/>
      <c r="F251" s="76">
        <f t="shared" si="9"/>
        <v>0</v>
      </c>
      <c r="G251" s="109" t="s">
        <v>183</v>
      </c>
      <c r="I251" s="109"/>
    </row>
    <row r="252" spans="1:9" s="86" customFormat="1" hidden="1">
      <c r="A252" s="373"/>
      <c r="B252" s="234"/>
      <c r="C252" s="234"/>
      <c r="D252" s="237"/>
      <c r="E252" s="234"/>
      <c r="F252" s="76">
        <f t="shared" si="9"/>
        <v>0</v>
      </c>
      <c r="G252" s="109" t="s">
        <v>183</v>
      </c>
      <c r="I252" s="109"/>
    </row>
    <row r="253" spans="1:9" s="86" customFormat="1" hidden="1">
      <c r="A253" s="373"/>
      <c r="B253" s="234"/>
      <c r="C253" s="234"/>
      <c r="D253" s="237"/>
      <c r="E253" s="234"/>
      <c r="F253" s="76">
        <f t="shared" si="9"/>
        <v>0</v>
      </c>
      <c r="G253" s="109" t="s">
        <v>183</v>
      </c>
      <c r="I253" s="109"/>
    </row>
    <row r="254" spans="1:9" s="86" customFormat="1" hidden="1">
      <c r="A254" s="373"/>
      <c r="B254" s="234"/>
      <c r="C254" s="234"/>
      <c r="D254" s="237"/>
      <c r="E254" s="234"/>
      <c r="F254" s="76">
        <f t="shared" si="9"/>
        <v>0</v>
      </c>
      <c r="G254" s="109" t="s">
        <v>183</v>
      </c>
      <c r="I254" s="109"/>
    </row>
    <row r="255" spans="1:9" s="86" customFormat="1" hidden="1">
      <c r="A255" s="373"/>
      <c r="B255" s="234"/>
      <c r="C255" s="234"/>
      <c r="D255" s="237"/>
      <c r="E255" s="234"/>
      <c r="F255" s="76">
        <f t="shared" si="9"/>
        <v>0</v>
      </c>
      <c r="G255" s="109" t="s">
        <v>183</v>
      </c>
      <c r="I255" s="109"/>
    </row>
    <row r="256" spans="1:9" s="86" customFormat="1" hidden="1">
      <c r="A256" s="373"/>
      <c r="B256" s="234"/>
      <c r="C256" s="234"/>
      <c r="D256" s="237"/>
      <c r="E256" s="234"/>
      <c r="F256" s="76">
        <f t="shared" si="9"/>
        <v>0</v>
      </c>
      <c r="G256" s="109" t="s">
        <v>183</v>
      </c>
      <c r="I256" s="109"/>
    </row>
    <row r="257" spans="1:17" s="86" customFormat="1" hidden="1">
      <c r="A257" s="373"/>
      <c r="B257" s="234"/>
      <c r="C257" s="234"/>
      <c r="D257" s="237"/>
      <c r="E257" s="234"/>
      <c r="F257" s="76">
        <f t="shared" si="9"/>
        <v>0</v>
      </c>
      <c r="G257" s="109" t="s">
        <v>183</v>
      </c>
      <c r="I257" s="109"/>
    </row>
    <row r="258" spans="1:17" s="86" customFormat="1" hidden="1">
      <c r="A258" s="373"/>
      <c r="B258" s="234"/>
      <c r="C258" s="234"/>
      <c r="D258" s="237"/>
      <c r="E258" s="234"/>
      <c r="F258" s="76">
        <f t="shared" si="9"/>
        <v>0</v>
      </c>
      <c r="G258" s="109" t="s">
        <v>183</v>
      </c>
      <c r="I258" s="109"/>
    </row>
    <row r="259" spans="1:17" s="86" customFormat="1" hidden="1">
      <c r="A259" s="373"/>
      <c r="B259" s="234"/>
      <c r="C259" s="234"/>
      <c r="D259" s="237"/>
      <c r="E259" s="234"/>
      <c r="F259" s="76">
        <f t="shared" si="9"/>
        <v>0</v>
      </c>
      <c r="G259" s="109" t="s">
        <v>183</v>
      </c>
      <c r="I259" s="109"/>
    </row>
    <row r="260" spans="1:17" s="86" customFormat="1" hidden="1">
      <c r="A260" s="373"/>
      <c r="B260" s="234"/>
      <c r="C260" s="234"/>
      <c r="D260" s="237"/>
      <c r="E260" s="234"/>
      <c r="F260" s="76">
        <f t="shared" si="9"/>
        <v>0</v>
      </c>
      <c r="G260" s="109" t="s">
        <v>183</v>
      </c>
      <c r="I260" s="109"/>
    </row>
    <row r="261" spans="1:17" s="86" customFormat="1" hidden="1">
      <c r="A261" s="373"/>
      <c r="B261" s="234"/>
      <c r="C261" s="234"/>
      <c r="D261" s="237"/>
      <c r="E261" s="234"/>
      <c r="F261" s="76">
        <f t="shared" si="9"/>
        <v>0</v>
      </c>
      <c r="G261" s="109" t="s">
        <v>183</v>
      </c>
      <c r="I261" s="109"/>
    </row>
    <row r="262" spans="1:17" s="86" customFormat="1" hidden="1">
      <c r="A262" s="373"/>
      <c r="B262" s="234"/>
      <c r="C262" s="234"/>
      <c r="D262" s="237"/>
      <c r="E262" s="234"/>
      <c r="F262" s="76">
        <f t="shared" si="9"/>
        <v>0</v>
      </c>
      <c r="G262" s="109" t="s">
        <v>183</v>
      </c>
      <c r="I262" s="109"/>
    </row>
    <row r="263" spans="1:17" s="86" customFormat="1" hidden="1">
      <c r="A263" s="373"/>
      <c r="B263" s="234"/>
      <c r="C263" s="234"/>
      <c r="D263" s="237"/>
      <c r="E263" s="234"/>
      <c r="F263" s="76">
        <f t="shared" si="9"/>
        <v>0</v>
      </c>
      <c r="G263" s="109" t="s">
        <v>183</v>
      </c>
      <c r="I263" s="109"/>
    </row>
    <row r="264" spans="1:17" s="86" customFormat="1" hidden="1">
      <c r="A264" s="373"/>
      <c r="B264" s="234"/>
      <c r="C264" s="234"/>
      <c r="D264" s="237"/>
      <c r="E264" s="234"/>
      <c r="F264" s="76">
        <f t="shared" si="9"/>
        <v>0</v>
      </c>
      <c r="G264" s="109" t="s">
        <v>183</v>
      </c>
      <c r="I264" s="109"/>
    </row>
    <row r="265" spans="1:17" s="86" customFormat="1" hidden="1">
      <c r="A265" s="373"/>
      <c r="B265" s="234"/>
      <c r="C265" s="234"/>
      <c r="D265" s="237"/>
      <c r="E265" s="234"/>
      <c r="F265" s="76">
        <f t="shared" si="9"/>
        <v>0</v>
      </c>
      <c r="G265" s="109" t="s">
        <v>183</v>
      </c>
      <c r="I265" s="109"/>
    </row>
    <row r="266" spans="1:17" s="86" customFormat="1">
      <c r="A266" s="373"/>
      <c r="B266" s="234"/>
      <c r="C266" s="234"/>
      <c r="D266" s="237"/>
      <c r="E266" s="234"/>
      <c r="F266" s="255">
        <f>ROUND(+B266*D266*E266,2)</f>
        <v>0</v>
      </c>
      <c r="G266" s="109" t="s">
        <v>183</v>
      </c>
    </row>
    <row r="267" spans="1:17" s="86" customFormat="1">
      <c r="D267" s="179"/>
      <c r="E267" s="188" t="s">
        <v>184</v>
      </c>
      <c r="F267" s="269">
        <f>ROUND(SUBTOTAL(109,F136:F266),2)</f>
        <v>0</v>
      </c>
      <c r="G267" s="109" t="s">
        <v>183</v>
      </c>
      <c r="I267" s="112" t="s">
        <v>197</v>
      </c>
    </row>
    <row r="268" spans="1:17" s="86" customFormat="1">
      <c r="F268" s="260"/>
      <c r="G268" s="109" t="s">
        <v>185</v>
      </c>
    </row>
    <row r="269" spans="1:17">
      <c r="A269" s="8"/>
      <c r="B269" s="8"/>
      <c r="C269" s="8"/>
      <c r="D269" s="371"/>
      <c r="E269" s="371" t="s">
        <v>262</v>
      </c>
      <c r="F269" s="76">
        <f>+F267+F135</f>
        <v>0</v>
      </c>
      <c r="G269" s="109" t="s">
        <v>185</v>
      </c>
      <c r="I269" s="133" t="s">
        <v>187</v>
      </c>
    </row>
    <row r="270" spans="1:17">
      <c r="G270" s="109" t="s">
        <v>185</v>
      </c>
    </row>
    <row r="271" spans="1:17" s="86" customFormat="1">
      <c r="A271" s="211" t="s">
        <v>263</v>
      </c>
      <c r="B271" s="102"/>
      <c r="C271" s="102"/>
      <c r="D271" s="102"/>
      <c r="E271" s="102"/>
      <c r="F271" s="103"/>
      <c r="G271" s="109" t="s">
        <v>180</v>
      </c>
      <c r="I271" s="134" t="s">
        <v>189</v>
      </c>
    </row>
    <row r="272" spans="1:17" s="86" customFormat="1" ht="45" customHeight="1">
      <c r="A272" s="517"/>
      <c r="B272" s="518"/>
      <c r="C272" s="518"/>
      <c r="D272" s="518"/>
      <c r="E272" s="518"/>
      <c r="F272" s="519"/>
      <c r="G272" s="109" t="s">
        <v>180</v>
      </c>
      <c r="I272" s="514" t="s">
        <v>190</v>
      </c>
      <c r="J272" s="514"/>
      <c r="K272" s="514"/>
      <c r="L272" s="514"/>
      <c r="M272" s="514"/>
      <c r="N272" s="514"/>
      <c r="O272" s="514"/>
      <c r="P272" s="514"/>
      <c r="Q272" s="514"/>
    </row>
    <row r="273" spans="1:17">
      <c r="A273" s="8"/>
      <c r="B273" s="8"/>
      <c r="C273" s="8"/>
      <c r="D273" s="8"/>
      <c r="E273" s="8"/>
      <c r="F273" s="8"/>
      <c r="G273" s="97" t="s">
        <v>183</v>
      </c>
      <c r="I273"/>
    </row>
    <row r="274" spans="1:17" s="86" customFormat="1">
      <c r="A274" s="211" t="s">
        <v>264</v>
      </c>
      <c r="B274" s="106"/>
      <c r="C274" s="106"/>
      <c r="D274" s="106"/>
      <c r="E274" s="106"/>
      <c r="F274" s="107"/>
      <c r="G274" s="246" t="s">
        <v>183</v>
      </c>
      <c r="I274" s="134" t="s">
        <v>189</v>
      </c>
    </row>
    <row r="275" spans="1:17" s="86" customFormat="1" ht="45" customHeight="1">
      <c r="A275" s="517"/>
      <c r="B275" s="518"/>
      <c r="C275" s="518"/>
      <c r="D275" s="518"/>
      <c r="E275" s="518"/>
      <c r="F275" s="519"/>
      <c r="G275" s="97" t="s">
        <v>183</v>
      </c>
      <c r="I275" s="514" t="s">
        <v>190</v>
      </c>
      <c r="J275" s="514"/>
      <c r="K275" s="514"/>
      <c r="L275" s="514"/>
      <c r="M275" s="514"/>
      <c r="N275" s="514"/>
      <c r="O275" s="514"/>
      <c r="P275" s="514"/>
      <c r="Q275" s="514"/>
    </row>
    <row r="276" spans="1:17">
      <c r="A276" s="8"/>
      <c r="B276" s="8"/>
      <c r="C276" s="8"/>
      <c r="D276" s="8"/>
      <c r="E276" s="8"/>
      <c r="F276" s="81"/>
    </row>
  </sheetData>
  <sheetProtection algorithmName="SHA-512" hashValue="fVdA7f4F+ceWwYu0QXRDLANtfZWu2vVzZmI0YhrgCzmktLVGzbytaZ7FKa8Tv5Y/xgCWPMDyftL8XneMpI46bA==" saltValue="pHbtCNeGxrn2sGwubJDIqg==" spinCount="100000" sheet="1" objects="1" scenarios="1" formatCells="0" formatRows="0" sort="0" autoFilter="0"/>
  <autoFilter ref="G1:G276" xr:uid="{00000000-0001-0000-0F00-000000000000}"/>
  <mergeCells count="6">
    <mergeCell ref="A272:F272"/>
    <mergeCell ref="A275:F275"/>
    <mergeCell ref="A1:E1"/>
    <mergeCell ref="A2:F2"/>
    <mergeCell ref="I272:Q272"/>
    <mergeCell ref="I275:Q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zoomScaleNormal="100" zoomScaleSheetLayoutView="100" workbookViewId="0">
      <selection activeCell="A4" sqref="A4"/>
    </sheetView>
  </sheetViews>
  <sheetFormatPr defaultColWidth="9.140625" defaultRowHeight="14.45"/>
  <cols>
    <col min="1" max="1" width="39.42578125" style="8" customWidth="1"/>
    <col min="2" max="2" width="75.5703125" style="8" customWidth="1"/>
    <col min="3" max="3" width="18.5703125" style="8" customWidth="1"/>
    <col min="4" max="4" width="11" hidden="1" customWidth="1"/>
    <col min="5" max="5" width="2.140625" style="8" customWidth="1"/>
    <col min="6" max="16384" width="9.140625" style="8"/>
  </cols>
  <sheetData>
    <row r="1" spans="1:4" ht="20.25" customHeight="1">
      <c r="A1" s="512" t="s">
        <v>169</v>
      </c>
      <c r="B1" s="512"/>
      <c r="C1" s="8">
        <f>+'Section A'!B2</f>
        <v>0</v>
      </c>
      <c r="D1" s="51"/>
    </row>
    <row r="2" spans="1:4" ht="53.25" customHeight="1">
      <c r="A2" s="536" t="s">
        <v>265</v>
      </c>
      <c r="B2" s="536"/>
      <c r="C2" s="536"/>
      <c r="D2" s="8"/>
    </row>
    <row r="3" spans="1:4" ht="26.45">
      <c r="A3" s="244" t="s">
        <v>252</v>
      </c>
      <c r="B3" s="210" t="s">
        <v>253</v>
      </c>
      <c r="C3" s="244" t="s">
        <v>266</v>
      </c>
      <c r="D3" s="51" t="s">
        <v>178</v>
      </c>
    </row>
    <row r="4" spans="1:4" s="97" customFormat="1">
      <c r="A4" s="205"/>
      <c r="B4" s="204"/>
      <c r="C4" s="96">
        <v>0</v>
      </c>
      <c r="D4" s="252" t="s">
        <v>180</v>
      </c>
    </row>
    <row r="5" spans="1:4" s="97" customFormat="1">
      <c r="A5" s="202"/>
      <c r="B5" s="372"/>
      <c r="C5" s="96">
        <v>0</v>
      </c>
      <c r="D5" s="252" t="s">
        <v>180</v>
      </c>
    </row>
    <row r="6" spans="1:4" s="97" customFormat="1">
      <c r="A6" s="202"/>
      <c r="B6" s="372"/>
      <c r="C6" s="96">
        <v>0</v>
      </c>
      <c r="D6" s="252" t="s">
        <v>180</v>
      </c>
    </row>
    <row r="7" spans="1:4" s="97" customFormat="1" hidden="1">
      <c r="A7" s="202"/>
      <c r="B7" s="372"/>
      <c r="C7" s="96">
        <v>0</v>
      </c>
      <c r="D7" s="252" t="s">
        <v>180</v>
      </c>
    </row>
    <row r="8" spans="1:4" s="97" customFormat="1" hidden="1">
      <c r="A8" s="202"/>
      <c r="B8" s="372"/>
      <c r="C8" s="96">
        <v>0</v>
      </c>
      <c r="D8" s="252" t="s">
        <v>180</v>
      </c>
    </row>
    <row r="9" spans="1:4" s="97" customFormat="1" hidden="1">
      <c r="A9" s="202"/>
      <c r="B9" s="372"/>
      <c r="C9" s="96">
        <v>0</v>
      </c>
      <c r="D9" s="252" t="s">
        <v>180</v>
      </c>
    </row>
    <row r="10" spans="1:4" s="97" customFormat="1" hidden="1">
      <c r="A10" s="202"/>
      <c r="B10" s="372"/>
      <c r="C10" s="96">
        <v>0</v>
      </c>
      <c r="D10" s="252" t="s">
        <v>180</v>
      </c>
    </row>
    <row r="11" spans="1:4" s="97" customFormat="1" hidden="1">
      <c r="A11" s="202"/>
      <c r="B11" s="372"/>
      <c r="C11" s="96">
        <v>0</v>
      </c>
      <c r="D11" s="252" t="s">
        <v>180</v>
      </c>
    </row>
    <row r="12" spans="1:4" s="97" customFormat="1" hidden="1">
      <c r="A12" s="202"/>
      <c r="B12" s="372"/>
      <c r="C12" s="96">
        <v>0</v>
      </c>
      <c r="D12" s="252" t="s">
        <v>180</v>
      </c>
    </row>
    <row r="13" spans="1:4" s="97" customFormat="1" hidden="1">
      <c r="A13" s="202"/>
      <c r="B13" s="372"/>
      <c r="C13" s="96">
        <v>0</v>
      </c>
      <c r="D13" s="252" t="s">
        <v>180</v>
      </c>
    </row>
    <row r="14" spans="1:4" s="97" customFormat="1" hidden="1">
      <c r="A14" s="202"/>
      <c r="B14" s="372"/>
      <c r="C14" s="96">
        <v>0</v>
      </c>
      <c r="D14" s="252" t="s">
        <v>180</v>
      </c>
    </row>
    <row r="15" spans="1:4" s="97" customFormat="1" hidden="1">
      <c r="A15" s="202"/>
      <c r="B15" s="372"/>
      <c r="C15" s="96">
        <v>0</v>
      </c>
      <c r="D15" s="252" t="s">
        <v>180</v>
      </c>
    </row>
    <row r="16" spans="1:4" s="97" customFormat="1" hidden="1">
      <c r="A16" s="202"/>
      <c r="B16" s="372"/>
      <c r="C16" s="96">
        <v>0</v>
      </c>
      <c r="D16" s="252" t="s">
        <v>180</v>
      </c>
    </row>
    <row r="17" spans="1:4" s="97" customFormat="1" hidden="1">
      <c r="A17" s="202"/>
      <c r="B17" s="372"/>
      <c r="C17" s="96">
        <v>0</v>
      </c>
      <c r="D17" s="252" t="s">
        <v>180</v>
      </c>
    </row>
    <row r="18" spans="1:4" s="97" customFormat="1" hidden="1">
      <c r="A18" s="202"/>
      <c r="B18" s="372"/>
      <c r="C18" s="96">
        <v>0</v>
      </c>
      <c r="D18" s="252" t="s">
        <v>180</v>
      </c>
    </row>
    <row r="19" spans="1:4" s="97" customFormat="1" hidden="1">
      <c r="A19" s="202"/>
      <c r="B19" s="372"/>
      <c r="C19" s="96">
        <v>0</v>
      </c>
      <c r="D19" s="252" t="s">
        <v>180</v>
      </c>
    </row>
    <row r="20" spans="1:4" s="97" customFormat="1" hidden="1">
      <c r="A20" s="202"/>
      <c r="B20" s="372"/>
      <c r="C20" s="96">
        <v>0</v>
      </c>
      <c r="D20" s="252" t="s">
        <v>180</v>
      </c>
    </row>
    <row r="21" spans="1:4" s="97" customFormat="1" hidden="1">
      <c r="A21" s="202"/>
      <c r="B21" s="372"/>
      <c r="C21" s="96">
        <v>0</v>
      </c>
      <c r="D21" s="252" t="s">
        <v>180</v>
      </c>
    </row>
    <row r="22" spans="1:4" s="97" customFormat="1" hidden="1">
      <c r="A22" s="202"/>
      <c r="B22" s="372"/>
      <c r="C22" s="96">
        <v>0</v>
      </c>
      <c r="D22" s="252" t="s">
        <v>180</v>
      </c>
    </row>
    <row r="23" spans="1:4" s="97" customFormat="1" hidden="1">
      <c r="A23" s="202"/>
      <c r="B23" s="372"/>
      <c r="C23" s="96">
        <v>0</v>
      </c>
      <c r="D23" s="252" t="s">
        <v>180</v>
      </c>
    </row>
    <row r="24" spans="1:4" s="97" customFormat="1" hidden="1">
      <c r="A24" s="202"/>
      <c r="B24" s="372"/>
      <c r="C24" s="96">
        <v>0</v>
      </c>
      <c r="D24" s="252" t="s">
        <v>180</v>
      </c>
    </row>
    <row r="25" spans="1:4" s="97" customFormat="1" hidden="1">
      <c r="A25" s="202"/>
      <c r="B25" s="372"/>
      <c r="C25" s="96">
        <v>0</v>
      </c>
      <c r="D25" s="252" t="s">
        <v>180</v>
      </c>
    </row>
    <row r="26" spans="1:4" s="97" customFormat="1" hidden="1">
      <c r="A26" s="202"/>
      <c r="B26" s="372"/>
      <c r="C26" s="96">
        <v>0</v>
      </c>
      <c r="D26" s="252" t="s">
        <v>180</v>
      </c>
    </row>
    <row r="27" spans="1:4" s="97" customFormat="1" hidden="1">
      <c r="A27" s="202"/>
      <c r="B27" s="372"/>
      <c r="C27" s="96">
        <v>0</v>
      </c>
      <c r="D27" s="252" t="s">
        <v>180</v>
      </c>
    </row>
    <row r="28" spans="1:4" s="97" customFormat="1" hidden="1">
      <c r="A28" s="202"/>
      <c r="B28" s="372"/>
      <c r="C28" s="96">
        <v>0</v>
      </c>
      <c r="D28" s="252" t="s">
        <v>180</v>
      </c>
    </row>
    <row r="29" spans="1:4" s="97" customFormat="1" hidden="1">
      <c r="A29" s="202"/>
      <c r="B29" s="372"/>
      <c r="C29" s="96">
        <v>0</v>
      </c>
      <c r="D29" s="252" t="s">
        <v>180</v>
      </c>
    </row>
    <row r="30" spans="1:4" s="97" customFormat="1" hidden="1">
      <c r="A30" s="202"/>
      <c r="B30" s="372"/>
      <c r="C30" s="96">
        <v>0</v>
      </c>
      <c r="D30" s="252" t="s">
        <v>180</v>
      </c>
    </row>
    <row r="31" spans="1:4" s="97" customFormat="1" hidden="1">
      <c r="A31" s="202"/>
      <c r="B31" s="372"/>
      <c r="C31" s="96">
        <v>0</v>
      </c>
      <c r="D31" s="252" t="s">
        <v>180</v>
      </c>
    </row>
    <row r="32" spans="1:4" s="97" customFormat="1" hidden="1">
      <c r="A32" s="202"/>
      <c r="B32" s="372"/>
      <c r="C32" s="96">
        <v>0</v>
      </c>
      <c r="D32" s="252" t="s">
        <v>180</v>
      </c>
    </row>
    <row r="33" spans="1:4" s="97" customFormat="1" hidden="1">
      <c r="A33" s="202"/>
      <c r="B33" s="372"/>
      <c r="C33" s="96">
        <v>0</v>
      </c>
      <c r="D33" s="252" t="s">
        <v>180</v>
      </c>
    </row>
    <row r="34" spans="1:4" s="97" customFormat="1" hidden="1">
      <c r="A34" s="202"/>
      <c r="B34" s="372"/>
      <c r="C34" s="96">
        <v>0</v>
      </c>
      <c r="D34" s="252" t="s">
        <v>180</v>
      </c>
    </row>
    <row r="35" spans="1:4" s="97" customFormat="1" hidden="1">
      <c r="A35" s="202"/>
      <c r="B35" s="372"/>
      <c r="C35" s="96">
        <v>0</v>
      </c>
      <c r="D35" s="252" t="s">
        <v>180</v>
      </c>
    </row>
    <row r="36" spans="1:4" s="97" customFormat="1" hidden="1">
      <c r="A36" s="202"/>
      <c r="B36" s="372"/>
      <c r="C36" s="96">
        <v>0</v>
      </c>
      <c r="D36" s="252" t="s">
        <v>180</v>
      </c>
    </row>
    <row r="37" spans="1:4" s="97" customFormat="1" hidden="1">
      <c r="A37" s="202"/>
      <c r="B37" s="372"/>
      <c r="C37" s="96">
        <v>0</v>
      </c>
      <c r="D37" s="252" t="s">
        <v>180</v>
      </c>
    </row>
    <row r="38" spans="1:4" s="97" customFormat="1" hidden="1">
      <c r="A38" s="202"/>
      <c r="B38" s="372"/>
      <c r="C38" s="96">
        <v>0</v>
      </c>
      <c r="D38" s="252" t="s">
        <v>180</v>
      </c>
    </row>
    <row r="39" spans="1:4" s="97" customFormat="1" hidden="1">
      <c r="A39" s="202"/>
      <c r="B39" s="372"/>
      <c r="C39" s="96">
        <v>0</v>
      </c>
      <c r="D39" s="252" t="s">
        <v>180</v>
      </c>
    </row>
    <row r="40" spans="1:4" s="97" customFormat="1" hidden="1">
      <c r="A40" s="202"/>
      <c r="B40" s="372"/>
      <c r="C40" s="96">
        <v>0</v>
      </c>
      <c r="D40" s="252" t="s">
        <v>180</v>
      </c>
    </row>
    <row r="41" spans="1:4" s="97" customFormat="1" hidden="1">
      <c r="A41" s="202"/>
      <c r="B41" s="372"/>
      <c r="C41" s="96">
        <v>0</v>
      </c>
      <c r="D41" s="252" t="s">
        <v>180</v>
      </c>
    </row>
    <row r="42" spans="1:4" s="97" customFormat="1" hidden="1">
      <c r="A42" s="202"/>
      <c r="B42" s="372"/>
      <c r="C42" s="96">
        <v>0</v>
      </c>
      <c r="D42" s="252" t="s">
        <v>180</v>
      </c>
    </row>
    <row r="43" spans="1:4" s="97" customFormat="1" hidden="1">
      <c r="A43" s="202"/>
      <c r="B43" s="372"/>
      <c r="C43" s="96">
        <v>0</v>
      </c>
      <c r="D43" s="252" t="s">
        <v>180</v>
      </c>
    </row>
    <row r="44" spans="1:4" s="97" customFormat="1" hidden="1">
      <c r="A44" s="202"/>
      <c r="B44" s="372"/>
      <c r="C44" s="96">
        <v>0</v>
      </c>
      <c r="D44" s="252" t="s">
        <v>180</v>
      </c>
    </row>
    <row r="45" spans="1:4" s="97" customFormat="1" hidden="1">
      <c r="A45" s="202"/>
      <c r="B45" s="372"/>
      <c r="C45" s="96">
        <v>0</v>
      </c>
      <c r="D45" s="252" t="s">
        <v>180</v>
      </c>
    </row>
    <row r="46" spans="1:4" s="97" customFormat="1" hidden="1">
      <c r="A46" s="202"/>
      <c r="B46" s="372"/>
      <c r="C46" s="96">
        <v>0</v>
      </c>
      <c r="D46" s="252" t="s">
        <v>180</v>
      </c>
    </row>
    <row r="47" spans="1:4" s="97" customFormat="1" hidden="1">
      <c r="A47" s="202"/>
      <c r="B47" s="372"/>
      <c r="C47" s="96">
        <v>0</v>
      </c>
      <c r="D47" s="252" t="s">
        <v>180</v>
      </c>
    </row>
    <row r="48" spans="1:4" s="97" customFormat="1" hidden="1">
      <c r="A48" s="202"/>
      <c r="B48" s="372"/>
      <c r="C48" s="96">
        <v>0</v>
      </c>
      <c r="D48" s="252" t="s">
        <v>180</v>
      </c>
    </row>
    <row r="49" spans="1:4" s="97" customFormat="1" hidden="1">
      <c r="A49" s="202"/>
      <c r="B49" s="372"/>
      <c r="C49" s="96">
        <v>0</v>
      </c>
      <c r="D49" s="252" t="s">
        <v>180</v>
      </c>
    </row>
    <row r="50" spans="1:4" s="97" customFormat="1" hidden="1">
      <c r="A50" s="202"/>
      <c r="B50" s="372"/>
      <c r="C50" s="96">
        <v>0</v>
      </c>
      <c r="D50" s="252" t="s">
        <v>180</v>
      </c>
    </row>
    <row r="51" spans="1:4" s="97" customFormat="1" hidden="1">
      <c r="A51" s="202"/>
      <c r="B51" s="372"/>
      <c r="C51" s="96">
        <v>0</v>
      </c>
      <c r="D51" s="252" t="s">
        <v>180</v>
      </c>
    </row>
    <row r="52" spans="1:4" s="97" customFormat="1" hidden="1">
      <c r="A52" s="202"/>
      <c r="B52" s="372"/>
      <c r="C52" s="96">
        <v>0</v>
      </c>
      <c r="D52" s="252" t="s">
        <v>180</v>
      </c>
    </row>
    <row r="53" spans="1:4" s="97" customFormat="1" hidden="1">
      <c r="A53" s="202"/>
      <c r="B53" s="372"/>
      <c r="C53" s="96">
        <v>0</v>
      </c>
      <c r="D53" s="252" t="s">
        <v>180</v>
      </c>
    </row>
    <row r="54" spans="1:4" s="97" customFormat="1" hidden="1">
      <c r="A54" s="202"/>
      <c r="B54" s="372"/>
      <c r="C54" s="96">
        <v>0</v>
      </c>
      <c r="D54" s="252" t="s">
        <v>180</v>
      </c>
    </row>
    <row r="55" spans="1:4" s="97" customFormat="1" hidden="1">
      <c r="A55" s="202"/>
      <c r="B55" s="372"/>
      <c r="C55" s="96">
        <v>0</v>
      </c>
      <c r="D55" s="252" t="s">
        <v>180</v>
      </c>
    </row>
    <row r="56" spans="1:4" s="97" customFormat="1" hidden="1">
      <c r="A56" s="202"/>
      <c r="B56" s="372"/>
      <c r="C56" s="96">
        <v>0</v>
      </c>
      <c r="D56" s="252" t="s">
        <v>180</v>
      </c>
    </row>
    <row r="57" spans="1:4" s="97" customFormat="1" hidden="1">
      <c r="A57" s="202"/>
      <c r="B57" s="372"/>
      <c r="C57" s="96">
        <v>0</v>
      </c>
      <c r="D57" s="252" t="s">
        <v>180</v>
      </c>
    </row>
    <row r="58" spans="1:4" s="97" customFormat="1" hidden="1">
      <c r="A58" s="202"/>
      <c r="B58" s="372"/>
      <c r="C58" s="96">
        <v>0</v>
      </c>
      <c r="D58" s="252" t="s">
        <v>180</v>
      </c>
    </row>
    <row r="59" spans="1:4" s="97" customFormat="1" hidden="1">
      <c r="A59" s="202"/>
      <c r="B59" s="372"/>
      <c r="C59" s="96">
        <v>0</v>
      </c>
      <c r="D59" s="252" t="s">
        <v>180</v>
      </c>
    </row>
    <row r="60" spans="1:4" s="97" customFormat="1" hidden="1">
      <c r="A60" s="202"/>
      <c r="B60" s="372"/>
      <c r="C60" s="96">
        <v>0</v>
      </c>
      <c r="D60" s="252" t="s">
        <v>180</v>
      </c>
    </row>
    <row r="61" spans="1:4" s="97" customFormat="1" hidden="1">
      <c r="A61" s="202"/>
      <c r="B61" s="372"/>
      <c r="C61" s="96">
        <v>0</v>
      </c>
      <c r="D61" s="252" t="s">
        <v>180</v>
      </c>
    </row>
    <row r="62" spans="1:4" s="97" customFormat="1" hidden="1">
      <c r="A62" s="202"/>
      <c r="B62" s="372"/>
      <c r="C62" s="96">
        <v>0</v>
      </c>
      <c r="D62" s="252" t="s">
        <v>180</v>
      </c>
    </row>
    <row r="63" spans="1:4" s="97" customFormat="1" hidden="1">
      <c r="A63" s="202"/>
      <c r="B63" s="372"/>
      <c r="C63" s="96">
        <v>0</v>
      </c>
      <c r="D63" s="252" t="s">
        <v>180</v>
      </c>
    </row>
    <row r="64" spans="1:4" s="97" customFormat="1" hidden="1">
      <c r="A64" s="202"/>
      <c r="B64" s="372"/>
      <c r="C64" s="96">
        <v>0</v>
      </c>
      <c r="D64" s="252" t="s">
        <v>180</v>
      </c>
    </row>
    <row r="65" spans="1:4" s="97" customFormat="1" hidden="1">
      <c r="A65" s="202"/>
      <c r="B65" s="372"/>
      <c r="C65" s="96">
        <v>0</v>
      </c>
      <c r="D65" s="252" t="s">
        <v>180</v>
      </c>
    </row>
    <row r="66" spans="1:4" s="97" customFormat="1" hidden="1">
      <c r="A66" s="202"/>
      <c r="B66" s="372"/>
      <c r="C66" s="96">
        <v>0</v>
      </c>
      <c r="D66" s="252" t="s">
        <v>180</v>
      </c>
    </row>
    <row r="67" spans="1:4" s="97" customFormat="1" hidden="1">
      <c r="A67" s="202"/>
      <c r="B67" s="372"/>
      <c r="C67" s="96">
        <v>0</v>
      </c>
      <c r="D67" s="252" t="s">
        <v>180</v>
      </c>
    </row>
    <row r="68" spans="1:4" s="97" customFormat="1" hidden="1">
      <c r="A68" s="202"/>
      <c r="B68" s="372"/>
      <c r="C68" s="96">
        <v>0</v>
      </c>
      <c r="D68" s="252" t="s">
        <v>180</v>
      </c>
    </row>
    <row r="69" spans="1:4" s="97" customFormat="1" hidden="1">
      <c r="A69" s="202"/>
      <c r="B69" s="372"/>
      <c r="C69" s="96">
        <v>0</v>
      </c>
      <c r="D69" s="252" t="s">
        <v>180</v>
      </c>
    </row>
    <row r="70" spans="1:4" s="97" customFormat="1" hidden="1">
      <c r="A70" s="202"/>
      <c r="B70" s="372"/>
      <c r="C70" s="96">
        <v>0</v>
      </c>
      <c r="D70" s="252" t="s">
        <v>180</v>
      </c>
    </row>
    <row r="71" spans="1:4" s="97" customFormat="1" hidden="1">
      <c r="A71" s="202"/>
      <c r="B71" s="372"/>
      <c r="C71" s="96">
        <v>0</v>
      </c>
      <c r="D71" s="252" t="s">
        <v>180</v>
      </c>
    </row>
    <row r="72" spans="1:4" s="97" customFormat="1" hidden="1">
      <c r="A72" s="202"/>
      <c r="B72" s="372"/>
      <c r="C72" s="96">
        <v>0</v>
      </c>
      <c r="D72" s="252" t="s">
        <v>180</v>
      </c>
    </row>
    <row r="73" spans="1:4" s="97" customFormat="1" hidden="1">
      <c r="A73" s="202"/>
      <c r="B73" s="372"/>
      <c r="C73" s="96">
        <v>0</v>
      </c>
      <c r="D73" s="252" t="s">
        <v>180</v>
      </c>
    </row>
    <row r="74" spans="1:4" s="97" customFormat="1" hidden="1">
      <c r="A74" s="202"/>
      <c r="B74" s="372"/>
      <c r="C74" s="96">
        <v>0</v>
      </c>
      <c r="D74" s="252" t="s">
        <v>180</v>
      </c>
    </row>
    <row r="75" spans="1:4" s="97" customFormat="1" hidden="1">
      <c r="A75" s="202"/>
      <c r="B75" s="372"/>
      <c r="C75" s="96">
        <v>0</v>
      </c>
      <c r="D75" s="252" t="s">
        <v>180</v>
      </c>
    </row>
    <row r="76" spans="1:4" s="97" customFormat="1" hidden="1">
      <c r="A76" s="202"/>
      <c r="B76" s="372"/>
      <c r="C76" s="96">
        <v>0</v>
      </c>
      <c r="D76" s="252" t="s">
        <v>180</v>
      </c>
    </row>
    <row r="77" spans="1:4" s="97" customFormat="1" hidden="1">
      <c r="A77" s="202"/>
      <c r="B77" s="372"/>
      <c r="C77" s="96">
        <v>0</v>
      </c>
      <c r="D77" s="252" t="s">
        <v>180</v>
      </c>
    </row>
    <row r="78" spans="1:4" s="97" customFormat="1" hidden="1">
      <c r="A78" s="202"/>
      <c r="B78" s="372"/>
      <c r="C78" s="96">
        <v>0</v>
      </c>
      <c r="D78" s="252" t="s">
        <v>180</v>
      </c>
    </row>
    <row r="79" spans="1:4" s="97" customFormat="1" hidden="1">
      <c r="A79" s="202"/>
      <c r="B79" s="372"/>
      <c r="C79" s="96">
        <v>0</v>
      </c>
      <c r="D79" s="252" t="s">
        <v>180</v>
      </c>
    </row>
    <row r="80" spans="1:4" s="97" customFormat="1" hidden="1">
      <c r="A80" s="202"/>
      <c r="B80" s="372"/>
      <c r="C80" s="96">
        <v>0</v>
      </c>
      <c r="D80" s="252" t="s">
        <v>180</v>
      </c>
    </row>
    <row r="81" spans="1:4" s="97" customFormat="1" hidden="1">
      <c r="A81" s="202"/>
      <c r="B81" s="372"/>
      <c r="C81" s="96">
        <v>0</v>
      </c>
      <c r="D81" s="252" t="s">
        <v>180</v>
      </c>
    </row>
    <row r="82" spans="1:4" s="97" customFormat="1" hidden="1">
      <c r="A82" s="202"/>
      <c r="B82" s="372"/>
      <c r="C82" s="96">
        <v>0</v>
      </c>
      <c r="D82" s="252" t="s">
        <v>180</v>
      </c>
    </row>
    <row r="83" spans="1:4" s="97" customFormat="1" hidden="1">
      <c r="A83" s="202"/>
      <c r="B83" s="372"/>
      <c r="C83" s="96">
        <v>0</v>
      </c>
      <c r="D83" s="252" t="s">
        <v>180</v>
      </c>
    </row>
    <row r="84" spans="1:4" s="97" customFormat="1" hidden="1">
      <c r="A84" s="202"/>
      <c r="B84" s="372"/>
      <c r="C84" s="96">
        <v>0</v>
      </c>
      <c r="D84" s="252" t="s">
        <v>180</v>
      </c>
    </row>
    <row r="85" spans="1:4" s="97" customFormat="1" hidden="1">
      <c r="A85" s="202"/>
      <c r="B85" s="372"/>
      <c r="C85" s="96">
        <v>0</v>
      </c>
      <c r="D85" s="252" t="s">
        <v>180</v>
      </c>
    </row>
    <row r="86" spans="1:4" s="97" customFormat="1" hidden="1">
      <c r="A86" s="202"/>
      <c r="B86" s="372"/>
      <c r="C86" s="96">
        <v>0</v>
      </c>
      <c r="D86" s="252" t="s">
        <v>180</v>
      </c>
    </row>
    <row r="87" spans="1:4" s="97" customFormat="1" hidden="1">
      <c r="A87" s="202"/>
      <c r="B87" s="372"/>
      <c r="C87" s="96">
        <v>0</v>
      </c>
      <c r="D87" s="252" t="s">
        <v>180</v>
      </c>
    </row>
    <row r="88" spans="1:4" s="97" customFormat="1" hidden="1">
      <c r="A88" s="202"/>
      <c r="B88" s="372"/>
      <c r="C88" s="96">
        <v>0</v>
      </c>
      <c r="D88" s="252" t="s">
        <v>180</v>
      </c>
    </row>
    <row r="89" spans="1:4" s="97" customFormat="1" hidden="1">
      <c r="A89" s="202"/>
      <c r="B89" s="372"/>
      <c r="C89" s="96">
        <v>0</v>
      </c>
      <c r="D89" s="252" t="s">
        <v>180</v>
      </c>
    </row>
    <row r="90" spans="1:4" s="97" customFormat="1" hidden="1">
      <c r="A90" s="202"/>
      <c r="B90" s="372"/>
      <c r="C90" s="96">
        <v>0</v>
      </c>
      <c r="D90" s="252" t="s">
        <v>180</v>
      </c>
    </row>
    <row r="91" spans="1:4" s="97" customFormat="1" hidden="1">
      <c r="A91" s="202"/>
      <c r="B91" s="372"/>
      <c r="C91" s="96">
        <v>0</v>
      </c>
      <c r="D91" s="252" t="s">
        <v>180</v>
      </c>
    </row>
    <row r="92" spans="1:4" s="97" customFormat="1" hidden="1">
      <c r="A92" s="202"/>
      <c r="B92" s="372"/>
      <c r="C92" s="96">
        <v>0</v>
      </c>
      <c r="D92" s="252" t="s">
        <v>180</v>
      </c>
    </row>
    <row r="93" spans="1:4" s="97" customFormat="1" hidden="1">
      <c r="A93" s="202"/>
      <c r="B93" s="372"/>
      <c r="C93" s="96">
        <v>0</v>
      </c>
      <c r="D93" s="252" t="s">
        <v>180</v>
      </c>
    </row>
    <row r="94" spans="1:4" s="97" customFormat="1" hidden="1">
      <c r="A94" s="202"/>
      <c r="B94" s="372"/>
      <c r="C94" s="96">
        <v>0</v>
      </c>
      <c r="D94" s="252" t="s">
        <v>180</v>
      </c>
    </row>
    <row r="95" spans="1:4" s="97" customFormat="1" hidden="1">
      <c r="A95" s="202"/>
      <c r="B95" s="372"/>
      <c r="C95" s="96">
        <v>0</v>
      </c>
      <c r="D95" s="252" t="s">
        <v>180</v>
      </c>
    </row>
    <row r="96" spans="1:4" s="97" customFormat="1" hidden="1">
      <c r="A96" s="202"/>
      <c r="B96" s="372"/>
      <c r="C96" s="96">
        <v>0</v>
      </c>
      <c r="D96" s="252" t="s">
        <v>180</v>
      </c>
    </row>
    <row r="97" spans="1:4" s="97" customFormat="1" hidden="1">
      <c r="A97" s="202"/>
      <c r="B97" s="372"/>
      <c r="C97" s="96">
        <v>0</v>
      </c>
      <c r="D97" s="252" t="s">
        <v>180</v>
      </c>
    </row>
    <row r="98" spans="1:4" s="97" customFormat="1" hidden="1">
      <c r="A98" s="202"/>
      <c r="B98" s="372"/>
      <c r="C98" s="96">
        <v>0</v>
      </c>
      <c r="D98" s="252" t="s">
        <v>180</v>
      </c>
    </row>
    <row r="99" spans="1:4" s="97" customFormat="1" hidden="1">
      <c r="A99" s="202"/>
      <c r="B99" s="372"/>
      <c r="C99" s="96">
        <v>0</v>
      </c>
      <c r="D99" s="252" t="s">
        <v>180</v>
      </c>
    </row>
    <row r="100" spans="1:4" s="97" customFormat="1" hidden="1">
      <c r="A100" s="202"/>
      <c r="B100" s="372"/>
      <c r="C100" s="96">
        <v>0</v>
      </c>
      <c r="D100" s="252" t="s">
        <v>180</v>
      </c>
    </row>
    <row r="101" spans="1:4" s="97" customFormat="1" hidden="1">
      <c r="A101" s="202"/>
      <c r="B101" s="372"/>
      <c r="C101" s="96">
        <v>0</v>
      </c>
      <c r="D101" s="252" t="s">
        <v>180</v>
      </c>
    </row>
    <row r="102" spans="1:4" s="97" customFormat="1" hidden="1">
      <c r="A102" s="202"/>
      <c r="B102" s="372"/>
      <c r="C102" s="96">
        <v>0</v>
      </c>
      <c r="D102" s="252" t="s">
        <v>180</v>
      </c>
    </row>
    <row r="103" spans="1:4" s="97" customFormat="1" hidden="1">
      <c r="A103" s="202"/>
      <c r="B103" s="372"/>
      <c r="C103" s="96">
        <v>0</v>
      </c>
      <c r="D103" s="252" t="s">
        <v>180</v>
      </c>
    </row>
    <row r="104" spans="1:4" s="97" customFormat="1" hidden="1">
      <c r="A104" s="202"/>
      <c r="B104" s="372"/>
      <c r="C104" s="96">
        <v>0</v>
      </c>
      <c r="D104" s="252" t="s">
        <v>180</v>
      </c>
    </row>
    <row r="105" spans="1:4" s="97" customFormat="1" hidden="1">
      <c r="A105" s="202"/>
      <c r="B105" s="372"/>
      <c r="C105" s="96">
        <v>0</v>
      </c>
      <c r="D105" s="252" t="s">
        <v>180</v>
      </c>
    </row>
    <row r="106" spans="1:4" s="97" customFormat="1" hidden="1">
      <c r="A106" s="202"/>
      <c r="B106" s="372"/>
      <c r="C106" s="96">
        <v>0</v>
      </c>
      <c r="D106" s="252" t="s">
        <v>180</v>
      </c>
    </row>
    <row r="107" spans="1:4" s="97" customFormat="1" hidden="1">
      <c r="A107" s="202"/>
      <c r="B107" s="372"/>
      <c r="C107" s="96">
        <v>0</v>
      </c>
      <c r="D107" s="252" t="s">
        <v>180</v>
      </c>
    </row>
    <row r="108" spans="1:4" s="97" customFormat="1" hidden="1">
      <c r="A108" s="202"/>
      <c r="B108" s="372"/>
      <c r="C108" s="96">
        <v>0</v>
      </c>
      <c r="D108" s="252" t="s">
        <v>180</v>
      </c>
    </row>
    <row r="109" spans="1:4" s="97" customFormat="1" hidden="1">
      <c r="A109" s="202"/>
      <c r="B109" s="372"/>
      <c r="C109" s="96">
        <v>0</v>
      </c>
      <c r="D109" s="252" t="s">
        <v>180</v>
      </c>
    </row>
    <row r="110" spans="1:4" s="97" customFormat="1" hidden="1">
      <c r="A110" s="202"/>
      <c r="B110" s="372"/>
      <c r="C110" s="96">
        <v>0</v>
      </c>
      <c r="D110" s="252" t="s">
        <v>180</v>
      </c>
    </row>
    <row r="111" spans="1:4" s="97" customFormat="1" hidden="1">
      <c r="A111" s="202"/>
      <c r="B111" s="372"/>
      <c r="C111" s="96">
        <v>0</v>
      </c>
      <c r="D111" s="252" t="s">
        <v>180</v>
      </c>
    </row>
    <row r="112" spans="1:4" s="97" customFormat="1" hidden="1">
      <c r="A112" s="202"/>
      <c r="B112" s="372"/>
      <c r="C112" s="96">
        <v>0</v>
      </c>
      <c r="D112" s="252" t="s">
        <v>180</v>
      </c>
    </row>
    <row r="113" spans="1:4" s="97" customFormat="1" hidden="1">
      <c r="A113" s="202"/>
      <c r="B113" s="372"/>
      <c r="C113" s="96">
        <v>0</v>
      </c>
      <c r="D113" s="252" t="s">
        <v>180</v>
      </c>
    </row>
    <row r="114" spans="1:4" s="97" customFormat="1" hidden="1">
      <c r="A114" s="202"/>
      <c r="B114" s="372"/>
      <c r="C114" s="96">
        <v>0</v>
      </c>
      <c r="D114" s="252" t="s">
        <v>180</v>
      </c>
    </row>
    <row r="115" spans="1:4" s="97" customFormat="1" hidden="1">
      <c r="A115" s="202"/>
      <c r="B115" s="372"/>
      <c r="C115" s="96">
        <v>0</v>
      </c>
      <c r="D115" s="252" t="s">
        <v>180</v>
      </c>
    </row>
    <row r="116" spans="1:4" s="97" customFormat="1" hidden="1">
      <c r="A116" s="202"/>
      <c r="B116" s="372"/>
      <c r="C116" s="96">
        <v>0</v>
      </c>
      <c r="D116" s="252" t="s">
        <v>180</v>
      </c>
    </row>
    <row r="117" spans="1:4" s="97" customFormat="1" hidden="1">
      <c r="A117" s="202"/>
      <c r="B117" s="372"/>
      <c r="C117" s="96">
        <v>0</v>
      </c>
      <c r="D117" s="252" t="s">
        <v>180</v>
      </c>
    </row>
    <row r="118" spans="1:4" s="97" customFormat="1" hidden="1">
      <c r="A118" s="202"/>
      <c r="B118" s="372"/>
      <c r="C118" s="96">
        <v>0</v>
      </c>
      <c r="D118" s="252" t="s">
        <v>180</v>
      </c>
    </row>
    <row r="119" spans="1:4" s="97" customFormat="1" hidden="1">
      <c r="A119" s="202"/>
      <c r="B119" s="372"/>
      <c r="C119" s="96">
        <v>0</v>
      </c>
      <c r="D119" s="252" t="s">
        <v>180</v>
      </c>
    </row>
    <row r="120" spans="1:4" s="97" customFormat="1" hidden="1">
      <c r="A120" s="202"/>
      <c r="B120" s="372"/>
      <c r="C120" s="96">
        <v>0</v>
      </c>
      <c r="D120" s="252" t="s">
        <v>180</v>
      </c>
    </row>
    <row r="121" spans="1:4" s="97" customFormat="1" hidden="1">
      <c r="A121" s="202"/>
      <c r="B121" s="372"/>
      <c r="C121" s="96">
        <v>0</v>
      </c>
      <c r="D121" s="252" t="s">
        <v>180</v>
      </c>
    </row>
    <row r="122" spans="1:4" s="97" customFormat="1" hidden="1">
      <c r="A122" s="202"/>
      <c r="B122" s="372"/>
      <c r="C122" s="96">
        <v>0</v>
      </c>
      <c r="D122" s="252" t="s">
        <v>180</v>
      </c>
    </row>
    <row r="123" spans="1:4" s="97" customFormat="1" hidden="1">
      <c r="A123" s="202"/>
      <c r="B123" s="372"/>
      <c r="C123" s="96">
        <v>0</v>
      </c>
      <c r="D123" s="252" t="s">
        <v>180</v>
      </c>
    </row>
    <row r="124" spans="1:4" s="97" customFormat="1" hidden="1">
      <c r="A124" s="202"/>
      <c r="B124" s="372"/>
      <c r="C124" s="96">
        <v>0</v>
      </c>
      <c r="D124" s="252" t="s">
        <v>180</v>
      </c>
    </row>
    <row r="125" spans="1:4" s="97" customFormat="1" hidden="1">
      <c r="A125" s="202"/>
      <c r="B125" s="372"/>
      <c r="C125" s="96">
        <v>0</v>
      </c>
      <c r="D125" s="252" t="s">
        <v>180</v>
      </c>
    </row>
    <row r="126" spans="1:4" s="97" customFormat="1" hidden="1">
      <c r="A126" s="202"/>
      <c r="B126" s="372"/>
      <c r="C126" s="96">
        <v>0</v>
      </c>
      <c r="D126" s="252" t="s">
        <v>180</v>
      </c>
    </row>
    <row r="127" spans="1:4" s="97" customFormat="1" hidden="1">
      <c r="A127" s="202"/>
      <c r="B127" s="372"/>
      <c r="C127" s="96">
        <v>0</v>
      </c>
      <c r="D127" s="252" t="s">
        <v>180</v>
      </c>
    </row>
    <row r="128" spans="1:4" s="97" customFormat="1" hidden="1">
      <c r="A128" s="202"/>
      <c r="B128" s="372"/>
      <c r="C128" s="96">
        <v>0</v>
      </c>
      <c r="D128" s="252" t="s">
        <v>180</v>
      </c>
    </row>
    <row r="129" spans="1:6" s="97" customFormat="1" hidden="1">
      <c r="A129" s="202"/>
      <c r="B129" s="372"/>
      <c r="C129" s="96">
        <v>0</v>
      </c>
      <c r="D129" s="252" t="s">
        <v>180</v>
      </c>
    </row>
    <row r="130" spans="1:6" s="97" customFormat="1" hidden="1">
      <c r="A130" s="202"/>
      <c r="B130" s="372"/>
      <c r="C130" s="96">
        <v>0</v>
      </c>
      <c r="D130" s="252" t="s">
        <v>180</v>
      </c>
    </row>
    <row r="131" spans="1:6" s="97" customFormat="1" hidden="1">
      <c r="A131" s="202"/>
      <c r="B131" s="372"/>
      <c r="C131" s="96">
        <v>0</v>
      </c>
      <c r="D131" s="252" t="s">
        <v>180</v>
      </c>
    </row>
    <row r="132" spans="1:6" s="97" customFormat="1" hidden="1">
      <c r="A132" s="202"/>
      <c r="B132" s="372"/>
      <c r="C132" s="96">
        <v>0</v>
      </c>
      <c r="D132" s="252" t="s">
        <v>180</v>
      </c>
    </row>
    <row r="133" spans="1:6" s="97" customFormat="1">
      <c r="A133" s="373"/>
      <c r="B133" s="373"/>
      <c r="C133" s="127">
        <v>0</v>
      </c>
      <c r="D133" s="109" t="s">
        <v>180</v>
      </c>
    </row>
    <row r="134" spans="1:6" s="97" customFormat="1">
      <c r="A134" s="372"/>
      <c r="B134" s="191" t="s">
        <v>181</v>
      </c>
      <c r="C134" s="269">
        <f>ROUND(SUBTOTAL(109,C4:C133),2)</f>
        <v>0</v>
      </c>
      <c r="D134" s="109" t="s">
        <v>180</v>
      </c>
      <c r="F134" s="112" t="s">
        <v>197</v>
      </c>
    </row>
    <row r="135" spans="1:6" s="97" customFormat="1">
      <c r="A135" s="372"/>
      <c r="B135" s="372"/>
      <c r="C135" s="101"/>
      <c r="D135" s="109" t="s">
        <v>183</v>
      </c>
    </row>
    <row r="136" spans="1:6" s="97" customFormat="1">
      <c r="A136" s="373"/>
      <c r="B136" s="373"/>
      <c r="C136" s="96">
        <v>0</v>
      </c>
      <c r="D136" s="109" t="s">
        <v>183</v>
      </c>
    </row>
    <row r="137" spans="1:6" s="97" customFormat="1">
      <c r="A137" s="202"/>
      <c r="B137" s="372"/>
      <c r="C137" s="96">
        <v>0</v>
      </c>
      <c r="D137" s="109" t="s">
        <v>183</v>
      </c>
    </row>
    <row r="138" spans="1:6" s="97" customFormat="1">
      <c r="A138" s="202"/>
      <c r="B138" s="372"/>
      <c r="C138" s="96">
        <v>0</v>
      </c>
      <c r="D138" s="109" t="s">
        <v>183</v>
      </c>
    </row>
    <row r="139" spans="1:6" s="97" customFormat="1" hidden="1">
      <c r="A139" s="202"/>
      <c r="B139" s="372"/>
      <c r="C139" s="96">
        <v>0</v>
      </c>
      <c r="D139" s="109" t="s">
        <v>183</v>
      </c>
    </row>
    <row r="140" spans="1:6" s="97" customFormat="1" hidden="1">
      <c r="A140" s="202"/>
      <c r="B140" s="372"/>
      <c r="C140" s="96">
        <v>0</v>
      </c>
      <c r="D140" s="109" t="s">
        <v>183</v>
      </c>
    </row>
    <row r="141" spans="1:6" s="97" customFormat="1" hidden="1">
      <c r="A141" s="202"/>
      <c r="B141" s="372"/>
      <c r="C141" s="96">
        <v>0</v>
      </c>
      <c r="D141" s="109" t="s">
        <v>183</v>
      </c>
    </row>
    <row r="142" spans="1:6" s="97" customFormat="1" hidden="1">
      <c r="A142" s="202"/>
      <c r="B142" s="372"/>
      <c r="C142" s="96">
        <v>0</v>
      </c>
      <c r="D142" s="109" t="s">
        <v>183</v>
      </c>
    </row>
    <row r="143" spans="1:6" s="97" customFormat="1" hidden="1">
      <c r="A143" s="202"/>
      <c r="B143" s="372"/>
      <c r="C143" s="96">
        <v>0</v>
      </c>
      <c r="D143" s="109" t="s">
        <v>183</v>
      </c>
    </row>
    <row r="144" spans="1:6" s="97" customFormat="1" hidden="1">
      <c r="A144" s="202"/>
      <c r="B144" s="372"/>
      <c r="C144" s="96">
        <v>0</v>
      </c>
      <c r="D144" s="109" t="s">
        <v>183</v>
      </c>
    </row>
    <row r="145" spans="1:4" s="97" customFormat="1" hidden="1">
      <c r="A145" s="202"/>
      <c r="B145" s="372"/>
      <c r="C145" s="96">
        <v>0</v>
      </c>
      <c r="D145" s="109" t="s">
        <v>183</v>
      </c>
    </row>
    <row r="146" spans="1:4" s="97" customFormat="1" hidden="1">
      <c r="A146" s="202"/>
      <c r="B146" s="372"/>
      <c r="C146" s="96">
        <v>0</v>
      </c>
      <c r="D146" s="109" t="s">
        <v>183</v>
      </c>
    </row>
    <row r="147" spans="1:4" s="97" customFormat="1" hidden="1">
      <c r="A147" s="202"/>
      <c r="B147" s="372"/>
      <c r="C147" s="96">
        <v>0</v>
      </c>
      <c r="D147" s="109" t="s">
        <v>183</v>
      </c>
    </row>
    <row r="148" spans="1:4" s="97" customFormat="1" hidden="1">
      <c r="A148" s="202"/>
      <c r="B148" s="372"/>
      <c r="C148" s="96">
        <v>0</v>
      </c>
      <c r="D148" s="109" t="s">
        <v>183</v>
      </c>
    </row>
    <row r="149" spans="1:4" s="97" customFormat="1" hidden="1">
      <c r="A149" s="202"/>
      <c r="B149" s="372"/>
      <c r="C149" s="96">
        <v>0</v>
      </c>
      <c r="D149" s="109" t="s">
        <v>183</v>
      </c>
    </row>
    <row r="150" spans="1:4" s="97" customFormat="1" hidden="1">
      <c r="A150" s="202"/>
      <c r="B150" s="372"/>
      <c r="C150" s="96">
        <v>0</v>
      </c>
      <c r="D150" s="109" t="s">
        <v>183</v>
      </c>
    </row>
    <row r="151" spans="1:4" s="97" customFormat="1" hidden="1">
      <c r="A151" s="202"/>
      <c r="B151" s="372"/>
      <c r="C151" s="96">
        <v>0</v>
      </c>
      <c r="D151" s="109" t="s">
        <v>183</v>
      </c>
    </row>
    <row r="152" spans="1:4" s="97" customFormat="1" hidden="1">
      <c r="A152" s="202"/>
      <c r="B152" s="372"/>
      <c r="C152" s="96">
        <v>0</v>
      </c>
      <c r="D152" s="109" t="s">
        <v>183</v>
      </c>
    </row>
    <row r="153" spans="1:4" s="97" customFormat="1" hidden="1">
      <c r="A153" s="202"/>
      <c r="B153" s="372"/>
      <c r="C153" s="96">
        <v>0</v>
      </c>
      <c r="D153" s="109" t="s">
        <v>183</v>
      </c>
    </row>
    <row r="154" spans="1:4" s="97" customFormat="1" hidden="1">
      <c r="A154" s="202"/>
      <c r="B154" s="372"/>
      <c r="C154" s="96">
        <v>0</v>
      </c>
      <c r="D154" s="109" t="s">
        <v>183</v>
      </c>
    </row>
    <row r="155" spans="1:4" s="97" customFormat="1" hidden="1">
      <c r="A155" s="202"/>
      <c r="B155" s="372"/>
      <c r="C155" s="96">
        <v>0</v>
      </c>
      <c r="D155" s="109" t="s">
        <v>183</v>
      </c>
    </row>
    <row r="156" spans="1:4" s="97" customFormat="1" hidden="1">
      <c r="A156" s="202"/>
      <c r="B156" s="372"/>
      <c r="C156" s="96">
        <v>0</v>
      </c>
      <c r="D156" s="109" t="s">
        <v>183</v>
      </c>
    </row>
    <row r="157" spans="1:4" s="97" customFormat="1" hidden="1">
      <c r="A157" s="202"/>
      <c r="B157" s="372"/>
      <c r="C157" s="96">
        <v>0</v>
      </c>
      <c r="D157" s="109" t="s">
        <v>183</v>
      </c>
    </row>
    <row r="158" spans="1:4" s="97" customFormat="1" hidden="1">
      <c r="A158" s="202"/>
      <c r="B158" s="372"/>
      <c r="C158" s="96">
        <v>0</v>
      </c>
      <c r="D158" s="109" t="s">
        <v>183</v>
      </c>
    </row>
    <row r="159" spans="1:4" s="97" customFormat="1" hidden="1">
      <c r="A159" s="202"/>
      <c r="B159" s="372"/>
      <c r="C159" s="96">
        <v>0</v>
      </c>
      <c r="D159" s="109" t="s">
        <v>183</v>
      </c>
    </row>
    <row r="160" spans="1:4" s="97" customFormat="1" hidden="1">
      <c r="A160" s="202"/>
      <c r="B160" s="372"/>
      <c r="C160" s="96">
        <v>0</v>
      </c>
      <c r="D160" s="109" t="s">
        <v>183</v>
      </c>
    </row>
    <row r="161" spans="1:4" s="97" customFormat="1" hidden="1">
      <c r="A161" s="202"/>
      <c r="B161" s="372"/>
      <c r="C161" s="96">
        <v>0</v>
      </c>
      <c r="D161" s="109" t="s">
        <v>183</v>
      </c>
    </row>
    <row r="162" spans="1:4" s="97" customFormat="1" hidden="1">
      <c r="A162" s="202"/>
      <c r="B162" s="372"/>
      <c r="C162" s="96">
        <v>0</v>
      </c>
      <c r="D162" s="109" t="s">
        <v>183</v>
      </c>
    </row>
    <row r="163" spans="1:4" s="97" customFormat="1" hidden="1">
      <c r="A163" s="202"/>
      <c r="B163" s="372"/>
      <c r="C163" s="96">
        <v>0</v>
      </c>
      <c r="D163" s="109" t="s">
        <v>183</v>
      </c>
    </row>
    <row r="164" spans="1:4" s="97" customFormat="1" hidden="1">
      <c r="A164" s="202"/>
      <c r="B164" s="372"/>
      <c r="C164" s="96">
        <v>0</v>
      </c>
      <c r="D164" s="109" t="s">
        <v>183</v>
      </c>
    </row>
    <row r="165" spans="1:4" s="97" customFormat="1" hidden="1">
      <c r="A165" s="202"/>
      <c r="B165" s="372"/>
      <c r="C165" s="96">
        <v>0</v>
      </c>
      <c r="D165" s="109" t="s">
        <v>183</v>
      </c>
    </row>
    <row r="166" spans="1:4" s="97" customFormat="1" hidden="1">
      <c r="A166" s="202"/>
      <c r="B166" s="372"/>
      <c r="C166" s="96">
        <v>0</v>
      </c>
      <c r="D166" s="109" t="s">
        <v>183</v>
      </c>
    </row>
    <row r="167" spans="1:4" s="97" customFormat="1" hidden="1">
      <c r="A167" s="202"/>
      <c r="B167" s="372"/>
      <c r="C167" s="96">
        <v>0</v>
      </c>
      <c r="D167" s="109" t="s">
        <v>183</v>
      </c>
    </row>
    <row r="168" spans="1:4" s="97" customFormat="1" hidden="1">
      <c r="A168" s="202"/>
      <c r="B168" s="372"/>
      <c r="C168" s="96">
        <v>0</v>
      </c>
      <c r="D168" s="109" t="s">
        <v>183</v>
      </c>
    </row>
    <row r="169" spans="1:4" s="97" customFormat="1" hidden="1">
      <c r="A169" s="202"/>
      <c r="B169" s="372"/>
      <c r="C169" s="96">
        <v>0</v>
      </c>
      <c r="D169" s="109" t="s">
        <v>183</v>
      </c>
    </row>
    <row r="170" spans="1:4" s="97" customFormat="1" hidden="1">
      <c r="A170" s="202"/>
      <c r="B170" s="372"/>
      <c r="C170" s="96">
        <v>0</v>
      </c>
      <c r="D170" s="109" t="s">
        <v>183</v>
      </c>
    </row>
    <row r="171" spans="1:4" s="97" customFormat="1" hidden="1">
      <c r="A171" s="202"/>
      <c r="B171" s="372"/>
      <c r="C171" s="96">
        <v>0</v>
      </c>
      <c r="D171" s="109" t="s">
        <v>183</v>
      </c>
    </row>
    <row r="172" spans="1:4" s="97" customFormat="1" hidden="1">
      <c r="A172" s="202"/>
      <c r="B172" s="372"/>
      <c r="C172" s="96">
        <v>0</v>
      </c>
      <c r="D172" s="109" t="s">
        <v>183</v>
      </c>
    </row>
    <row r="173" spans="1:4" s="97" customFormat="1" hidden="1">
      <c r="A173" s="202"/>
      <c r="B173" s="372"/>
      <c r="C173" s="96">
        <v>0</v>
      </c>
      <c r="D173" s="109" t="s">
        <v>183</v>
      </c>
    </row>
    <row r="174" spans="1:4" s="97" customFormat="1" hidden="1">
      <c r="A174" s="202"/>
      <c r="B174" s="372"/>
      <c r="C174" s="96">
        <v>0</v>
      </c>
      <c r="D174" s="109" t="s">
        <v>183</v>
      </c>
    </row>
    <row r="175" spans="1:4" s="97" customFormat="1" hidden="1">
      <c r="A175" s="202"/>
      <c r="B175" s="372"/>
      <c r="C175" s="96">
        <v>0</v>
      </c>
      <c r="D175" s="109" t="s">
        <v>183</v>
      </c>
    </row>
    <row r="176" spans="1:4" s="97" customFormat="1" hidden="1">
      <c r="A176" s="202"/>
      <c r="B176" s="372"/>
      <c r="C176" s="96">
        <v>0</v>
      </c>
      <c r="D176" s="109" t="s">
        <v>183</v>
      </c>
    </row>
    <row r="177" spans="1:4" s="97" customFormat="1" hidden="1">
      <c r="A177" s="202"/>
      <c r="B177" s="372"/>
      <c r="C177" s="96">
        <v>0</v>
      </c>
      <c r="D177" s="109" t="s">
        <v>183</v>
      </c>
    </row>
    <row r="178" spans="1:4" s="97" customFormat="1" hidden="1">
      <c r="A178" s="202"/>
      <c r="B178" s="372"/>
      <c r="C178" s="96">
        <v>0</v>
      </c>
      <c r="D178" s="109" t="s">
        <v>183</v>
      </c>
    </row>
    <row r="179" spans="1:4" s="97" customFormat="1" hidden="1">
      <c r="A179" s="202"/>
      <c r="B179" s="372"/>
      <c r="C179" s="96">
        <v>0</v>
      </c>
      <c r="D179" s="109" t="s">
        <v>183</v>
      </c>
    </row>
    <row r="180" spans="1:4" s="97" customFormat="1" hidden="1">
      <c r="A180" s="202"/>
      <c r="B180" s="372"/>
      <c r="C180" s="96">
        <v>0</v>
      </c>
      <c r="D180" s="109" t="s">
        <v>183</v>
      </c>
    </row>
    <row r="181" spans="1:4" s="97" customFormat="1" hidden="1">
      <c r="A181" s="202"/>
      <c r="B181" s="372"/>
      <c r="C181" s="96">
        <v>0</v>
      </c>
      <c r="D181" s="109" t="s">
        <v>183</v>
      </c>
    </row>
    <row r="182" spans="1:4" s="97" customFormat="1" hidden="1">
      <c r="A182" s="202"/>
      <c r="B182" s="372"/>
      <c r="C182" s="96">
        <v>0</v>
      </c>
      <c r="D182" s="109" t="s">
        <v>183</v>
      </c>
    </row>
    <row r="183" spans="1:4" s="97" customFormat="1" hidden="1">
      <c r="A183" s="202"/>
      <c r="B183" s="372"/>
      <c r="C183" s="96">
        <v>0</v>
      </c>
      <c r="D183" s="109" t="s">
        <v>183</v>
      </c>
    </row>
    <row r="184" spans="1:4" s="97" customFormat="1" hidden="1">
      <c r="A184" s="202"/>
      <c r="B184" s="372"/>
      <c r="C184" s="96">
        <v>0</v>
      </c>
      <c r="D184" s="109" t="s">
        <v>183</v>
      </c>
    </row>
    <row r="185" spans="1:4" s="97" customFormat="1" hidden="1">
      <c r="A185" s="202"/>
      <c r="B185" s="372"/>
      <c r="C185" s="96">
        <v>0</v>
      </c>
      <c r="D185" s="109" t="s">
        <v>183</v>
      </c>
    </row>
    <row r="186" spans="1:4" s="97" customFormat="1" hidden="1">
      <c r="A186" s="202"/>
      <c r="B186" s="372"/>
      <c r="C186" s="96">
        <v>0</v>
      </c>
      <c r="D186" s="109" t="s">
        <v>183</v>
      </c>
    </row>
    <row r="187" spans="1:4" s="97" customFormat="1" hidden="1">
      <c r="A187" s="202"/>
      <c r="B187" s="372"/>
      <c r="C187" s="96">
        <v>0</v>
      </c>
      <c r="D187" s="109" t="s">
        <v>183</v>
      </c>
    </row>
    <row r="188" spans="1:4" s="97" customFormat="1" hidden="1">
      <c r="A188" s="202"/>
      <c r="B188" s="372"/>
      <c r="C188" s="96">
        <v>0</v>
      </c>
      <c r="D188" s="109" t="s">
        <v>183</v>
      </c>
    </row>
    <row r="189" spans="1:4" s="97" customFormat="1" hidden="1">
      <c r="A189" s="202"/>
      <c r="B189" s="372"/>
      <c r="C189" s="96">
        <v>0</v>
      </c>
      <c r="D189" s="109" t="s">
        <v>183</v>
      </c>
    </row>
    <row r="190" spans="1:4" s="97" customFormat="1" hidden="1">
      <c r="A190" s="202"/>
      <c r="B190" s="372"/>
      <c r="C190" s="96">
        <v>0</v>
      </c>
      <c r="D190" s="109" t="s">
        <v>183</v>
      </c>
    </row>
    <row r="191" spans="1:4" s="97" customFormat="1" hidden="1">
      <c r="A191" s="202"/>
      <c r="B191" s="372"/>
      <c r="C191" s="96">
        <v>0</v>
      </c>
      <c r="D191" s="109" t="s">
        <v>183</v>
      </c>
    </row>
    <row r="192" spans="1:4" s="97" customFormat="1" hidden="1">
      <c r="A192" s="202"/>
      <c r="B192" s="372"/>
      <c r="C192" s="96">
        <v>0</v>
      </c>
      <c r="D192" s="109" t="s">
        <v>183</v>
      </c>
    </row>
    <row r="193" spans="1:4" s="97" customFormat="1" hidden="1">
      <c r="A193" s="202"/>
      <c r="B193" s="372"/>
      <c r="C193" s="96">
        <v>0</v>
      </c>
      <c r="D193" s="109" t="s">
        <v>183</v>
      </c>
    </row>
    <row r="194" spans="1:4" s="97" customFormat="1" hidden="1">
      <c r="A194" s="202"/>
      <c r="B194" s="372"/>
      <c r="C194" s="96">
        <v>0</v>
      </c>
      <c r="D194" s="109" t="s">
        <v>183</v>
      </c>
    </row>
    <row r="195" spans="1:4" s="97" customFormat="1" hidden="1">
      <c r="A195" s="202"/>
      <c r="B195" s="372"/>
      <c r="C195" s="96">
        <v>0</v>
      </c>
      <c r="D195" s="109" t="s">
        <v>183</v>
      </c>
    </row>
    <row r="196" spans="1:4" s="97" customFormat="1" hidden="1">
      <c r="A196" s="202"/>
      <c r="B196" s="372"/>
      <c r="C196" s="96">
        <v>0</v>
      </c>
      <c r="D196" s="109" t="s">
        <v>183</v>
      </c>
    </row>
    <row r="197" spans="1:4" s="97" customFormat="1" hidden="1">
      <c r="A197" s="202"/>
      <c r="B197" s="372"/>
      <c r="C197" s="96">
        <v>0</v>
      </c>
      <c r="D197" s="109" t="s">
        <v>183</v>
      </c>
    </row>
    <row r="198" spans="1:4" s="97" customFormat="1" hidden="1">
      <c r="A198" s="202"/>
      <c r="B198" s="372"/>
      <c r="C198" s="96">
        <v>0</v>
      </c>
      <c r="D198" s="109" t="s">
        <v>183</v>
      </c>
    </row>
    <row r="199" spans="1:4" s="97" customFormat="1" hidden="1">
      <c r="A199" s="202"/>
      <c r="B199" s="372"/>
      <c r="C199" s="96">
        <v>0</v>
      </c>
      <c r="D199" s="109" t="s">
        <v>183</v>
      </c>
    </row>
    <row r="200" spans="1:4" s="97" customFormat="1" hidden="1">
      <c r="A200" s="202"/>
      <c r="B200" s="372"/>
      <c r="C200" s="96">
        <v>0</v>
      </c>
      <c r="D200" s="109" t="s">
        <v>183</v>
      </c>
    </row>
    <row r="201" spans="1:4" s="97" customFormat="1" hidden="1">
      <c r="A201" s="202"/>
      <c r="B201" s="372"/>
      <c r="C201" s="96">
        <v>0</v>
      </c>
      <c r="D201" s="109" t="s">
        <v>183</v>
      </c>
    </row>
    <row r="202" spans="1:4" s="97" customFormat="1" hidden="1">
      <c r="A202" s="202"/>
      <c r="B202" s="372"/>
      <c r="C202" s="96">
        <v>0</v>
      </c>
      <c r="D202" s="109" t="s">
        <v>183</v>
      </c>
    </row>
    <row r="203" spans="1:4" s="97" customFormat="1" hidden="1">
      <c r="A203" s="202"/>
      <c r="B203" s="372"/>
      <c r="C203" s="96">
        <v>0</v>
      </c>
      <c r="D203" s="109" t="s">
        <v>183</v>
      </c>
    </row>
    <row r="204" spans="1:4" s="97" customFormat="1" hidden="1">
      <c r="A204" s="202"/>
      <c r="B204" s="372"/>
      <c r="C204" s="96">
        <v>0</v>
      </c>
      <c r="D204" s="109" t="s">
        <v>183</v>
      </c>
    </row>
    <row r="205" spans="1:4" s="97" customFormat="1" hidden="1">
      <c r="A205" s="202"/>
      <c r="B205" s="372"/>
      <c r="C205" s="96">
        <v>0</v>
      </c>
      <c r="D205" s="109" t="s">
        <v>183</v>
      </c>
    </row>
    <row r="206" spans="1:4" s="97" customFormat="1" hidden="1">
      <c r="A206" s="202"/>
      <c r="B206" s="372"/>
      <c r="C206" s="96">
        <v>0</v>
      </c>
      <c r="D206" s="109" t="s">
        <v>183</v>
      </c>
    </row>
    <row r="207" spans="1:4" s="97" customFormat="1" hidden="1">
      <c r="A207" s="202"/>
      <c r="B207" s="372"/>
      <c r="C207" s="96">
        <v>0</v>
      </c>
      <c r="D207" s="109" t="s">
        <v>183</v>
      </c>
    </row>
    <row r="208" spans="1:4" s="97" customFormat="1" hidden="1">
      <c r="A208" s="202"/>
      <c r="B208" s="372"/>
      <c r="C208" s="96">
        <v>0</v>
      </c>
      <c r="D208" s="109" t="s">
        <v>183</v>
      </c>
    </row>
    <row r="209" spans="1:4" s="97" customFormat="1" hidden="1">
      <c r="A209" s="202"/>
      <c r="B209" s="372"/>
      <c r="C209" s="96">
        <v>0</v>
      </c>
      <c r="D209" s="109" t="s">
        <v>183</v>
      </c>
    </row>
    <row r="210" spans="1:4" s="97" customFormat="1" hidden="1">
      <c r="A210" s="202"/>
      <c r="B210" s="372"/>
      <c r="C210" s="96">
        <v>0</v>
      </c>
      <c r="D210" s="109" t="s">
        <v>183</v>
      </c>
    </row>
    <row r="211" spans="1:4" s="97" customFormat="1" hidden="1">
      <c r="A211" s="202"/>
      <c r="B211" s="372"/>
      <c r="C211" s="96">
        <v>0</v>
      </c>
      <c r="D211" s="109" t="s">
        <v>183</v>
      </c>
    </row>
    <row r="212" spans="1:4" s="97" customFormat="1" hidden="1">
      <c r="A212" s="202"/>
      <c r="B212" s="372"/>
      <c r="C212" s="96">
        <v>0</v>
      </c>
      <c r="D212" s="109" t="s">
        <v>183</v>
      </c>
    </row>
    <row r="213" spans="1:4" s="97" customFormat="1" hidden="1">
      <c r="A213" s="202"/>
      <c r="B213" s="372"/>
      <c r="C213" s="96">
        <v>0</v>
      </c>
      <c r="D213" s="109" t="s">
        <v>183</v>
      </c>
    </row>
    <row r="214" spans="1:4" s="97" customFormat="1" hidden="1">
      <c r="A214" s="202"/>
      <c r="B214" s="372"/>
      <c r="C214" s="96">
        <v>0</v>
      </c>
      <c r="D214" s="109" t="s">
        <v>183</v>
      </c>
    </row>
    <row r="215" spans="1:4" s="97" customFormat="1" hidden="1">
      <c r="A215" s="202"/>
      <c r="B215" s="372"/>
      <c r="C215" s="96">
        <v>0</v>
      </c>
      <c r="D215" s="109" t="s">
        <v>183</v>
      </c>
    </row>
    <row r="216" spans="1:4" s="97" customFormat="1" hidden="1">
      <c r="A216" s="202"/>
      <c r="B216" s="372"/>
      <c r="C216" s="96">
        <v>0</v>
      </c>
      <c r="D216" s="109" t="s">
        <v>183</v>
      </c>
    </row>
    <row r="217" spans="1:4" s="97" customFormat="1" hidden="1">
      <c r="A217" s="202"/>
      <c r="B217" s="372"/>
      <c r="C217" s="96">
        <v>0</v>
      </c>
      <c r="D217" s="109" t="s">
        <v>183</v>
      </c>
    </row>
    <row r="218" spans="1:4" s="97" customFormat="1" hidden="1">
      <c r="A218" s="202"/>
      <c r="B218" s="372"/>
      <c r="C218" s="96">
        <v>0</v>
      </c>
      <c r="D218" s="109" t="s">
        <v>183</v>
      </c>
    </row>
    <row r="219" spans="1:4" s="97" customFormat="1" hidden="1">
      <c r="A219" s="202"/>
      <c r="B219" s="372"/>
      <c r="C219" s="96">
        <v>0</v>
      </c>
      <c r="D219" s="109" t="s">
        <v>183</v>
      </c>
    </row>
    <row r="220" spans="1:4" s="97" customFormat="1" hidden="1">
      <c r="A220" s="202"/>
      <c r="B220" s="372"/>
      <c r="C220" s="96">
        <v>0</v>
      </c>
      <c r="D220" s="109" t="s">
        <v>183</v>
      </c>
    </row>
    <row r="221" spans="1:4" s="97" customFormat="1" hidden="1">
      <c r="A221" s="202"/>
      <c r="B221" s="372"/>
      <c r="C221" s="96">
        <v>0</v>
      </c>
      <c r="D221" s="109" t="s">
        <v>183</v>
      </c>
    </row>
    <row r="222" spans="1:4" s="97" customFormat="1" hidden="1">
      <c r="A222" s="202"/>
      <c r="B222" s="372"/>
      <c r="C222" s="96">
        <v>0</v>
      </c>
      <c r="D222" s="109" t="s">
        <v>183</v>
      </c>
    </row>
    <row r="223" spans="1:4" s="97" customFormat="1" hidden="1">
      <c r="A223" s="202"/>
      <c r="B223" s="372"/>
      <c r="C223" s="96">
        <v>0</v>
      </c>
      <c r="D223" s="109" t="s">
        <v>183</v>
      </c>
    </row>
    <row r="224" spans="1:4" s="97" customFormat="1" hidden="1">
      <c r="A224" s="202"/>
      <c r="B224" s="372"/>
      <c r="C224" s="96">
        <v>0</v>
      </c>
      <c r="D224" s="109" t="s">
        <v>183</v>
      </c>
    </row>
    <row r="225" spans="1:4" s="97" customFormat="1" hidden="1">
      <c r="A225" s="202"/>
      <c r="B225" s="372"/>
      <c r="C225" s="96">
        <v>0</v>
      </c>
      <c r="D225" s="109" t="s">
        <v>183</v>
      </c>
    </row>
    <row r="226" spans="1:4" s="97" customFormat="1" hidden="1">
      <c r="A226" s="202"/>
      <c r="B226" s="372"/>
      <c r="C226" s="96">
        <v>0</v>
      </c>
      <c r="D226" s="109" t="s">
        <v>183</v>
      </c>
    </row>
    <row r="227" spans="1:4" s="97" customFormat="1" hidden="1">
      <c r="A227" s="202"/>
      <c r="B227" s="372"/>
      <c r="C227" s="96">
        <v>0</v>
      </c>
      <c r="D227" s="109" t="s">
        <v>183</v>
      </c>
    </row>
    <row r="228" spans="1:4" s="97" customFormat="1" hidden="1">
      <c r="A228" s="202"/>
      <c r="B228" s="372"/>
      <c r="C228" s="96">
        <v>0</v>
      </c>
      <c r="D228" s="109" t="s">
        <v>183</v>
      </c>
    </row>
    <row r="229" spans="1:4" s="97" customFormat="1" hidden="1">
      <c r="A229" s="202"/>
      <c r="B229" s="372"/>
      <c r="C229" s="96">
        <v>0</v>
      </c>
      <c r="D229" s="109" t="s">
        <v>183</v>
      </c>
    </row>
    <row r="230" spans="1:4" s="97" customFormat="1" hidden="1">
      <c r="A230" s="202"/>
      <c r="B230" s="372"/>
      <c r="C230" s="96">
        <v>0</v>
      </c>
      <c r="D230" s="109" t="s">
        <v>183</v>
      </c>
    </row>
    <row r="231" spans="1:4" s="97" customFormat="1" hidden="1">
      <c r="A231" s="202"/>
      <c r="B231" s="372"/>
      <c r="C231" s="96">
        <v>0</v>
      </c>
      <c r="D231" s="109" t="s">
        <v>183</v>
      </c>
    </row>
    <row r="232" spans="1:4" s="97" customFormat="1" hidden="1">
      <c r="A232" s="202"/>
      <c r="B232" s="372"/>
      <c r="C232" s="96">
        <v>0</v>
      </c>
      <c r="D232" s="109" t="s">
        <v>183</v>
      </c>
    </row>
    <row r="233" spans="1:4" s="97" customFormat="1" hidden="1">
      <c r="A233" s="202"/>
      <c r="B233" s="372"/>
      <c r="C233" s="96">
        <v>0</v>
      </c>
      <c r="D233" s="109" t="s">
        <v>183</v>
      </c>
    </row>
    <row r="234" spans="1:4" s="97" customFormat="1" hidden="1">
      <c r="A234" s="202"/>
      <c r="B234" s="372"/>
      <c r="C234" s="96">
        <v>0</v>
      </c>
      <c r="D234" s="109" t="s">
        <v>183</v>
      </c>
    </row>
    <row r="235" spans="1:4" s="97" customFormat="1" hidden="1">
      <c r="A235" s="202"/>
      <c r="B235" s="372"/>
      <c r="C235" s="96">
        <v>0</v>
      </c>
      <c r="D235" s="109" t="s">
        <v>183</v>
      </c>
    </row>
    <row r="236" spans="1:4" s="97" customFormat="1" hidden="1">
      <c r="A236" s="202"/>
      <c r="B236" s="372"/>
      <c r="C236" s="96">
        <v>0</v>
      </c>
      <c r="D236" s="109" t="s">
        <v>183</v>
      </c>
    </row>
    <row r="237" spans="1:4" s="97" customFormat="1" hidden="1">
      <c r="A237" s="202"/>
      <c r="B237" s="372"/>
      <c r="C237" s="96">
        <v>0</v>
      </c>
      <c r="D237" s="109" t="s">
        <v>183</v>
      </c>
    </row>
    <row r="238" spans="1:4" s="97" customFormat="1" hidden="1">
      <c r="A238" s="202"/>
      <c r="B238" s="372"/>
      <c r="C238" s="96">
        <v>0</v>
      </c>
      <c r="D238" s="109" t="s">
        <v>183</v>
      </c>
    </row>
    <row r="239" spans="1:4" s="97" customFormat="1" hidden="1">
      <c r="A239" s="202"/>
      <c r="B239" s="372"/>
      <c r="C239" s="96">
        <v>0</v>
      </c>
      <c r="D239" s="109" t="s">
        <v>183</v>
      </c>
    </row>
    <row r="240" spans="1:4" s="97" customFormat="1" hidden="1">
      <c r="A240" s="202"/>
      <c r="B240" s="372"/>
      <c r="C240" s="96">
        <v>0</v>
      </c>
      <c r="D240" s="109" t="s">
        <v>183</v>
      </c>
    </row>
    <row r="241" spans="1:4" s="97" customFormat="1" hidden="1">
      <c r="A241" s="202"/>
      <c r="B241" s="372"/>
      <c r="C241" s="96">
        <v>0</v>
      </c>
      <c r="D241" s="109" t="s">
        <v>183</v>
      </c>
    </row>
    <row r="242" spans="1:4" s="97" customFormat="1" hidden="1">
      <c r="A242" s="202"/>
      <c r="B242" s="372"/>
      <c r="C242" s="96">
        <v>0</v>
      </c>
      <c r="D242" s="109" t="s">
        <v>183</v>
      </c>
    </row>
    <row r="243" spans="1:4" s="97" customFormat="1" hidden="1">
      <c r="A243" s="202"/>
      <c r="B243" s="372"/>
      <c r="C243" s="96">
        <v>0</v>
      </c>
      <c r="D243" s="109" t="s">
        <v>183</v>
      </c>
    </row>
    <row r="244" spans="1:4" s="97" customFormat="1" hidden="1">
      <c r="A244" s="202"/>
      <c r="B244" s="372"/>
      <c r="C244" s="96">
        <v>0</v>
      </c>
      <c r="D244" s="109" t="s">
        <v>183</v>
      </c>
    </row>
    <row r="245" spans="1:4" s="97" customFormat="1" hidden="1">
      <c r="A245" s="202"/>
      <c r="B245" s="372"/>
      <c r="C245" s="96">
        <v>0</v>
      </c>
      <c r="D245" s="109" t="s">
        <v>183</v>
      </c>
    </row>
    <row r="246" spans="1:4" s="97" customFormat="1" hidden="1">
      <c r="A246" s="202"/>
      <c r="B246" s="372"/>
      <c r="C246" s="96">
        <v>0</v>
      </c>
      <c r="D246" s="109" t="s">
        <v>183</v>
      </c>
    </row>
    <row r="247" spans="1:4" s="97" customFormat="1" hidden="1">
      <c r="A247" s="202"/>
      <c r="B247" s="372"/>
      <c r="C247" s="96">
        <v>0</v>
      </c>
      <c r="D247" s="109" t="s">
        <v>183</v>
      </c>
    </row>
    <row r="248" spans="1:4" s="97" customFormat="1" hidden="1">
      <c r="A248" s="202"/>
      <c r="B248" s="372"/>
      <c r="C248" s="96">
        <v>0</v>
      </c>
      <c r="D248" s="109" t="s">
        <v>183</v>
      </c>
    </row>
    <row r="249" spans="1:4" s="97" customFormat="1" hidden="1">
      <c r="A249" s="202"/>
      <c r="B249" s="372"/>
      <c r="C249" s="96">
        <v>0</v>
      </c>
      <c r="D249" s="109" t="s">
        <v>183</v>
      </c>
    </row>
    <row r="250" spans="1:4" s="97" customFormat="1" hidden="1">
      <c r="A250" s="202"/>
      <c r="B250" s="372"/>
      <c r="C250" s="96">
        <v>0</v>
      </c>
      <c r="D250" s="109" t="s">
        <v>183</v>
      </c>
    </row>
    <row r="251" spans="1:4" s="97" customFormat="1" hidden="1">
      <c r="A251" s="202"/>
      <c r="B251" s="372"/>
      <c r="C251" s="96">
        <v>0</v>
      </c>
      <c r="D251" s="109" t="s">
        <v>183</v>
      </c>
    </row>
    <row r="252" spans="1:4" s="97" customFormat="1" hidden="1">
      <c r="A252" s="202"/>
      <c r="B252" s="372"/>
      <c r="C252" s="96">
        <v>0</v>
      </c>
      <c r="D252" s="109" t="s">
        <v>183</v>
      </c>
    </row>
    <row r="253" spans="1:4" s="97" customFormat="1" hidden="1">
      <c r="A253" s="202"/>
      <c r="B253" s="372"/>
      <c r="C253" s="96">
        <v>0</v>
      </c>
      <c r="D253" s="109" t="s">
        <v>183</v>
      </c>
    </row>
    <row r="254" spans="1:4" s="97" customFormat="1" hidden="1">
      <c r="A254" s="202"/>
      <c r="B254" s="372"/>
      <c r="C254" s="96">
        <v>0</v>
      </c>
      <c r="D254" s="109" t="s">
        <v>183</v>
      </c>
    </row>
    <row r="255" spans="1:4" s="97" customFormat="1" hidden="1">
      <c r="A255" s="202"/>
      <c r="B255" s="372"/>
      <c r="C255" s="96">
        <v>0</v>
      </c>
      <c r="D255" s="109" t="s">
        <v>183</v>
      </c>
    </row>
    <row r="256" spans="1:4" s="97" customFormat="1" hidden="1">
      <c r="A256" s="202"/>
      <c r="B256" s="372"/>
      <c r="C256" s="96">
        <v>0</v>
      </c>
      <c r="D256" s="109" t="s">
        <v>183</v>
      </c>
    </row>
    <row r="257" spans="1:14" s="97" customFormat="1" hidden="1">
      <c r="A257" s="202"/>
      <c r="B257" s="372"/>
      <c r="C257" s="96">
        <v>0</v>
      </c>
      <c r="D257" s="109" t="s">
        <v>183</v>
      </c>
    </row>
    <row r="258" spans="1:14" s="97" customFormat="1" hidden="1">
      <c r="A258" s="202"/>
      <c r="B258" s="372"/>
      <c r="C258" s="96">
        <v>0</v>
      </c>
      <c r="D258" s="109" t="s">
        <v>183</v>
      </c>
    </row>
    <row r="259" spans="1:14" s="97" customFormat="1" hidden="1">
      <c r="A259" s="202"/>
      <c r="B259" s="372"/>
      <c r="C259" s="96">
        <v>0</v>
      </c>
      <c r="D259" s="109" t="s">
        <v>183</v>
      </c>
    </row>
    <row r="260" spans="1:14" s="97" customFormat="1" hidden="1">
      <c r="A260" s="202"/>
      <c r="B260" s="372"/>
      <c r="C260" s="96">
        <v>0</v>
      </c>
      <c r="D260" s="109" t="s">
        <v>183</v>
      </c>
    </row>
    <row r="261" spans="1:14" s="97" customFormat="1" hidden="1">
      <c r="A261" s="202"/>
      <c r="B261" s="372"/>
      <c r="C261" s="96">
        <v>0</v>
      </c>
      <c r="D261" s="109" t="s">
        <v>183</v>
      </c>
    </row>
    <row r="262" spans="1:14" s="97" customFormat="1" hidden="1">
      <c r="A262" s="202"/>
      <c r="B262" s="372"/>
      <c r="C262" s="96">
        <v>0</v>
      </c>
      <c r="D262" s="109" t="s">
        <v>183</v>
      </c>
    </row>
    <row r="263" spans="1:14" s="97" customFormat="1" hidden="1">
      <c r="A263" s="202"/>
      <c r="B263" s="372"/>
      <c r="C263" s="96">
        <v>0</v>
      </c>
      <c r="D263" s="109" t="s">
        <v>183</v>
      </c>
    </row>
    <row r="264" spans="1:14" s="97" customFormat="1" hidden="1">
      <c r="A264" s="202"/>
      <c r="B264" s="372"/>
      <c r="C264" s="96">
        <v>0</v>
      </c>
      <c r="D264" s="109" t="s">
        <v>183</v>
      </c>
    </row>
    <row r="265" spans="1:14" s="97" customFormat="1">
      <c r="A265" s="373"/>
      <c r="B265" s="373"/>
      <c r="C265" s="127">
        <v>0</v>
      </c>
      <c r="D265" s="109" t="s">
        <v>183</v>
      </c>
    </row>
    <row r="266" spans="1:14" s="97" customFormat="1">
      <c r="A266" s="372"/>
      <c r="B266" s="188" t="s">
        <v>184</v>
      </c>
      <c r="C266" s="269">
        <f>ROUND(SUBTOTAL(109,C135:C265),2)</f>
        <v>0</v>
      </c>
      <c r="D266" s="109" t="s">
        <v>183</v>
      </c>
      <c r="F266" s="112" t="s">
        <v>197</v>
      </c>
    </row>
    <row r="267" spans="1:14">
      <c r="C267" s="81"/>
      <c r="D267" s="109" t="s">
        <v>185</v>
      </c>
    </row>
    <row r="268" spans="1:14">
      <c r="B268" s="371" t="s">
        <v>267</v>
      </c>
      <c r="C268" s="75">
        <f>+C266+C134</f>
        <v>0</v>
      </c>
      <c r="D268" s="109" t="s">
        <v>185</v>
      </c>
      <c r="F268" s="133" t="s">
        <v>187</v>
      </c>
    </row>
    <row r="269" spans="1:14" s="97" customFormat="1">
      <c r="C269" s="101"/>
      <c r="D269" s="109" t="s">
        <v>185</v>
      </c>
    </row>
    <row r="270" spans="1:14" s="97" customFormat="1">
      <c r="A270" s="211" t="s">
        <v>268</v>
      </c>
      <c r="B270" s="102"/>
      <c r="C270" s="103"/>
      <c r="D270" s="109" t="s">
        <v>180</v>
      </c>
      <c r="F270" s="134" t="s">
        <v>189</v>
      </c>
    </row>
    <row r="271" spans="1:14" s="97" customFormat="1" ht="45" customHeight="1">
      <c r="A271" s="517"/>
      <c r="B271" s="518"/>
      <c r="C271" s="519"/>
      <c r="D271" s="109" t="s">
        <v>180</v>
      </c>
      <c r="F271" s="514" t="s">
        <v>190</v>
      </c>
      <c r="G271" s="514"/>
      <c r="H271" s="514"/>
      <c r="I271" s="514"/>
      <c r="J271" s="514"/>
      <c r="K271" s="514"/>
      <c r="L271" s="514"/>
      <c r="M271" s="514"/>
      <c r="N271" s="514"/>
    </row>
    <row r="272" spans="1:14">
      <c r="D272" s="97" t="s">
        <v>183</v>
      </c>
    </row>
    <row r="273" spans="1:14" s="97" customFormat="1">
      <c r="A273" s="211" t="s">
        <v>269</v>
      </c>
      <c r="B273" s="106"/>
      <c r="C273" s="107"/>
      <c r="D273" s="246" t="s">
        <v>183</v>
      </c>
      <c r="F273" s="134" t="s">
        <v>189</v>
      </c>
    </row>
    <row r="274" spans="1:14" s="97" customFormat="1" ht="45" customHeight="1">
      <c r="A274" s="517"/>
      <c r="B274" s="518"/>
      <c r="C274" s="519"/>
      <c r="D274" s="97" t="s">
        <v>183</v>
      </c>
      <c r="F274" s="514" t="s">
        <v>190</v>
      </c>
      <c r="G274" s="514"/>
      <c r="H274" s="514"/>
      <c r="I274" s="514"/>
      <c r="J274" s="514"/>
      <c r="K274" s="514"/>
      <c r="L274" s="514"/>
      <c r="M274" s="514"/>
      <c r="N274" s="514"/>
    </row>
    <row r="275" spans="1:14">
      <c r="D275" s="97"/>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zoomScaleNormal="100" zoomScaleSheetLayoutView="100" workbookViewId="0">
      <selection activeCell="A5" sqref="A5"/>
    </sheetView>
  </sheetViews>
  <sheetFormatPr defaultColWidth="9.140625" defaultRowHeight="14.45"/>
  <cols>
    <col min="1" max="1" width="42.28515625" style="8" customWidth="1"/>
    <col min="2" max="5" width="16.42578125" style="8" customWidth="1"/>
    <col min="6" max="6" width="16.7109375" style="8" customWidth="1"/>
    <col min="7" max="7" width="11" hidden="1" customWidth="1"/>
    <col min="8" max="8" width="2.42578125" style="8" customWidth="1"/>
    <col min="9" max="16384" width="9.140625" style="8"/>
  </cols>
  <sheetData>
    <row r="1" spans="1:7" ht="29.25" customHeight="1">
      <c r="A1" s="512" t="s">
        <v>169</v>
      </c>
      <c r="B1" s="512"/>
      <c r="C1" s="512"/>
      <c r="D1" s="512"/>
      <c r="E1" s="512"/>
      <c r="F1" s="8">
        <f>+'Section A'!B2</f>
        <v>0</v>
      </c>
      <c r="G1" s="51" t="s">
        <v>178</v>
      </c>
    </row>
    <row r="2" spans="1:7" ht="41.25" customHeight="1">
      <c r="A2" s="513" t="s">
        <v>270</v>
      </c>
      <c r="B2" s="513"/>
      <c r="C2" s="513"/>
      <c r="D2" s="513"/>
      <c r="E2" s="513"/>
      <c r="F2" s="513"/>
      <c r="G2" s="8" t="s">
        <v>185</v>
      </c>
    </row>
    <row r="3" spans="1:7" ht="7.5" customHeight="1">
      <c r="A3" s="13"/>
      <c r="B3" s="13"/>
      <c r="C3" s="13"/>
      <c r="D3" s="13"/>
      <c r="E3" s="13"/>
      <c r="F3" s="13"/>
      <c r="G3" t="s">
        <v>185</v>
      </c>
    </row>
    <row r="4" spans="1:7" ht="26.45">
      <c r="A4" s="208" t="s">
        <v>260</v>
      </c>
      <c r="B4" s="208" t="s">
        <v>207</v>
      </c>
      <c r="C4" s="208" t="s">
        <v>206</v>
      </c>
      <c r="D4" s="208" t="s">
        <v>223</v>
      </c>
      <c r="E4" s="208" t="s">
        <v>176</v>
      </c>
      <c r="F4" s="261" t="s">
        <v>271</v>
      </c>
      <c r="G4" s="245" t="s">
        <v>185</v>
      </c>
    </row>
    <row r="5" spans="1:7" s="97" customFormat="1">
      <c r="A5" s="204"/>
      <c r="B5" s="234"/>
      <c r="C5" s="234"/>
      <c r="D5" s="237"/>
      <c r="E5" s="234"/>
      <c r="F5" s="76">
        <f t="shared" ref="F5:F36" si="0">ROUND(+B5*D5*E5,2)</f>
        <v>0</v>
      </c>
      <c r="G5" s="109" t="s">
        <v>180</v>
      </c>
    </row>
    <row r="6" spans="1:7" s="97" customFormat="1">
      <c r="A6" s="373"/>
      <c r="B6" s="234"/>
      <c r="C6" s="234"/>
      <c r="D6" s="237"/>
      <c r="E6" s="234"/>
      <c r="F6" s="76">
        <f t="shared" si="0"/>
        <v>0</v>
      </c>
      <c r="G6" s="109" t="s">
        <v>180</v>
      </c>
    </row>
    <row r="7" spans="1:7" s="97" customFormat="1">
      <c r="A7" s="373"/>
      <c r="B7" s="234"/>
      <c r="C7" s="234"/>
      <c r="D7" s="237"/>
      <c r="E7" s="234"/>
      <c r="F7" s="76">
        <f t="shared" si="0"/>
        <v>0</v>
      </c>
      <c r="G7" s="109" t="s">
        <v>180</v>
      </c>
    </row>
    <row r="8" spans="1:7" s="97" customFormat="1" hidden="1">
      <c r="A8" s="373"/>
      <c r="B8" s="234"/>
      <c r="C8" s="234"/>
      <c r="D8" s="237"/>
      <c r="E8" s="234"/>
      <c r="F8" s="76">
        <f t="shared" si="0"/>
        <v>0</v>
      </c>
      <c r="G8" s="109" t="s">
        <v>180</v>
      </c>
    </row>
    <row r="9" spans="1:7" s="97" customFormat="1" hidden="1">
      <c r="A9" s="373"/>
      <c r="B9" s="234"/>
      <c r="C9" s="234"/>
      <c r="D9" s="237"/>
      <c r="E9" s="234"/>
      <c r="F9" s="76">
        <f t="shared" si="0"/>
        <v>0</v>
      </c>
      <c r="G9" s="109" t="s">
        <v>180</v>
      </c>
    </row>
    <row r="10" spans="1:7" s="97" customFormat="1" hidden="1">
      <c r="A10" s="373"/>
      <c r="B10" s="234"/>
      <c r="C10" s="234"/>
      <c r="D10" s="237"/>
      <c r="E10" s="234"/>
      <c r="F10" s="76">
        <f t="shared" si="0"/>
        <v>0</v>
      </c>
      <c r="G10" s="109" t="s">
        <v>180</v>
      </c>
    </row>
    <row r="11" spans="1:7" s="97" customFormat="1" hidden="1">
      <c r="A11" s="373"/>
      <c r="B11" s="234"/>
      <c r="C11" s="234"/>
      <c r="D11" s="237"/>
      <c r="E11" s="234"/>
      <c r="F11" s="76">
        <f t="shared" si="0"/>
        <v>0</v>
      </c>
      <c r="G11" s="109" t="s">
        <v>180</v>
      </c>
    </row>
    <row r="12" spans="1:7" s="97" customFormat="1" hidden="1">
      <c r="A12" s="373"/>
      <c r="B12" s="234"/>
      <c r="C12" s="234"/>
      <c r="D12" s="237"/>
      <c r="E12" s="234"/>
      <c r="F12" s="76">
        <f t="shared" si="0"/>
        <v>0</v>
      </c>
      <c r="G12" s="109" t="s">
        <v>180</v>
      </c>
    </row>
    <row r="13" spans="1:7" s="97" customFormat="1" hidden="1">
      <c r="A13" s="373"/>
      <c r="B13" s="234"/>
      <c r="C13" s="234"/>
      <c r="D13" s="237"/>
      <c r="E13" s="234"/>
      <c r="F13" s="76">
        <f t="shared" si="0"/>
        <v>0</v>
      </c>
      <c r="G13" s="109" t="s">
        <v>180</v>
      </c>
    </row>
    <row r="14" spans="1:7" s="97" customFormat="1" hidden="1">
      <c r="A14" s="373"/>
      <c r="B14" s="234"/>
      <c r="C14" s="234"/>
      <c r="D14" s="237"/>
      <c r="E14" s="234"/>
      <c r="F14" s="76">
        <f t="shared" si="0"/>
        <v>0</v>
      </c>
      <c r="G14" s="109" t="s">
        <v>180</v>
      </c>
    </row>
    <row r="15" spans="1:7" s="97" customFormat="1" hidden="1">
      <c r="A15" s="373"/>
      <c r="B15" s="234"/>
      <c r="C15" s="234"/>
      <c r="D15" s="237"/>
      <c r="E15" s="234"/>
      <c r="F15" s="76">
        <f t="shared" si="0"/>
        <v>0</v>
      </c>
      <c r="G15" s="109" t="s">
        <v>180</v>
      </c>
    </row>
    <row r="16" spans="1:7" s="97" customFormat="1" hidden="1">
      <c r="A16" s="373"/>
      <c r="B16" s="234"/>
      <c r="C16" s="234"/>
      <c r="D16" s="237"/>
      <c r="E16" s="234"/>
      <c r="F16" s="76">
        <f t="shared" si="0"/>
        <v>0</v>
      </c>
      <c r="G16" s="109" t="s">
        <v>180</v>
      </c>
    </row>
    <row r="17" spans="1:7" s="97" customFormat="1" hidden="1">
      <c r="A17" s="373"/>
      <c r="B17" s="234"/>
      <c r="C17" s="234"/>
      <c r="D17" s="237"/>
      <c r="E17" s="234"/>
      <c r="F17" s="76">
        <f t="shared" si="0"/>
        <v>0</v>
      </c>
      <c r="G17" s="109" t="s">
        <v>180</v>
      </c>
    </row>
    <row r="18" spans="1:7" s="97" customFormat="1" hidden="1">
      <c r="A18" s="373"/>
      <c r="B18" s="234"/>
      <c r="C18" s="234"/>
      <c r="D18" s="237"/>
      <c r="E18" s="234"/>
      <c r="F18" s="76">
        <f t="shared" si="0"/>
        <v>0</v>
      </c>
      <c r="G18" s="109" t="s">
        <v>180</v>
      </c>
    </row>
    <row r="19" spans="1:7" s="97" customFormat="1" hidden="1">
      <c r="A19" s="373"/>
      <c r="B19" s="234"/>
      <c r="C19" s="234"/>
      <c r="D19" s="237"/>
      <c r="E19" s="234"/>
      <c r="F19" s="76">
        <f t="shared" si="0"/>
        <v>0</v>
      </c>
      <c r="G19" s="109" t="s">
        <v>180</v>
      </c>
    </row>
    <row r="20" spans="1:7" s="97" customFormat="1" hidden="1">
      <c r="A20" s="373"/>
      <c r="B20" s="234"/>
      <c r="C20" s="234"/>
      <c r="D20" s="237"/>
      <c r="E20" s="234"/>
      <c r="F20" s="76">
        <f t="shared" si="0"/>
        <v>0</v>
      </c>
      <c r="G20" s="109" t="s">
        <v>180</v>
      </c>
    </row>
    <row r="21" spans="1:7" s="97" customFormat="1" hidden="1">
      <c r="A21" s="373"/>
      <c r="B21" s="234"/>
      <c r="C21" s="234"/>
      <c r="D21" s="237"/>
      <c r="E21" s="234"/>
      <c r="F21" s="76">
        <f t="shared" si="0"/>
        <v>0</v>
      </c>
      <c r="G21" s="109" t="s">
        <v>180</v>
      </c>
    </row>
    <row r="22" spans="1:7" s="97" customFormat="1" hidden="1">
      <c r="A22" s="373"/>
      <c r="B22" s="234"/>
      <c r="C22" s="234"/>
      <c r="D22" s="237"/>
      <c r="E22" s="234"/>
      <c r="F22" s="76">
        <f t="shared" si="0"/>
        <v>0</v>
      </c>
      <c r="G22" s="109" t="s">
        <v>180</v>
      </c>
    </row>
    <row r="23" spans="1:7" s="97" customFormat="1" hidden="1">
      <c r="A23" s="373"/>
      <c r="B23" s="234"/>
      <c r="C23" s="234"/>
      <c r="D23" s="237"/>
      <c r="E23" s="234"/>
      <c r="F23" s="76">
        <f t="shared" si="0"/>
        <v>0</v>
      </c>
      <c r="G23" s="109" t="s">
        <v>180</v>
      </c>
    </row>
    <row r="24" spans="1:7" s="97" customFormat="1" hidden="1">
      <c r="A24" s="373"/>
      <c r="B24" s="234"/>
      <c r="C24" s="234"/>
      <c r="D24" s="237"/>
      <c r="E24" s="234"/>
      <c r="F24" s="76">
        <f t="shared" si="0"/>
        <v>0</v>
      </c>
      <c r="G24" s="109" t="s">
        <v>180</v>
      </c>
    </row>
    <row r="25" spans="1:7" s="97" customFormat="1" hidden="1">
      <c r="A25" s="373"/>
      <c r="B25" s="234"/>
      <c r="C25" s="234"/>
      <c r="D25" s="237"/>
      <c r="E25" s="234"/>
      <c r="F25" s="76">
        <f t="shared" si="0"/>
        <v>0</v>
      </c>
      <c r="G25" s="109" t="s">
        <v>180</v>
      </c>
    </row>
    <row r="26" spans="1:7" s="97" customFormat="1" hidden="1">
      <c r="A26" s="373"/>
      <c r="B26" s="234"/>
      <c r="C26" s="234"/>
      <c r="D26" s="237"/>
      <c r="E26" s="234"/>
      <c r="F26" s="76">
        <f t="shared" si="0"/>
        <v>0</v>
      </c>
      <c r="G26" s="109" t="s">
        <v>180</v>
      </c>
    </row>
    <row r="27" spans="1:7" s="97" customFormat="1" hidden="1">
      <c r="A27" s="373"/>
      <c r="B27" s="234"/>
      <c r="C27" s="234"/>
      <c r="D27" s="237"/>
      <c r="E27" s="234"/>
      <c r="F27" s="76">
        <f t="shared" si="0"/>
        <v>0</v>
      </c>
      <c r="G27" s="109" t="s">
        <v>180</v>
      </c>
    </row>
    <row r="28" spans="1:7" s="97" customFormat="1" hidden="1">
      <c r="A28" s="373"/>
      <c r="B28" s="234"/>
      <c r="C28" s="234"/>
      <c r="D28" s="237"/>
      <c r="E28" s="234"/>
      <c r="F28" s="76">
        <f t="shared" si="0"/>
        <v>0</v>
      </c>
      <c r="G28" s="109" t="s">
        <v>180</v>
      </c>
    </row>
    <row r="29" spans="1:7" s="97" customFormat="1" hidden="1">
      <c r="A29" s="373"/>
      <c r="B29" s="234"/>
      <c r="C29" s="234"/>
      <c r="D29" s="237"/>
      <c r="E29" s="234"/>
      <c r="F29" s="76">
        <f t="shared" si="0"/>
        <v>0</v>
      </c>
      <c r="G29" s="109" t="s">
        <v>180</v>
      </c>
    </row>
    <row r="30" spans="1:7" s="97" customFormat="1" hidden="1">
      <c r="A30" s="373"/>
      <c r="B30" s="234"/>
      <c r="C30" s="234"/>
      <c r="D30" s="237"/>
      <c r="E30" s="234"/>
      <c r="F30" s="76">
        <f t="shared" si="0"/>
        <v>0</v>
      </c>
      <c r="G30" s="109" t="s">
        <v>180</v>
      </c>
    </row>
    <row r="31" spans="1:7" s="97" customFormat="1" hidden="1">
      <c r="A31" s="373"/>
      <c r="B31" s="234"/>
      <c r="C31" s="234"/>
      <c r="D31" s="237"/>
      <c r="E31" s="234"/>
      <c r="F31" s="76">
        <f t="shared" si="0"/>
        <v>0</v>
      </c>
      <c r="G31" s="109" t="s">
        <v>180</v>
      </c>
    </row>
    <row r="32" spans="1:7" s="97" customFormat="1" hidden="1">
      <c r="A32" s="373"/>
      <c r="B32" s="234"/>
      <c r="C32" s="234"/>
      <c r="D32" s="237"/>
      <c r="E32" s="234"/>
      <c r="F32" s="76">
        <f t="shared" si="0"/>
        <v>0</v>
      </c>
      <c r="G32" s="109" t="s">
        <v>180</v>
      </c>
    </row>
    <row r="33" spans="1:7" s="97" customFormat="1" hidden="1">
      <c r="A33" s="373"/>
      <c r="B33" s="234"/>
      <c r="C33" s="234"/>
      <c r="D33" s="237"/>
      <c r="E33" s="234"/>
      <c r="F33" s="76">
        <f t="shared" si="0"/>
        <v>0</v>
      </c>
      <c r="G33" s="109" t="s">
        <v>180</v>
      </c>
    </row>
    <row r="34" spans="1:7" s="97" customFormat="1" hidden="1">
      <c r="A34" s="373"/>
      <c r="B34" s="234"/>
      <c r="C34" s="234"/>
      <c r="D34" s="237"/>
      <c r="E34" s="234"/>
      <c r="F34" s="76">
        <f t="shared" si="0"/>
        <v>0</v>
      </c>
      <c r="G34" s="109" t="s">
        <v>180</v>
      </c>
    </row>
    <row r="35" spans="1:7" s="97" customFormat="1" hidden="1">
      <c r="A35" s="373"/>
      <c r="B35" s="234"/>
      <c r="C35" s="234"/>
      <c r="D35" s="237"/>
      <c r="E35" s="234"/>
      <c r="F35" s="76">
        <f t="shared" si="0"/>
        <v>0</v>
      </c>
      <c r="G35" s="109" t="s">
        <v>180</v>
      </c>
    </row>
    <row r="36" spans="1:7" s="97" customFormat="1" hidden="1">
      <c r="A36" s="373"/>
      <c r="B36" s="234"/>
      <c r="C36" s="234"/>
      <c r="D36" s="237"/>
      <c r="E36" s="234"/>
      <c r="F36" s="76">
        <f t="shared" si="0"/>
        <v>0</v>
      </c>
      <c r="G36" s="109" t="s">
        <v>180</v>
      </c>
    </row>
    <row r="37" spans="1:7" s="97" customFormat="1" hidden="1">
      <c r="A37" s="373"/>
      <c r="B37" s="234"/>
      <c r="C37" s="234"/>
      <c r="D37" s="237"/>
      <c r="E37" s="234"/>
      <c r="F37" s="76">
        <f t="shared" ref="F37:F68" si="1">ROUND(+B37*D37*E37,2)</f>
        <v>0</v>
      </c>
      <c r="G37" s="109" t="s">
        <v>180</v>
      </c>
    </row>
    <row r="38" spans="1:7" s="97" customFormat="1" hidden="1">
      <c r="A38" s="373"/>
      <c r="B38" s="234"/>
      <c r="C38" s="234"/>
      <c r="D38" s="237"/>
      <c r="E38" s="234"/>
      <c r="F38" s="76">
        <f t="shared" si="1"/>
        <v>0</v>
      </c>
      <c r="G38" s="109" t="s">
        <v>180</v>
      </c>
    </row>
    <row r="39" spans="1:7" s="97" customFormat="1" hidden="1">
      <c r="A39" s="373"/>
      <c r="B39" s="234"/>
      <c r="C39" s="234"/>
      <c r="D39" s="237"/>
      <c r="E39" s="234"/>
      <c r="F39" s="76">
        <f t="shared" si="1"/>
        <v>0</v>
      </c>
      <c r="G39" s="109" t="s">
        <v>180</v>
      </c>
    </row>
    <row r="40" spans="1:7" s="97" customFormat="1" hidden="1">
      <c r="A40" s="373"/>
      <c r="B40" s="234"/>
      <c r="C40" s="234"/>
      <c r="D40" s="237"/>
      <c r="E40" s="234"/>
      <c r="F40" s="76">
        <f t="shared" si="1"/>
        <v>0</v>
      </c>
      <c r="G40" s="109" t="s">
        <v>180</v>
      </c>
    </row>
    <row r="41" spans="1:7" s="97" customFormat="1" hidden="1">
      <c r="A41" s="373"/>
      <c r="B41" s="234"/>
      <c r="C41" s="234"/>
      <c r="D41" s="237"/>
      <c r="E41" s="234"/>
      <c r="F41" s="76">
        <f t="shared" si="1"/>
        <v>0</v>
      </c>
      <c r="G41" s="109" t="s">
        <v>180</v>
      </c>
    </row>
    <row r="42" spans="1:7" s="97" customFormat="1" hidden="1">
      <c r="A42" s="373"/>
      <c r="B42" s="234"/>
      <c r="C42" s="234"/>
      <c r="D42" s="237"/>
      <c r="E42" s="234"/>
      <c r="F42" s="76">
        <f t="shared" si="1"/>
        <v>0</v>
      </c>
      <c r="G42" s="109" t="s">
        <v>180</v>
      </c>
    </row>
    <row r="43" spans="1:7" s="97" customFormat="1" hidden="1">
      <c r="A43" s="373"/>
      <c r="B43" s="234"/>
      <c r="C43" s="234"/>
      <c r="D43" s="237"/>
      <c r="E43" s="234"/>
      <c r="F43" s="76">
        <f t="shared" si="1"/>
        <v>0</v>
      </c>
      <c r="G43" s="109" t="s">
        <v>180</v>
      </c>
    </row>
    <row r="44" spans="1:7" s="97" customFormat="1" hidden="1">
      <c r="A44" s="373"/>
      <c r="B44" s="234"/>
      <c r="C44" s="234"/>
      <c r="D44" s="237"/>
      <c r="E44" s="234"/>
      <c r="F44" s="76">
        <f t="shared" si="1"/>
        <v>0</v>
      </c>
      <c r="G44" s="109" t="s">
        <v>180</v>
      </c>
    </row>
    <row r="45" spans="1:7" s="97" customFormat="1" hidden="1">
      <c r="A45" s="373"/>
      <c r="B45" s="234"/>
      <c r="C45" s="234"/>
      <c r="D45" s="237"/>
      <c r="E45" s="234"/>
      <c r="F45" s="76">
        <f t="shared" si="1"/>
        <v>0</v>
      </c>
      <c r="G45" s="109" t="s">
        <v>180</v>
      </c>
    </row>
    <row r="46" spans="1:7" s="97" customFormat="1" hidden="1">
      <c r="A46" s="373"/>
      <c r="B46" s="234"/>
      <c r="C46" s="234"/>
      <c r="D46" s="237"/>
      <c r="E46" s="234"/>
      <c r="F46" s="76">
        <f t="shared" si="1"/>
        <v>0</v>
      </c>
      <c r="G46" s="109" t="s">
        <v>180</v>
      </c>
    </row>
    <row r="47" spans="1:7" s="97" customFormat="1" hidden="1">
      <c r="A47" s="373"/>
      <c r="B47" s="234"/>
      <c r="C47" s="234"/>
      <c r="D47" s="237"/>
      <c r="E47" s="234"/>
      <c r="F47" s="76">
        <f t="shared" si="1"/>
        <v>0</v>
      </c>
      <c r="G47" s="109" t="s">
        <v>180</v>
      </c>
    </row>
    <row r="48" spans="1:7" s="97" customFormat="1" hidden="1">
      <c r="A48" s="373"/>
      <c r="B48" s="234"/>
      <c r="C48" s="234"/>
      <c r="D48" s="237"/>
      <c r="E48" s="234"/>
      <c r="F48" s="76">
        <f t="shared" si="1"/>
        <v>0</v>
      </c>
      <c r="G48" s="109" t="s">
        <v>180</v>
      </c>
    </row>
    <row r="49" spans="1:7" s="97" customFormat="1" hidden="1">
      <c r="A49" s="373"/>
      <c r="B49" s="234"/>
      <c r="C49" s="234"/>
      <c r="D49" s="237"/>
      <c r="E49" s="234"/>
      <c r="F49" s="76">
        <f t="shared" si="1"/>
        <v>0</v>
      </c>
      <c r="G49" s="109" t="s">
        <v>180</v>
      </c>
    </row>
    <row r="50" spans="1:7" s="97" customFormat="1" hidden="1">
      <c r="A50" s="373"/>
      <c r="B50" s="234"/>
      <c r="C50" s="234"/>
      <c r="D50" s="237"/>
      <c r="E50" s="234"/>
      <c r="F50" s="76">
        <f t="shared" si="1"/>
        <v>0</v>
      </c>
      <c r="G50" s="109" t="s">
        <v>180</v>
      </c>
    </row>
    <row r="51" spans="1:7" s="97" customFormat="1" hidden="1">
      <c r="A51" s="373"/>
      <c r="B51" s="234"/>
      <c r="C51" s="234"/>
      <c r="D51" s="237"/>
      <c r="E51" s="234"/>
      <c r="F51" s="76">
        <f t="shared" si="1"/>
        <v>0</v>
      </c>
      <c r="G51" s="109" t="s">
        <v>180</v>
      </c>
    </row>
    <row r="52" spans="1:7" s="97" customFormat="1" hidden="1">
      <c r="A52" s="373"/>
      <c r="B52" s="234"/>
      <c r="C52" s="234"/>
      <c r="D52" s="237"/>
      <c r="E52" s="234"/>
      <c r="F52" s="76">
        <f t="shared" si="1"/>
        <v>0</v>
      </c>
      <c r="G52" s="109" t="s">
        <v>180</v>
      </c>
    </row>
    <row r="53" spans="1:7" s="97" customFormat="1" hidden="1">
      <c r="A53" s="373"/>
      <c r="B53" s="234"/>
      <c r="C53" s="234"/>
      <c r="D53" s="237"/>
      <c r="E53" s="234"/>
      <c r="F53" s="76">
        <f t="shared" si="1"/>
        <v>0</v>
      </c>
      <c r="G53" s="109" t="s">
        <v>180</v>
      </c>
    </row>
    <row r="54" spans="1:7" s="97" customFormat="1" hidden="1">
      <c r="A54" s="373"/>
      <c r="B54" s="234"/>
      <c r="C54" s="234"/>
      <c r="D54" s="237"/>
      <c r="E54" s="234"/>
      <c r="F54" s="76">
        <f t="shared" si="1"/>
        <v>0</v>
      </c>
      <c r="G54" s="109" t="s">
        <v>180</v>
      </c>
    </row>
    <row r="55" spans="1:7" s="97" customFormat="1" hidden="1">
      <c r="A55" s="373"/>
      <c r="B55" s="234"/>
      <c r="C55" s="234"/>
      <c r="D55" s="237"/>
      <c r="E55" s="234"/>
      <c r="F55" s="76">
        <f t="shared" si="1"/>
        <v>0</v>
      </c>
      <c r="G55" s="109" t="s">
        <v>180</v>
      </c>
    </row>
    <row r="56" spans="1:7" s="97" customFormat="1" hidden="1">
      <c r="A56" s="373"/>
      <c r="B56" s="234"/>
      <c r="C56" s="234"/>
      <c r="D56" s="237"/>
      <c r="E56" s="234"/>
      <c r="F56" s="76">
        <f t="shared" si="1"/>
        <v>0</v>
      </c>
      <c r="G56" s="109" t="s">
        <v>180</v>
      </c>
    </row>
    <row r="57" spans="1:7" s="97" customFormat="1" hidden="1">
      <c r="A57" s="373"/>
      <c r="B57" s="234"/>
      <c r="C57" s="234"/>
      <c r="D57" s="237"/>
      <c r="E57" s="234"/>
      <c r="F57" s="76">
        <f t="shared" si="1"/>
        <v>0</v>
      </c>
      <c r="G57" s="109" t="s">
        <v>180</v>
      </c>
    </row>
    <row r="58" spans="1:7" s="97" customFormat="1" hidden="1">
      <c r="A58" s="373"/>
      <c r="B58" s="234"/>
      <c r="C58" s="234"/>
      <c r="D58" s="237"/>
      <c r="E58" s="234"/>
      <c r="F58" s="76">
        <f t="shared" si="1"/>
        <v>0</v>
      </c>
      <c r="G58" s="109" t="s">
        <v>180</v>
      </c>
    </row>
    <row r="59" spans="1:7" s="97" customFormat="1" hidden="1">
      <c r="A59" s="373"/>
      <c r="B59" s="234"/>
      <c r="C59" s="234"/>
      <c r="D59" s="237"/>
      <c r="E59" s="234"/>
      <c r="F59" s="76">
        <f t="shared" si="1"/>
        <v>0</v>
      </c>
      <c r="G59" s="109" t="s">
        <v>180</v>
      </c>
    </row>
    <row r="60" spans="1:7" s="97" customFormat="1" hidden="1">
      <c r="A60" s="373"/>
      <c r="B60" s="234"/>
      <c r="C60" s="234"/>
      <c r="D60" s="237"/>
      <c r="E60" s="234"/>
      <c r="F60" s="76">
        <f t="shared" si="1"/>
        <v>0</v>
      </c>
      <c r="G60" s="109" t="s">
        <v>180</v>
      </c>
    </row>
    <row r="61" spans="1:7" s="97" customFormat="1" hidden="1">
      <c r="A61" s="373"/>
      <c r="B61" s="234"/>
      <c r="C61" s="234"/>
      <c r="D61" s="237"/>
      <c r="E61" s="234"/>
      <c r="F61" s="76">
        <f t="shared" si="1"/>
        <v>0</v>
      </c>
      <c r="G61" s="109" t="s">
        <v>180</v>
      </c>
    </row>
    <row r="62" spans="1:7" s="97" customFormat="1" hidden="1">
      <c r="A62" s="373"/>
      <c r="B62" s="234"/>
      <c r="C62" s="234"/>
      <c r="D62" s="237"/>
      <c r="E62" s="234"/>
      <c r="F62" s="76">
        <f t="shared" si="1"/>
        <v>0</v>
      </c>
      <c r="G62" s="109" t="s">
        <v>180</v>
      </c>
    </row>
    <row r="63" spans="1:7" s="97" customFormat="1" hidden="1">
      <c r="A63" s="373"/>
      <c r="B63" s="234"/>
      <c r="C63" s="234"/>
      <c r="D63" s="237"/>
      <c r="E63" s="234"/>
      <c r="F63" s="76">
        <f t="shared" si="1"/>
        <v>0</v>
      </c>
      <c r="G63" s="109" t="s">
        <v>180</v>
      </c>
    </row>
    <row r="64" spans="1:7" s="97" customFormat="1" hidden="1">
      <c r="A64" s="373"/>
      <c r="B64" s="234"/>
      <c r="C64" s="234"/>
      <c r="D64" s="237"/>
      <c r="E64" s="234"/>
      <c r="F64" s="76">
        <f t="shared" si="1"/>
        <v>0</v>
      </c>
      <c r="G64" s="109" t="s">
        <v>180</v>
      </c>
    </row>
    <row r="65" spans="1:7" s="97" customFormat="1" hidden="1">
      <c r="A65" s="373"/>
      <c r="B65" s="234"/>
      <c r="C65" s="234"/>
      <c r="D65" s="237"/>
      <c r="E65" s="234"/>
      <c r="F65" s="76">
        <f t="shared" si="1"/>
        <v>0</v>
      </c>
      <c r="G65" s="109" t="s">
        <v>180</v>
      </c>
    </row>
    <row r="66" spans="1:7" s="97" customFormat="1" hidden="1">
      <c r="A66" s="373"/>
      <c r="B66" s="234"/>
      <c r="C66" s="234"/>
      <c r="D66" s="237"/>
      <c r="E66" s="234"/>
      <c r="F66" s="76">
        <f t="shared" si="1"/>
        <v>0</v>
      </c>
      <c r="G66" s="109" t="s">
        <v>180</v>
      </c>
    </row>
    <row r="67" spans="1:7" s="97" customFormat="1" hidden="1">
      <c r="A67" s="373"/>
      <c r="B67" s="234"/>
      <c r="C67" s="234"/>
      <c r="D67" s="237"/>
      <c r="E67" s="234"/>
      <c r="F67" s="76">
        <f t="shared" si="1"/>
        <v>0</v>
      </c>
      <c r="G67" s="109" t="s">
        <v>180</v>
      </c>
    </row>
    <row r="68" spans="1:7" s="97" customFormat="1" hidden="1">
      <c r="A68" s="373"/>
      <c r="B68" s="234"/>
      <c r="C68" s="234"/>
      <c r="D68" s="237"/>
      <c r="E68" s="234"/>
      <c r="F68" s="76">
        <f t="shared" si="1"/>
        <v>0</v>
      </c>
      <c r="G68" s="109" t="s">
        <v>180</v>
      </c>
    </row>
    <row r="69" spans="1:7" s="97" customFormat="1" hidden="1">
      <c r="A69" s="373"/>
      <c r="B69" s="234"/>
      <c r="C69" s="234"/>
      <c r="D69" s="237"/>
      <c r="E69" s="234"/>
      <c r="F69" s="76">
        <f t="shared" ref="F69:F100" si="2">ROUND(+B69*D69*E69,2)</f>
        <v>0</v>
      </c>
      <c r="G69" s="109" t="s">
        <v>180</v>
      </c>
    </row>
    <row r="70" spans="1:7" s="97" customFormat="1" hidden="1">
      <c r="A70" s="373"/>
      <c r="B70" s="234"/>
      <c r="C70" s="234"/>
      <c r="D70" s="237"/>
      <c r="E70" s="234"/>
      <c r="F70" s="76">
        <f t="shared" si="2"/>
        <v>0</v>
      </c>
      <c r="G70" s="109" t="s">
        <v>180</v>
      </c>
    </row>
    <row r="71" spans="1:7" s="97" customFormat="1" hidden="1">
      <c r="A71" s="373"/>
      <c r="B71" s="234"/>
      <c r="C71" s="234"/>
      <c r="D71" s="237"/>
      <c r="E71" s="234"/>
      <c r="F71" s="76">
        <f t="shared" si="2"/>
        <v>0</v>
      </c>
      <c r="G71" s="109" t="s">
        <v>180</v>
      </c>
    </row>
    <row r="72" spans="1:7" s="97" customFormat="1" hidden="1">
      <c r="A72" s="373"/>
      <c r="B72" s="234"/>
      <c r="C72" s="234"/>
      <c r="D72" s="237"/>
      <c r="E72" s="234"/>
      <c r="F72" s="76">
        <f t="shared" si="2"/>
        <v>0</v>
      </c>
      <c r="G72" s="109" t="s">
        <v>180</v>
      </c>
    </row>
    <row r="73" spans="1:7" s="97" customFormat="1" hidden="1">
      <c r="A73" s="373"/>
      <c r="B73" s="234"/>
      <c r="C73" s="234"/>
      <c r="D73" s="237"/>
      <c r="E73" s="234"/>
      <c r="F73" s="76">
        <f t="shared" si="2"/>
        <v>0</v>
      </c>
      <c r="G73" s="109" t="s">
        <v>180</v>
      </c>
    </row>
    <row r="74" spans="1:7" s="97" customFormat="1" hidden="1">
      <c r="A74" s="373"/>
      <c r="B74" s="234"/>
      <c r="C74" s="234"/>
      <c r="D74" s="237"/>
      <c r="E74" s="234"/>
      <c r="F74" s="76">
        <f t="shared" si="2"/>
        <v>0</v>
      </c>
      <c r="G74" s="109" t="s">
        <v>180</v>
      </c>
    </row>
    <row r="75" spans="1:7" s="97" customFormat="1" hidden="1">
      <c r="A75" s="373"/>
      <c r="B75" s="234"/>
      <c r="C75" s="234"/>
      <c r="D75" s="237"/>
      <c r="E75" s="234"/>
      <c r="F75" s="76">
        <f t="shared" si="2"/>
        <v>0</v>
      </c>
      <c r="G75" s="109" t="s">
        <v>180</v>
      </c>
    </row>
    <row r="76" spans="1:7" s="97" customFormat="1" hidden="1">
      <c r="A76" s="373"/>
      <c r="B76" s="234"/>
      <c r="C76" s="234"/>
      <c r="D76" s="237"/>
      <c r="E76" s="234"/>
      <c r="F76" s="76">
        <f t="shared" si="2"/>
        <v>0</v>
      </c>
      <c r="G76" s="109" t="s">
        <v>180</v>
      </c>
    </row>
    <row r="77" spans="1:7" s="97" customFormat="1" hidden="1">
      <c r="A77" s="373"/>
      <c r="B77" s="234"/>
      <c r="C77" s="234"/>
      <c r="D77" s="237"/>
      <c r="E77" s="234"/>
      <c r="F77" s="76">
        <f t="shared" si="2"/>
        <v>0</v>
      </c>
      <c r="G77" s="109" t="s">
        <v>180</v>
      </c>
    </row>
    <row r="78" spans="1:7" s="97" customFormat="1" hidden="1">
      <c r="A78" s="373"/>
      <c r="B78" s="234"/>
      <c r="C78" s="234"/>
      <c r="D78" s="237"/>
      <c r="E78" s="234"/>
      <c r="F78" s="76">
        <f t="shared" si="2"/>
        <v>0</v>
      </c>
      <c r="G78" s="109" t="s">
        <v>180</v>
      </c>
    </row>
    <row r="79" spans="1:7" s="97" customFormat="1" hidden="1">
      <c r="A79" s="373"/>
      <c r="B79" s="234"/>
      <c r="C79" s="234"/>
      <c r="D79" s="237"/>
      <c r="E79" s="234"/>
      <c r="F79" s="76">
        <f t="shared" si="2"/>
        <v>0</v>
      </c>
      <c r="G79" s="109" t="s">
        <v>180</v>
      </c>
    </row>
    <row r="80" spans="1:7" s="97" customFormat="1" hidden="1">
      <c r="A80" s="373"/>
      <c r="B80" s="234"/>
      <c r="C80" s="234"/>
      <c r="D80" s="237"/>
      <c r="E80" s="234"/>
      <c r="F80" s="76">
        <f t="shared" si="2"/>
        <v>0</v>
      </c>
      <c r="G80" s="109" t="s">
        <v>180</v>
      </c>
    </row>
    <row r="81" spans="1:7" s="97" customFormat="1" hidden="1">
      <c r="A81" s="373"/>
      <c r="B81" s="234"/>
      <c r="C81" s="234"/>
      <c r="D81" s="237"/>
      <c r="E81" s="234"/>
      <c r="F81" s="76">
        <f t="shared" si="2"/>
        <v>0</v>
      </c>
      <c r="G81" s="109" t="s">
        <v>180</v>
      </c>
    </row>
    <row r="82" spans="1:7" s="97" customFormat="1" hidden="1">
      <c r="A82" s="373"/>
      <c r="B82" s="234"/>
      <c r="C82" s="234"/>
      <c r="D82" s="237"/>
      <c r="E82" s="234"/>
      <c r="F82" s="76">
        <f t="shared" si="2"/>
        <v>0</v>
      </c>
      <c r="G82" s="109" t="s">
        <v>180</v>
      </c>
    </row>
    <row r="83" spans="1:7" s="97" customFormat="1" hidden="1">
      <c r="A83" s="373"/>
      <c r="B83" s="234"/>
      <c r="C83" s="234"/>
      <c r="D83" s="237"/>
      <c r="E83" s="234"/>
      <c r="F83" s="76">
        <f t="shared" si="2"/>
        <v>0</v>
      </c>
      <c r="G83" s="109" t="s">
        <v>180</v>
      </c>
    </row>
    <row r="84" spans="1:7" s="97" customFormat="1" hidden="1">
      <c r="A84" s="373"/>
      <c r="B84" s="234"/>
      <c r="C84" s="234"/>
      <c r="D84" s="237"/>
      <c r="E84" s="234"/>
      <c r="F84" s="76">
        <f t="shared" si="2"/>
        <v>0</v>
      </c>
      <c r="G84" s="109" t="s">
        <v>180</v>
      </c>
    </row>
    <row r="85" spans="1:7" s="97" customFormat="1" hidden="1">
      <c r="A85" s="373"/>
      <c r="B85" s="234"/>
      <c r="C85" s="234"/>
      <c r="D85" s="237"/>
      <c r="E85" s="234"/>
      <c r="F85" s="76">
        <f t="shared" si="2"/>
        <v>0</v>
      </c>
      <c r="G85" s="109" t="s">
        <v>180</v>
      </c>
    </row>
    <row r="86" spans="1:7" s="97" customFormat="1" hidden="1">
      <c r="A86" s="373"/>
      <c r="B86" s="234"/>
      <c r="C86" s="234"/>
      <c r="D86" s="237"/>
      <c r="E86" s="234"/>
      <c r="F86" s="76">
        <f t="shared" si="2"/>
        <v>0</v>
      </c>
      <c r="G86" s="109" t="s">
        <v>180</v>
      </c>
    </row>
    <row r="87" spans="1:7" s="97" customFormat="1" hidden="1">
      <c r="A87" s="373"/>
      <c r="B87" s="234"/>
      <c r="C87" s="234"/>
      <c r="D87" s="237"/>
      <c r="E87" s="234"/>
      <c r="F87" s="76">
        <f t="shared" si="2"/>
        <v>0</v>
      </c>
      <c r="G87" s="109" t="s">
        <v>180</v>
      </c>
    </row>
    <row r="88" spans="1:7" s="97" customFormat="1" hidden="1">
      <c r="A88" s="373"/>
      <c r="B88" s="234"/>
      <c r="C88" s="234"/>
      <c r="D88" s="237"/>
      <c r="E88" s="234"/>
      <c r="F88" s="76">
        <f t="shared" si="2"/>
        <v>0</v>
      </c>
      <c r="G88" s="109" t="s">
        <v>180</v>
      </c>
    </row>
    <row r="89" spans="1:7" s="97" customFormat="1" hidden="1">
      <c r="A89" s="373"/>
      <c r="B89" s="234"/>
      <c r="C89" s="234"/>
      <c r="D89" s="237"/>
      <c r="E89" s="234"/>
      <c r="F89" s="76">
        <f t="shared" si="2"/>
        <v>0</v>
      </c>
      <c r="G89" s="109" t="s">
        <v>180</v>
      </c>
    </row>
    <row r="90" spans="1:7" s="97" customFormat="1" hidden="1">
      <c r="A90" s="373"/>
      <c r="B90" s="234"/>
      <c r="C90" s="234"/>
      <c r="D90" s="237"/>
      <c r="E90" s="234"/>
      <c r="F90" s="76">
        <f t="shared" si="2"/>
        <v>0</v>
      </c>
      <c r="G90" s="109" t="s">
        <v>180</v>
      </c>
    </row>
    <row r="91" spans="1:7" s="97" customFormat="1" hidden="1">
      <c r="A91" s="373"/>
      <c r="B91" s="234"/>
      <c r="C91" s="234"/>
      <c r="D91" s="237"/>
      <c r="E91" s="234"/>
      <c r="F91" s="76">
        <f t="shared" si="2"/>
        <v>0</v>
      </c>
      <c r="G91" s="109" t="s">
        <v>180</v>
      </c>
    </row>
    <row r="92" spans="1:7" s="97" customFormat="1" hidden="1">
      <c r="A92" s="373"/>
      <c r="B92" s="234"/>
      <c r="C92" s="234"/>
      <c r="D92" s="237"/>
      <c r="E92" s="234"/>
      <c r="F92" s="76">
        <f t="shared" si="2"/>
        <v>0</v>
      </c>
      <c r="G92" s="109" t="s">
        <v>180</v>
      </c>
    </row>
    <row r="93" spans="1:7" s="97" customFormat="1" hidden="1">
      <c r="A93" s="373"/>
      <c r="B93" s="234"/>
      <c r="C93" s="234"/>
      <c r="D93" s="237"/>
      <c r="E93" s="234"/>
      <c r="F93" s="76">
        <f t="shared" si="2"/>
        <v>0</v>
      </c>
      <c r="G93" s="109" t="s">
        <v>180</v>
      </c>
    </row>
    <row r="94" spans="1:7" s="97" customFormat="1" hidden="1">
      <c r="A94" s="373"/>
      <c r="B94" s="234"/>
      <c r="C94" s="234"/>
      <c r="D94" s="237"/>
      <c r="E94" s="234"/>
      <c r="F94" s="76">
        <f t="shared" si="2"/>
        <v>0</v>
      </c>
      <c r="G94" s="109" t="s">
        <v>180</v>
      </c>
    </row>
    <row r="95" spans="1:7" s="97" customFormat="1" hidden="1">
      <c r="A95" s="373"/>
      <c r="B95" s="234"/>
      <c r="C95" s="234"/>
      <c r="D95" s="237"/>
      <c r="E95" s="234"/>
      <c r="F95" s="76">
        <f t="shared" si="2"/>
        <v>0</v>
      </c>
      <c r="G95" s="109" t="s">
        <v>180</v>
      </c>
    </row>
    <row r="96" spans="1:7" s="97" customFormat="1" hidden="1">
      <c r="A96" s="373"/>
      <c r="B96" s="234"/>
      <c r="C96" s="234"/>
      <c r="D96" s="237"/>
      <c r="E96" s="234"/>
      <c r="F96" s="76">
        <f t="shared" si="2"/>
        <v>0</v>
      </c>
      <c r="G96" s="109" t="s">
        <v>180</v>
      </c>
    </row>
    <row r="97" spans="1:7" s="97" customFormat="1" hidden="1">
      <c r="A97" s="373"/>
      <c r="B97" s="234"/>
      <c r="C97" s="234"/>
      <c r="D97" s="237"/>
      <c r="E97" s="234"/>
      <c r="F97" s="76">
        <f t="shared" si="2"/>
        <v>0</v>
      </c>
      <c r="G97" s="109" t="s">
        <v>180</v>
      </c>
    </row>
    <row r="98" spans="1:7" s="97" customFormat="1" hidden="1">
      <c r="A98" s="373"/>
      <c r="B98" s="234"/>
      <c r="C98" s="234"/>
      <c r="D98" s="237"/>
      <c r="E98" s="234"/>
      <c r="F98" s="76">
        <f t="shared" si="2"/>
        <v>0</v>
      </c>
      <c r="G98" s="109" t="s">
        <v>180</v>
      </c>
    </row>
    <row r="99" spans="1:7" s="97" customFormat="1" hidden="1">
      <c r="A99" s="373"/>
      <c r="B99" s="234"/>
      <c r="C99" s="234"/>
      <c r="D99" s="237"/>
      <c r="E99" s="234"/>
      <c r="F99" s="76">
        <f t="shared" si="2"/>
        <v>0</v>
      </c>
      <c r="G99" s="109" t="s">
        <v>180</v>
      </c>
    </row>
    <row r="100" spans="1:7" s="97" customFormat="1" hidden="1">
      <c r="A100" s="373"/>
      <c r="B100" s="234"/>
      <c r="C100" s="234"/>
      <c r="D100" s="237"/>
      <c r="E100" s="234"/>
      <c r="F100" s="76">
        <f t="shared" si="2"/>
        <v>0</v>
      </c>
      <c r="G100" s="109" t="s">
        <v>180</v>
      </c>
    </row>
    <row r="101" spans="1:7" s="97" customFormat="1" hidden="1">
      <c r="A101" s="373"/>
      <c r="B101" s="234"/>
      <c r="C101" s="234"/>
      <c r="D101" s="237"/>
      <c r="E101" s="234"/>
      <c r="F101" s="76">
        <f t="shared" ref="F101:F132" si="3">ROUND(+B101*D101*E101,2)</f>
        <v>0</v>
      </c>
      <c r="G101" s="109" t="s">
        <v>180</v>
      </c>
    </row>
    <row r="102" spans="1:7" s="97" customFormat="1" hidden="1">
      <c r="A102" s="373"/>
      <c r="B102" s="234"/>
      <c r="C102" s="234"/>
      <c r="D102" s="237"/>
      <c r="E102" s="234"/>
      <c r="F102" s="76">
        <f t="shared" si="3"/>
        <v>0</v>
      </c>
      <c r="G102" s="109" t="s">
        <v>180</v>
      </c>
    </row>
    <row r="103" spans="1:7" s="97" customFormat="1" hidden="1">
      <c r="A103" s="373"/>
      <c r="B103" s="234"/>
      <c r="C103" s="234"/>
      <c r="D103" s="237"/>
      <c r="E103" s="234"/>
      <c r="F103" s="76">
        <f t="shared" si="3"/>
        <v>0</v>
      </c>
      <c r="G103" s="109" t="s">
        <v>180</v>
      </c>
    </row>
    <row r="104" spans="1:7" s="97" customFormat="1" hidden="1">
      <c r="A104" s="373"/>
      <c r="B104" s="234"/>
      <c r="C104" s="234"/>
      <c r="D104" s="237"/>
      <c r="E104" s="234"/>
      <c r="F104" s="76">
        <f t="shared" si="3"/>
        <v>0</v>
      </c>
      <c r="G104" s="109" t="s">
        <v>180</v>
      </c>
    </row>
    <row r="105" spans="1:7" s="97" customFormat="1" hidden="1">
      <c r="A105" s="373"/>
      <c r="B105" s="234"/>
      <c r="C105" s="234"/>
      <c r="D105" s="237"/>
      <c r="E105" s="234"/>
      <c r="F105" s="76">
        <f t="shared" si="3"/>
        <v>0</v>
      </c>
      <c r="G105" s="109" t="s">
        <v>180</v>
      </c>
    </row>
    <row r="106" spans="1:7" s="97" customFormat="1" hidden="1">
      <c r="A106" s="373"/>
      <c r="B106" s="234"/>
      <c r="C106" s="234"/>
      <c r="D106" s="237"/>
      <c r="E106" s="234"/>
      <c r="F106" s="76">
        <f t="shared" si="3"/>
        <v>0</v>
      </c>
      <c r="G106" s="109" t="s">
        <v>180</v>
      </c>
    </row>
    <row r="107" spans="1:7" s="97" customFormat="1" hidden="1">
      <c r="A107" s="373"/>
      <c r="B107" s="234"/>
      <c r="C107" s="234"/>
      <c r="D107" s="237"/>
      <c r="E107" s="234"/>
      <c r="F107" s="76">
        <f t="shared" si="3"/>
        <v>0</v>
      </c>
      <c r="G107" s="109" t="s">
        <v>180</v>
      </c>
    </row>
    <row r="108" spans="1:7" s="97" customFormat="1" hidden="1">
      <c r="A108" s="373"/>
      <c r="B108" s="234"/>
      <c r="C108" s="234"/>
      <c r="D108" s="237"/>
      <c r="E108" s="234"/>
      <c r="F108" s="76">
        <f t="shared" si="3"/>
        <v>0</v>
      </c>
      <c r="G108" s="109" t="s">
        <v>180</v>
      </c>
    </row>
    <row r="109" spans="1:7" s="97" customFormat="1" hidden="1">
      <c r="A109" s="373"/>
      <c r="B109" s="234"/>
      <c r="C109" s="234"/>
      <c r="D109" s="237"/>
      <c r="E109" s="234"/>
      <c r="F109" s="76">
        <f t="shared" si="3"/>
        <v>0</v>
      </c>
      <c r="G109" s="109" t="s">
        <v>180</v>
      </c>
    </row>
    <row r="110" spans="1:7" s="97" customFormat="1" hidden="1">
      <c r="A110" s="373"/>
      <c r="B110" s="234"/>
      <c r="C110" s="234"/>
      <c r="D110" s="237"/>
      <c r="E110" s="234"/>
      <c r="F110" s="76">
        <f t="shared" si="3"/>
        <v>0</v>
      </c>
      <c r="G110" s="109" t="s">
        <v>180</v>
      </c>
    </row>
    <row r="111" spans="1:7" s="97" customFormat="1" hidden="1">
      <c r="A111" s="373"/>
      <c r="B111" s="234"/>
      <c r="C111" s="234"/>
      <c r="D111" s="237"/>
      <c r="E111" s="234"/>
      <c r="F111" s="76">
        <f t="shared" si="3"/>
        <v>0</v>
      </c>
      <c r="G111" s="109" t="s">
        <v>180</v>
      </c>
    </row>
    <row r="112" spans="1:7" s="97" customFormat="1" hidden="1">
      <c r="A112" s="373"/>
      <c r="B112" s="234"/>
      <c r="C112" s="234"/>
      <c r="D112" s="237"/>
      <c r="E112" s="234"/>
      <c r="F112" s="76">
        <f t="shared" si="3"/>
        <v>0</v>
      </c>
      <c r="G112" s="109" t="s">
        <v>180</v>
      </c>
    </row>
    <row r="113" spans="1:7" s="97" customFormat="1" hidden="1">
      <c r="A113" s="373"/>
      <c r="B113" s="234"/>
      <c r="C113" s="234"/>
      <c r="D113" s="237"/>
      <c r="E113" s="234"/>
      <c r="F113" s="76">
        <f t="shared" si="3"/>
        <v>0</v>
      </c>
      <c r="G113" s="109" t="s">
        <v>180</v>
      </c>
    </row>
    <row r="114" spans="1:7" s="97" customFormat="1" hidden="1">
      <c r="A114" s="373"/>
      <c r="B114" s="234"/>
      <c r="C114" s="234"/>
      <c r="D114" s="237"/>
      <c r="E114" s="234"/>
      <c r="F114" s="76">
        <f t="shared" si="3"/>
        <v>0</v>
      </c>
      <c r="G114" s="109" t="s">
        <v>180</v>
      </c>
    </row>
    <row r="115" spans="1:7" s="97" customFormat="1" hidden="1">
      <c r="A115" s="373"/>
      <c r="B115" s="234"/>
      <c r="C115" s="234"/>
      <c r="D115" s="237"/>
      <c r="E115" s="234"/>
      <c r="F115" s="76">
        <f t="shared" si="3"/>
        <v>0</v>
      </c>
      <c r="G115" s="109" t="s">
        <v>180</v>
      </c>
    </row>
    <row r="116" spans="1:7" s="97" customFormat="1" hidden="1">
      <c r="A116" s="373"/>
      <c r="B116" s="234"/>
      <c r="C116" s="234"/>
      <c r="D116" s="237"/>
      <c r="E116" s="234"/>
      <c r="F116" s="76">
        <f t="shared" si="3"/>
        <v>0</v>
      </c>
      <c r="G116" s="109" t="s">
        <v>180</v>
      </c>
    </row>
    <row r="117" spans="1:7" s="97" customFormat="1" hidden="1">
      <c r="A117" s="373"/>
      <c r="B117" s="234"/>
      <c r="C117" s="234"/>
      <c r="D117" s="237"/>
      <c r="E117" s="234"/>
      <c r="F117" s="76">
        <f t="shared" si="3"/>
        <v>0</v>
      </c>
      <c r="G117" s="109" t="s">
        <v>180</v>
      </c>
    </row>
    <row r="118" spans="1:7" s="97" customFormat="1" hidden="1">
      <c r="A118" s="373"/>
      <c r="B118" s="234"/>
      <c r="C118" s="234"/>
      <c r="D118" s="237"/>
      <c r="E118" s="234"/>
      <c r="F118" s="76">
        <f t="shared" si="3"/>
        <v>0</v>
      </c>
      <c r="G118" s="109" t="s">
        <v>180</v>
      </c>
    </row>
    <row r="119" spans="1:7" s="97" customFormat="1" hidden="1">
      <c r="A119" s="373"/>
      <c r="B119" s="234"/>
      <c r="C119" s="234"/>
      <c r="D119" s="237"/>
      <c r="E119" s="234"/>
      <c r="F119" s="76">
        <f t="shared" si="3"/>
        <v>0</v>
      </c>
      <c r="G119" s="109" t="s">
        <v>180</v>
      </c>
    </row>
    <row r="120" spans="1:7" s="97" customFormat="1" hidden="1">
      <c r="A120" s="373"/>
      <c r="B120" s="234"/>
      <c r="C120" s="234"/>
      <c r="D120" s="237"/>
      <c r="E120" s="234"/>
      <c r="F120" s="76">
        <f t="shared" si="3"/>
        <v>0</v>
      </c>
      <c r="G120" s="109" t="s">
        <v>180</v>
      </c>
    </row>
    <row r="121" spans="1:7" s="97" customFormat="1" hidden="1">
      <c r="A121" s="373"/>
      <c r="B121" s="234"/>
      <c r="C121" s="234"/>
      <c r="D121" s="237"/>
      <c r="E121" s="234"/>
      <c r="F121" s="76">
        <f t="shared" si="3"/>
        <v>0</v>
      </c>
      <c r="G121" s="109" t="s">
        <v>180</v>
      </c>
    </row>
    <row r="122" spans="1:7" s="97" customFormat="1" hidden="1">
      <c r="A122" s="373"/>
      <c r="B122" s="234"/>
      <c r="C122" s="234"/>
      <c r="D122" s="237"/>
      <c r="E122" s="234"/>
      <c r="F122" s="76">
        <f t="shared" si="3"/>
        <v>0</v>
      </c>
      <c r="G122" s="109" t="s">
        <v>180</v>
      </c>
    </row>
    <row r="123" spans="1:7" s="97" customFormat="1" hidden="1">
      <c r="A123" s="373"/>
      <c r="B123" s="234"/>
      <c r="C123" s="234"/>
      <c r="D123" s="237"/>
      <c r="E123" s="234"/>
      <c r="F123" s="76">
        <f t="shared" si="3"/>
        <v>0</v>
      </c>
      <c r="G123" s="109" t="s">
        <v>180</v>
      </c>
    </row>
    <row r="124" spans="1:7" s="97" customFormat="1" hidden="1">
      <c r="A124" s="373"/>
      <c r="B124" s="234"/>
      <c r="C124" s="234"/>
      <c r="D124" s="237"/>
      <c r="E124" s="234"/>
      <c r="F124" s="76">
        <f t="shared" si="3"/>
        <v>0</v>
      </c>
      <c r="G124" s="109" t="s">
        <v>180</v>
      </c>
    </row>
    <row r="125" spans="1:7" s="97" customFormat="1" hidden="1">
      <c r="A125" s="373"/>
      <c r="B125" s="234"/>
      <c r="C125" s="234"/>
      <c r="D125" s="237"/>
      <c r="E125" s="234"/>
      <c r="F125" s="76">
        <f t="shared" si="3"/>
        <v>0</v>
      </c>
      <c r="G125" s="109" t="s">
        <v>180</v>
      </c>
    </row>
    <row r="126" spans="1:7" s="97" customFormat="1" hidden="1">
      <c r="A126" s="373"/>
      <c r="B126" s="234"/>
      <c r="C126" s="234"/>
      <c r="D126" s="237"/>
      <c r="E126" s="234"/>
      <c r="F126" s="76">
        <f t="shared" si="3"/>
        <v>0</v>
      </c>
      <c r="G126" s="109" t="s">
        <v>180</v>
      </c>
    </row>
    <row r="127" spans="1:7" s="97" customFormat="1" hidden="1">
      <c r="A127" s="373"/>
      <c r="B127" s="234"/>
      <c r="C127" s="234"/>
      <c r="D127" s="237"/>
      <c r="E127" s="234"/>
      <c r="F127" s="76">
        <f t="shared" si="3"/>
        <v>0</v>
      </c>
      <c r="G127" s="109" t="s">
        <v>180</v>
      </c>
    </row>
    <row r="128" spans="1:7" s="97" customFormat="1" hidden="1">
      <c r="A128" s="373"/>
      <c r="B128" s="234"/>
      <c r="C128" s="234"/>
      <c r="D128" s="237"/>
      <c r="E128" s="234"/>
      <c r="F128" s="76">
        <f t="shared" si="3"/>
        <v>0</v>
      </c>
      <c r="G128" s="109" t="s">
        <v>180</v>
      </c>
    </row>
    <row r="129" spans="1:9" s="97" customFormat="1" hidden="1">
      <c r="A129" s="373"/>
      <c r="B129" s="234"/>
      <c r="C129" s="234"/>
      <c r="D129" s="237"/>
      <c r="E129" s="234"/>
      <c r="F129" s="76">
        <f t="shared" si="3"/>
        <v>0</v>
      </c>
      <c r="G129" s="109" t="s">
        <v>180</v>
      </c>
    </row>
    <row r="130" spans="1:9" s="97" customFormat="1" hidden="1">
      <c r="A130" s="373"/>
      <c r="B130" s="234"/>
      <c r="C130" s="234"/>
      <c r="D130" s="237"/>
      <c r="E130" s="234"/>
      <c r="F130" s="76">
        <f t="shared" si="3"/>
        <v>0</v>
      </c>
      <c r="G130" s="109" t="s">
        <v>180</v>
      </c>
    </row>
    <row r="131" spans="1:9" s="97" customFormat="1" hidden="1">
      <c r="A131" s="373"/>
      <c r="B131" s="234"/>
      <c r="C131" s="234"/>
      <c r="D131" s="237"/>
      <c r="E131" s="234"/>
      <c r="F131" s="76">
        <f t="shared" si="3"/>
        <v>0</v>
      </c>
      <c r="G131" s="109" t="s">
        <v>180</v>
      </c>
    </row>
    <row r="132" spans="1:9" s="97" customFormat="1" hidden="1">
      <c r="A132" s="373"/>
      <c r="B132" s="234"/>
      <c r="C132" s="234"/>
      <c r="D132" s="237"/>
      <c r="E132" s="234"/>
      <c r="F132" s="76">
        <f t="shared" si="3"/>
        <v>0</v>
      </c>
      <c r="G132" s="109" t="s">
        <v>180</v>
      </c>
    </row>
    <row r="133" spans="1:9" s="97" customFormat="1" hidden="1">
      <c r="A133" s="373"/>
      <c r="B133" s="234"/>
      <c r="C133" s="234"/>
      <c r="D133" s="237"/>
      <c r="E133" s="234"/>
      <c r="F133" s="76">
        <f t="shared" ref="F133:F134" si="4">ROUND(+B133*D133*E133,2)</f>
        <v>0</v>
      </c>
      <c r="G133" s="109" t="s">
        <v>180</v>
      </c>
    </row>
    <row r="134" spans="1:9" s="97" customFormat="1">
      <c r="A134" s="373"/>
      <c r="B134" s="234"/>
      <c r="C134" s="234"/>
      <c r="D134" s="237"/>
      <c r="E134" s="234"/>
      <c r="F134" s="255">
        <f t="shared" si="4"/>
        <v>0</v>
      </c>
      <c r="G134" s="109" t="s">
        <v>180</v>
      </c>
    </row>
    <row r="135" spans="1:9" s="97" customFormat="1">
      <c r="A135" s="372"/>
      <c r="B135" s="86"/>
      <c r="C135" s="86"/>
      <c r="D135" s="180"/>
      <c r="E135" s="191" t="s">
        <v>181</v>
      </c>
      <c r="F135" s="269">
        <f>ROUND(SUBTOTAL(109,F5:F134),2)</f>
        <v>0</v>
      </c>
      <c r="G135" s="109" t="s">
        <v>180</v>
      </c>
      <c r="I135" s="112" t="s">
        <v>197</v>
      </c>
    </row>
    <row r="136" spans="1:9" s="97" customFormat="1">
      <c r="A136" s="372"/>
      <c r="B136" s="86"/>
      <c r="C136" s="86"/>
      <c r="D136" s="128"/>
      <c r="E136" s="86"/>
      <c r="F136" s="260"/>
      <c r="G136" s="109" t="s">
        <v>183</v>
      </c>
    </row>
    <row r="137" spans="1:9" s="97" customFormat="1">
      <c r="A137" s="373"/>
      <c r="B137" s="234"/>
      <c r="C137" s="234"/>
      <c r="D137" s="237"/>
      <c r="E137" s="234"/>
      <c r="F137" s="76">
        <f t="shared" ref="F137:F168" si="5">ROUND(+B137*D137*E137,2)</f>
        <v>0</v>
      </c>
      <c r="G137" s="109" t="s">
        <v>183</v>
      </c>
    </row>
    <row r="138" spans="1:9" s="97" customFormat="1">
      <c r="A138" s="373"/>
      <c r="B138" s="234"/>
      <c r="C138" s="234"/>
      <c r="D138" s="237"/>
      <c r="E138" s="234"/>
      <c r="F138" s="76">
        <f t="shared" si="5"/>
        <v>0</v>
      </c>
      <c r="G138" s="109" t="s">
        <v>183</v>
      </c>
    </row>
    <row r="139" spans="1:9" s="97" customFormat="1">
      <c r="A139" s="373"/>
      <c r="B139" s="234"/>
      <c r="C139" s="234"/>
      <c r="D139" s="237"/>
      <c r="E139" s="234"/>
      <c r="F139" s="76">
        <f t="shared" si="5"/>
        <v>0</v>
      </c>
      <c r="G139" s="109" t="s">
        <v>183</v>
      </c>
    </row>
    <row r="140" spans="1:9" s="97" customFormat="1" hidden="1">
      <c r="A140" s="373"/>
      <c r="B140" s="234"/>
      <c r="C140" s="234"/>
      <c r="D140" s="237"/>
      <c r="E140" s="234"/>
      <c r="F140" s="76">
        <f t="shared" si="5"/>
        <v>0</v>
      </c>
      <c r="G140" s="109" t="s">
        <v>183</v>
      </c>
    </row>
    <row r="141" spans="1:9" s="97" customFormat="1" hidden="1">
      <c r="A141" s="373"/>
      <c r="B141" s="234"/>
      <c r="C141" s="234"/>
      <c r="D141" s="237"/>
      <c r="E141" s="234"/>
      <c r="F141" s="76">
        <f t="shared" si="5"/>
        <v>0</v>
      </c>
      <c r="G141" s="109" t="s">
        <v>183</v>
      </c>
    </row>
    <row r="142" spans="1:9" s="97" customFormat="1" hidden="1">
      <c r="A142" s="373"/>
      <c r="B142" s="234"/>
      <c r="C142" s="234"/>
      <c r="D142" s="237"/>
      <c r="E142" s="234"/>
      <c r="F142" s="76">
        <f t="shared" si="5"/>
        <v>0</v>
      </c>
      <c r="G142" s="109" t="s">
        <v>183</v>
      </c>
    </row>
    <row r="143" spans="1:9" s="97" customFormat="1" hidden="1">
      <c r="A143" s="373"/>
      <c r="B143" s="234"/>
      <c r="C143" s="234"/>
      <c r="D143" s="237"/>
      <c r="E143" s="234"/>
      <c r="F143" s="76">
        <f t="shared" si="5"/>
        <v>0</v>
      </c>
      <c r="G143" s="109" t="s">
        <v>183</v>
      </c>
    </row>
    <row r="144" spans="1:9" s="97" customFormat="1" hidden="1">
      <c r="A144" s="373"/>
      <c r="B144" s="234"/>
      <c r="C144" s="234"/>
      <c r="D144" s="237"/>
      <c r="E144" s="234"/>
      <c r="F144" s="76">
        <f t="shared" si="5"/>
        <v>0</v>
      </c>
      <c r="G144" s="109" t="s">
        <v>183</v>
      </c>
    </row>
    <row r="145" spans="1:7" s="97" customFormat="1" hidden="1">
      <c r="A145" s="373"/>
      <c r="B145" s="234"/>
      <c r="C145" s="234"/>
      <c r="D145" s="237"/>
      <c r="E145" s="234"/>
      <c r="F145" s="76">
        <f t="shared" si="5"/>
        <v>0</v>
      </c>
      <c r="G145" s="109" t="s">
        <v>183</v>
      </c>
    </row>
    <row r="146" spans="1:7" s="97" customFormat="1" hidden="1">
      <c r="A146" s="373"/>
      <c r="B146" s="234"/>
      <c r="C146" s="234"/>
      <c r="D146" s="237"/>
      <c r="E146" s="234"/>
      <c r="F146" s="76">
        <f t="shared" si="5"/>
        <v>0</v>
      </c>
      <c r="G146" s="109" t="s">
        <v>183</v>
      </c>
    </row>
    <row r="147" spans="1:7" s="97" customFormat="1" hidden="1">
      <c r="A147" s="373"/>
      <c r="B147" s="234"/>
      <c r="C147" s="234"/>
      <c r="D147" s="237"/>
      <c r="E147" s="234"/>
      <c r="F147" s="76">
        <f t="shared" si="5"/>
        <v>0</v>
      </c>
      <c r="G147" s="109" t="s">
        <v>183</v>
      </c>
    </row>
    <row r="148" spans="1:7" s="97" customFormat="1" hidden="1">
      <c r="A148" s="373"/>
      <c r="B148" s="234"/>
      <c r="C148" s="234"/>
      <c r="D148" s="237"/>
      <c r="E148" s="234"/>
      <c r="F148" s="76">
        <f t="shared" si="5"/>
        <v>0</v>
      </c>
      <c r="G148" s="109" t="s">
        <v>183</v>
      </c>
    </row>
    <row r="149" spans="1:7" s="97" customFormat="1" hidden="1">
      <c r="A149" s="373"/>
      <c r="B149" s="234"/>
      <c r="C149" s="234"/>
      <c r="D149" s="237"/>
      <c r="E149" s="234"/>
      <c r="F149" s="76">
        <f t="shared" si="5"/>
        <v>0</v>
      </c>
      <c r="G149" s="109" t="s">
        <v>183</v>
      </c>
    </row>
    <row r="150" spans="1:7" s="97" customFormat="1" hidden="1">
      <c r="A150" s="373"/>
      <c r="B150" s="234"/>
      <c r="C150" s="234"/>
      <c r="D150" s="237"/>
      <c r="E150" s="234"/>
      <c r="F150" s="76">
        <f t="shared" si="5"/>
        <v>0</v>
      </c>
      <c r="G150" s="109" t="s">
        <v>183</v>
      </c>
    </row>
    <row r="151" spans="1:7" s="97" customFormat="1" hidden="1">
      <c r="A151" s="373"/>
      <c r="B151" s="234"/>
      <c r="C151" s="234"/>
      <c r="D151" s="237"/>
      <c r="E151" s="234"/>
      <c r="F151" s="76">
        <f t="shared" si="5"/>
        <v>0</v>
      </c>
      <c r="G151" s="109" t="s">
        <v>183</v>
      </c>
    </row>
    <row r="152" spans="1:7" s="97" customFormat="1" hidden="1">
      <c r="A152" s="373"/>
      <c r="B152" s="234"/>
      <c r="C152" s="234"/>
      <c r="D152" s="237"/>
      <c r="E152" s="234"/>
      <c r="F152" s="76">
        <f t="shared" si="5"/>
        <v>0</v>
      </c>
      <c r="G152" s="109" t="s">
        <v>183</v>
      </c>
    </row>
    <row r="153" spans="1:7" s="97" customFormat="1" hidden="1">
      <c r="A153" s="373"/>
      <c r="B153" s="234"/>
      <c r="C153" s="234"/>
      <c r="D153" s="237"/>
      <c r="E153" s="234"/>
      <c r="F153" s="76">
        <f t="shared" si="5"/>
        <v>0</v>
      </c>
      <c r="G153" s="109" t="s">
        <v>183</v>
      </c>
    </row>
    <row r="154" spans="1:7" s="97" customFormat="1" hidden="1">
      <c r="A154" s="373"/>
      <c r="B154" s="234"/>
      <c r="C154" s="234"/>
      <c r="D154" s="237"/>
      <c r="E154" s="234"/>
      <c r="F154" s="76">
        <f t="shared" si="5"/>
        <v>0</v>
      </c>
      <c r="G154" s="109" t="s">
        <v>183</v>
      </c>
    </row>
    <row r="155" spans="1:7" s="97" customFormat="1" hidden="1">
      <c r="A155" s="373"/>
      <c r="B155" s="234"/>
      <c r="C155" s="234"/>
      <c r="D155" s="237"/>
      <c r="E155" s="234"/>
      <c r="F155" s="76">
        <f t="shared" si="5"/>
        <v>0</v>
      </c>
      <c r="G155" s="109" t="s">
        <v>183</v>
      </c>
    </row>
    <row r="156" spans="1:7" s="97" customFormat="1" hidden="1">
      <c r="A156" s="373"/>
      <c r="B156" s="234"/>
      <c r="C156" s="234"/>
      <c r="D156" s="237"/>
      <c r="E156" s="234"/>
      <c r="F156" s="76">
        <f t="shared" si="5"/>
        <v>0</v>
      </c>
      <c r="G156" s="109" t="s">
        <v>183</v>
      </c>
    </row>
    <row r="157" spans="1:7" s="97" customFormat="1" hidden="1">
      <c r="A157" s="373"/>
      <c r="B157" s="234"/>
      <c r="C157" s="234"/>
      <c r="D157" s="237"/>
      <c r="E157" s="234"/>
      <c r="F157" s="76">
        <f t="shared" si="5"/>
        <v>0</v>
      </c>
      <c r="G157" s="109" t="s">
        <v>183</v>
      </c>
    </row>
    <row r="158" spans="1:7" s="97" customFormat="1" hidden="1">
      <c r="A158" s="373"/>
      <c r="B158" s="234"/>
      <c r="C158" s="234"/>
      <c r="D158" s="237"/>
      <c r="E158" s="234"/>
      <c r="F158" s="76">
        <f t="shared" si="5"/>
        <v>0</v>
      </c>
      <c r="G158" s="109" t="s">
        <v>183</v>
      </c>
    </row>
    <row r="159" spans="1:7" s="97" customFormat="1" hidden="1">
      <c r="A159" s="373"/>
      <c r="B159" s="234"/>
      <c r="C159" s="234"/>
      <c r="D159" s="237"/>
      <c r="E159" s="234"/>
      <c r="F159" s="76">
        <f t="shared" si="5"/>
        <v>0</v>
      </c>
      <c r="G159" s="109" t="s">
        <v>183</v>
      </c>
    </row>
    <row r="160" spans="1:7" s="97" customFormat="1" hidden="1">
      <c r="A160" s="373"/>
      <c r="B160" s="234"/>
      <c r="C160" s="234"/>
      <c r="D160" s="237"/>
      <c r="E160" s="234"/>
      <c r="F160" s="76">
        <f t="shared" si="5"/>
        <v>0</v>
      </c>
      <c r="G160" s="109" t="s">
        <v>183</v>
      </c>
    </row>
    <row r="161" spans="1:7" s="97" customFormat="1" hidden="1">
      <c r="A161" s="373"/>
      <c r="B161" s="234"/>
      <c r="C161" s="234"/>
      <c r="D161" s="237"/>
      <c r="E161" s="234"/>
      <c r="F161" s="76">
        <f t="shared" si="5"/>
        <v>0</v>
      </c>
      <c r="G161" s="109" t="s">
        <v>183</v>
      </c>
    </row>
    <row r="162" spans="1:7" s="97" customFormat="1" hidden="1">
      <c r="A162" s="373"/>
      <c r="B162" s="234"/>
      <c r="C162" s="234"/>
      <c r="D162" s="237"/>
      <c r="E162" s="234"/>
      <c r="F162" s="76">
        <f t="shared" si="5"/>
        <v>0</v>
      </c>
      <c r="G162" s="109" t="s">
        <v>183</v>
      </c>
    </row>
    <row r="163" spans="1:7" s="97" customFormat="1" hidden="1">
      <c r="A163" s="373"/>
      <c r="B163" s="234"/>
      <c r="C163" s="234"/>
      <c r="D163" s="237"/>
      <c r="E163" s="234"/>
      <c r="F163" s="76">
        <f t="shared" si="5"/>
        <v>0</v>
      </c>
      <c r="G163" s="109" t="s">
        <v>183</v>
      </c>
    </row>
    <row r="164" spans="1:7" s="97" customFormat="1" hidden="1">
      <c r="A164" s="373"/>
      <c r="B164" s="234"/>
      <c r="C164" s="234"/>
      <c r="D164" s="237"/>
      <c r="E164" s="234"/>
      <c r="F164" s="76">
        <f t="shared" si="5"/>
        <v>0</v>
      </c>
      <c r="G164" s="109" t="s">
        <v>183</v>
      </c>
    </row>
    <row r="165" spans="1:7" s="97" customFormat="1" hidden="1">
      <c r="A165" s="373"/>
      <c r="B165" s="234"/>
      <c r="C165" s="234"/>
      <c r="D165" s="237"/>
      <c r="E165" s="234"/>
      <c r="F165" s="76">
        <f t="shared" si="5"/>
        <v>0</v>
      </c>
      <c r="G165" s="109" t="s">
        <v>183</v>
      </c>
    </row>
    <row r="166" spans="1:7" s="97" customFormat="1" hidden="1">
      <c r="A166" s="373"/>
      <c r="B166" s="234"/>
      <c r="C166" s="234"/>
      <c r="D166" s="237"/>
      <c r="E166" s="234"/>
      <c r="F166" s="76">
        <f t="shared" si="5"/>
        <v>0</v>
      </c>
      <c r="G166" s="109" t="s">
        <v>183</v>
      </c>
    </row>
    <row r="167" spans="1:7" s="97" customFormat="1" hidden="1">
      <c r="A167" s="373"/>
      <c r="B167" s="234"/>
      <c r="C167" s="234"/>
      <c r="D167" s="237"/>
      <c r="E167" s="234"/>
      <c r="F167" s="76">
        <f t="shared" si="5"/>
        <v>0</v>
      </c>
      <c r="G167" s="109" t="s">
        <v>183</v>
      </c>
    </row>
    <row r="168" spans="1:7" s="97" customFormat="1" hidden="1">
      <c r="A168" s="373"/>
      <c r="B168" s="234"/>
      <c r="C168" s="234"/>
      <c r="D168" s="237"/>
      <c r="E168" s="234"/>
      <c r="F168" s="76">
        <f t="shared" si="5"/>
        <v>0</v>
      </c>
      <c r="G168" s="109" t="s">
        <v>183</v>
      </c>
    </row>
    <row r="169" spans="1:7" s="97" customFormat="1" hidden="1">
      <c r="A169" s="373"/>
      <c r="B169" s="234"/>
      <c r="C169" s="234"/>
      <c r="D169" s="237"/>
      <c r="E169" s="234"/>
      <c r="F169" s="76">
        <f t="shared" ref="F169:F200" si="6">ROUND(+B169*D169*E169,2)</f>
        <v>0</v>
      </c>
      <c r="G169" s="109" t="s">
        <v>183</v>
      </c>
    </row>
    <row r="170" spans="1:7" s="97" customFormat="1" hidden="1">
      <c r="A170" s="373"/>
      <c r="B170" s="234"/>
      <c r="C170" s="234"/>
      <c r="D170" s="237"/>
      <c r="E170" s="234"/>
      <c r="F170" s="76">
        <f t="shared" si="6"/>
        <v>0</v>
      </c>
      <c r="G170" s="109" t="s">
        <v>183</v>
      </c>
    </row>
    <row r="171" spans="1:7" s="97" customFormat="1" hidden="1">
      <c r="A171" s="373"/>
      <c r="B171" s="234"/>
      <c r="C171" s="234"/>
      <c r="D171" s="237"/>
      <c r="E171" s="234"/>
      <c r="F171" s="76">
        <f t="shared" si="6"/>
        <v>0</v>
      </c>
      <c r="G171" s="109" t="s">
        <v>183</v>
      </c>
    </row>
    <row r="172" spans="1:7" s="97" customFormat="1" hidden="1">
      <c r="A172" s="373"/>
      <c r="B172" s="234"/>
      <c r="C172" s="234"/>
      <c r="D172" s="237"/>
      <c r="E172" s="234"/>
      <c r="F172" s="76">
        <f t="shared" si="6"/>
        <v>0</v>
      </c>
      <c r="G172" s="109" t="s">
        <v>183</v>
      </c>
    </row>
    <row r="173" spans="1:7" s="97" customFormat="1" hidden="1">
      <c r="A173" s="373"/>
      <c r="B173" s="234"/>
      <c r="C173" s="234"/>
      <c r="D173" s="237"/>
      <c r="E173" s="234"/>
      <c r="F173" s="76">
        <f t="shared" si="6"/>
        <v>0</v>
      </c>
      <c r="G173" s="109" t="s">
        <v>183</v>
      </c>
    </row>
    <row r="174" spans="1:7" s="97" customFormat="1" hidden="1">
      <c r="A174" s="373"/>
      <c r="B174" s="234"/>
      <c r="C174" s="234"/>
      <c r="D174" s="237"/>
      <c r="E174" s="234"/>
      <c r="F174" s="76">
        <f t="shared" si="6"/>
        <v>0</v>
      </c>
      <c r="G174" s="109" t="s">
        <v>183</v>
      </c>
    </row>
    <row r="175" spans="1:7" s="97" customFormat="1" hidden="1">
      <c r="A175" s="373"/>
      <c r="B175" s="234"/>
      <c r="C175" s="234"/>
      <c r="D175" s="237"/>
      <c r="E175" s="234"/>
      <c r="F175" s="76">
        <f t="shared" si="6"/>
        <v>0</v>
      </c>
      <c r="G175" s="109" t="s">
        <v>183</v>
      </c>
    </row>
    <row r="176" spans="1:7" s="97" customFormat="1" hidden="1">
      <c r="A176" s="373"/>
      <c r="B176" s="234"/>
      <c r="C176" s="234"/>
      <c r="D176" s="237"/>
      <c r="E176" s="234"/>
      <c r="F176" s="76">
        <f t="shared" si="6"/>
        <v>0</v>
      </c>
      <c r="G176" s="109" t="s">
        <v>183</v>
      </c>
    </row>
    <row r="177" spans="1:7" s="97" customFormat="1" hidden="1">
      <c r="A177" s="373"/>
      <c r="B177" s="234"/>
      <c r="C177" s="234"/>
      <c r="D177" s="237"/>
      <c r="E177" s="234"/>
      <c r="F177" s="76">
        <f t="shared" si="6"/>
        <v>0</v>
      </c>
      <c r="G177" s="109" t="s">
        <v>183</v>
      </c>
    </row>
    <row r="178" spans="1:7" s="97" customFormat="1" hidden="1">
      <c r="A178" s="373"/>
      <c r="B178" s="234"/>
      <c r="C178" s="234"/>
      <c r="D178" s="237"/>
      <c r="E178" s="234"/>
      <c r="F178" s="76">
        <f t="shared" si="6"/>
        <v>0</v>
      </c>
      <c r="G178" s="109" t="s">
        <v>183</v>
      </c>
    </row>
    <row r="179" spans="1:7" s="97" customFormat="1" hidden="1">
      <c r="A179" s="373"/>
      <c r="B179" s="234"/>
      <c r="C179" s="234"/>
      <c r="D179" s="237"/>
      <c r="E179" s="234"/>
      <c r="F179" s="76">
        <f t="shared" si="6"/>
        <v>0</v>
      </c>
      <c r="G179" s="109" t="s">
        <v>183</v>
      </c>
    </row>
    <row r="180" spans="1:7" s="97" customFormat="1" hidden="1">
      <c r="A180" s="373"/>
      <c r="B180" s="234"/>
      <c r="C180" s="234"/>
      <c r="D180" s="237"/>
      <c r="E180" s="234"/>
      <c r="F180" s="76">
        <f t="shared" si="6"/>
        <v>0</v>
      </c>
      <c r="G180" s="109" t="s">
        <v>183</v>
      </c>
    </row>
    <row r="181" spans="1:7" s="97" customFormat="1" hidden="1">
      <c r="A181" s="373"/>
      <c r="B181" s="234"/>
      <c r="C181" s="234"/>
      <c r="D181" s="237"/>
      <c r="E181" s="234"/>
      <c r="F181" s="76">
        <f t="shared" si="6"/>
        <v>0</v>
      </c>
      <c r="G181" s="109" t="s">
        <v>183</v>
      </c>
    </row>
    <row r="182" spans="1:7" s="97" customFormat="1" hidden="1">
      <c r="A182" s="373"/>
      <c r="B182" s="234"/>
      <c r="C182" s="234"/>
      <c r="D182" s="237"/>
      <c r="E182" s="234"/>
      <c r="F182" s="76">
        <f t="shared" si="6"/>
        <v>0</v>
      </c>
      <c r="G182" s="109" t="s">
        <v>183</v>
      </c>
    </row>
    <row r="183" spans="1:7" s="97" customFormat="1" hidden="1">
      <c r="A183" s="373"/>
      <c r="B183" s="234"/>
      <c r="C183" s="234"/>
      <c r="D183" s="237"/>
      <c r="E183" s="234"/>
      <c r="F183" s="76">
        <f t="shared" si="6"/>
        <v>0</v>
      </c>
      <c r="G183" s="109" t="s">
        <v>183</v>
      </c>
    </row>
    <row r="184" spans="1:7" s="97" customFormat="1" hidden="1">
      <c r="A184" s="373"/>
      <c r="B184" s="234"/>
      <c r="C184" s="234"/>
      <c r="D184" s="237"/>
      <c r="E184" s="234"/>
      <c r="F184" s="76">
        <f t="shared" si="6"/>
        <v>0</v>
      </c>
      <c r="G184" s="109" t="s">
        <v>183</v>
      </c>
    </row>
    <row r="185" spans="1:7" s="97" customFormat="1" hidden="1">
      <c r="A185" s="373"/>
      <c r="B185" s="234"/>
      <c r="C185" s="234"/>
      <c r="D185" s="237"/>
      <c r="E185" s="234"/>
      <c r="F185" s="76">
        <f t="shared" si="6"/>
        <v>0</v>
      </c>
      <c r="G185" s="109" t="s">
        <v>183</v>
      </c>
    </row>
    <row r="186" spans="1:7" s="97" customFormat="1" hidden="1">
      <c r="A186" s="373"/>
      <c r="B186" s="234"/>
      <c r="C186" s="234"/>
      <c r="D186" s="237"/>
      <c r="E186" s="234"/>
      <c r="F186" s="76">
        <f t="shared" si="6"/>
        <v>0</v>
      </c>
      <c r="G186" s="109" t="s">
        <v>183</v>
      </c>
    </row>
    <row r="187" spans="1:7" s="97" customFormat="1" hidden="1">
      <c r="A187" s="373"/>
      <c r="B187" s="234"/>
      <c r="C187" s="234"/>
      <c r="D187" s="237"/>
      <c r="E187" s="234"/>
      <c r="F187" s="76">
        <f t="shared" si="6"/>
        <v>0</v>
      </c>
      <c r="G187" s="109" t="s">
        <v>183</v>
      </c>
    </row>
    <row r="188" spans="1:7" s="97" customFormat="1" hidden="1">
      <c r="A188" s="373"/>
      <c r="B188" s="234"/>
      <c r="C188" s="234"/>
      <c r="D188" s="237"/>
      <c r="E188" s="234"/>
      <c r="F188" s="76">
        <f t="shared" si="6"/>
        <v>0</v>
      </c>
      <c r="G188" s="109" t="s">
        <v>183</v>
      </c>
    </row>
    <row r="189" spans="1:7" s="97" customFormat="1" hidden="1">
      <c r="A189" s="373"/>
      <c r="B189" s="234"/>
      <c r="C189" s="234"/>
      <c r="D189" s="237"/>
      <c r="E189" s="234"/>
      <c r="F189" s="76">
        <f t="shared" si="6"/>
        <v>0</v>
      </c>
      <c r="G189" s="109" t="s">
        <v>183</v>
      </c>
    </row>
    <row r="190" spans="1:7" s="97" customFormat="1" hidden="1">
      <c r="A190" s="373"/>
      <c r="B190" s="234"/>
      <c r="C190" s="234"/>
      <c r="D190" s="237"/>
      <c r="E190" s="234"/>
      <c r="F190" s="76">
        <f t="shared" si="6"/>
        <v>0</v>
      </c>
      <c r="G190" s="109" t="s">
        <v>183</v>
      </c>
    </row>
    <row r="191" spans="1:7" s="97" customFormat="1" hidden="1">
      <c r="A191" s="373"/>
      <c r="B191" s="234"/>
      <c r="C191" s="234"/>
      <c r="D191" s="237"/>
      <c r="E191" s="234"/>
      <c r="F191" s="76">
        <f t="shared" si="6"/>
        <v>0</v>
      </c>
      <c r="G191" s="109" t="s">
        <v>183</v>
      </c>
    </row>
    <row r="192" spans="1:7" s="97" customFormat="1" hidden="1">
      <c r="A192" s="373"/>
      <c r="B192" s="234"/>
      <c r="C192" s="234"/>
      <c r="D192" s="237"/>
      <c r="E192" s="234"/>
      <c r="F192" s="76">
        <f t="shared" si="6"/>
        <v>0</v>
      </c>
      <c r="G192" s="109" t="s">
        <v>183</v>
      </c>
    </row>
    <row r="193" spans="1:7" s="97" customFormat="1" hidden="1">
      <c r="A193" s="373"/>
      <c r="B193" s="234"/>
      <c r="C193" s="234"/>
      <c r="D193" s="237"/>
      <c r="E193" s="234"/>
      <c r="F193" s="76">
        <f t="shared" si="6"/>
        <v>0</v>
      </c>
      <c r="G193" s="109" t="s">
        <v>183</v>
      </c>
    </row>
    <row r="194" spans="1:7" s="97" customFormat="1" hidden="1">
      <c r="A194" s="373"/>
      <c r="B194" s="234"/>
      <c r="C194" s="234"/>
      <c r="D194" s="237"/>
      <c r="E194" s="234"/>
      <c r="F194" s="76">
        <f t="shared" si="6"/>
        <v>0</v>
      </c>
      <c r="G194" s="109" t="s">
        <v>183</v>
      </c>
    </row>
    <row r="195" spans="1:7" s="97" customFormat="1" hidden="1">
      <c r="A195" s="373"/>
      <c r="B195" s="234"/>
      <c r="C195" s="234"/>
      <c r="D195" s="237"/>
      <c r="E195" s="234"/>
      <c r="F195" s="76">
        <f t="shared" si="6"/>
        <v>0</v>
      </c>
      <c r="G195" s="109" t="s">
        <v>183</v>
      </c>
    </row>
    <row r="196" spans="1:7" s="97" customFormat="1" hidden="1">
      <c r="A196" s="373"/>
      <c r="B196" s="234"/>
      <c r="C196" s="234"/>
      <c r="D196" s="237"/>
      <c r="E196" s="234"/>
      <c r="F196" s="76">
        <f t="shared" si="6"/>
        <v>0</v>
      </c>
      <c r="G196" s="109" t="s">
        <v>183</v>
      </c>
    </row>
    <row r="197" spans="1:7" s="97" customFormat="1" hidden="1">
      <c r="A197" s="373"/>
      <c r="B197" s="234"/>
      <c r="C197" s="234"/>
      <c r="D197" s="237"/>
      <c r="E197" s="234"/>
      <c r="F197" s="76">
        <f t="shared" si="6"/>
        <v>0</v>
      </c>
      <c r="G197" s="109" t="s">
        <v>183</v>
      </c>
    </row>
    <row r="198" spans="1:7" s="97" customFormat="1" hidden="1">
      <c r="A198" s="373"/>
      <c r="B198" s="234"/>
      <c r="C198" s="234"/>
      <c r="D198" s="237"/>
      <c r="E198" s="234"/>
      <c r="F198" s="76">
        <f t="shared" si="6"/>
        <v>0</v>
      </c>
      <c r="G198" s="109" t="s">
        <v>183</v>
      </c>
    </row>
    <row r="199" spans="1:7" s="97" customFormat="1" hidden="1">
      <c r="A199" s="373"/>
      <c r="B199" s="234"/>
      <c r="C199" s="234"/>
      <c r="D199" s="237"/>
      <c r="E199" s="234"/>
      <c r="F199" s="76">
        <f t="shared" si="6"/>
        <v>0</v>
      </c>
      <c r="G199" s="109" t="s">
        <v>183</v>
      </c>
    </row>
    <row r="200" spans="1:7" s="97" customFormat="1" hidden="1">
      <c r="A200" s="373"/>
      <c r="B200" s="234"/>
      <c r="C200" s="234"/>
      <c r="D200" s="237"/>
      <c r="E200" s="234"/>
      <c r="F200" s="76">
        <f t="shared" si="6"/>
        <v>0</v>
      </c>
      <c r="G200" s="109" t="s">
        <v>183</v>
      </c>
    </row>
    <row r="201" spans="1:7" s="97" customFormat="1" hidden="1">
      <c r="A201" s="373"/>
      <c r="B201" s="234"/>
      <c r="C201" s="234"/>
      <c r="D201" s="237"/>
      <c r="E201" s="234"/>
      <c r="F201" s="76">
        <f t="shared" ref="F201:F232" si="7">ROUND(+B201*D201*E201,2)</f>
        <v>0</v>
      </c>
      <c r="G201" s="109" t="s">
        <v>183</v>
      </c>
    </row>
    <row r="202" spans="1:7" s="97" customFormat="1" hidden="1">
      <c r="A202" s="373"/>
      <c r="B202" s="234"/>
      <c r="C202" s="234"/>
      <c r="D202" s="237"/>
      <c r="E202" s="234"/>
      <c r="F202" s="76">
        <f t="shared" si="7"/>
        <v>0</v>
      </c>
      <c r="G202" s="109" t="s">
        <v>183</v>
      </c>
    </row>
    <row r="203" spans="1:7" s="97" customFormat="1" hidden="1">
      <c r="A203" s="373"/>
      <c r="B203" s="234"/>
      <c r="C203" s="234"/>
      <c r="D203" s="237"/>
      <c r="E203" s="234"/>
      <c r="F203" s="76">
        <f t="shared" si="7"/>
        <v>0</v>
      </c>
      <c r="G203" s="109" t="s">
        <v>183</v>
      </c>
    </row>
    <row r="204" spans="1:7" s="97" customFormat="1" hidden="1">
      <c r="A204" s="373"/>
      <c r="B204" s="234"/>
      <c r="C204" s="234"/>
      <c r="D204" s="237"/>
      <c r="E204" s="234"/>
      <c r="F204" s="76">
        <f t="shared" si="7"/>
        <v>0</v>
      </c>
      <c r="G204" s="109" t="s">
        <v>183</v>
      </c>
    </row>
    <row r="205" spans="1:7" s="97" customFormat="1" hidden="1">
      <c r="A205" s="373"/>
      <c r="B205" s="234"/>
      <c r="C205" s="234"/>
      <c r="D205" s="237"/>
      <c r="E205" s="234"/>
      <c r="F205" s="76">
        <f t="shared" si="7"/>
        <v>0</v>
      </c>
      <c r="G205" s="109" t="s">
        <v>183</v>
      </c>
    </row>
    <row r="206" spans="1:7" s="97" customFormat="1" hidden="1">
      <c r="A206" s="373"/>
      <c r="B206" s="234"/>
      <c r="C206" s="234"/>
      <c r="D206" s="237"/>
      <c r="E206" s="234"/>
      <c r="F206" s="76">
        <f t="shared" si="7"/>
        <v>0</v>
      </c>
      <c r="G206" s="109" t="s">
        <v>183</v>
      </c>
    </row>
    <row r="207" spans="1:7" s="97" customFormat="1" hidden="1">
      <c r="A207" s="373"/>
      <c r="B207" s="234"/>
      <c r="C207" s="234"/>
      <c r="D207" s="237"/>
      <c r="E207" s="234"/>
      <c r="F207" s="76">
        <f t="shared" si="7"/>
        <v>0</v>
      </c>
      <c r="G207" s="109" t="s">
        <v>183</v>
      </c>
    </row>
    <row r="208" spans="1:7" s="97" customFormat="1" hidden="1">
      <c r="A208" s="373"/>
      <c r="B208" s="234"/>
      <c r="C208" s="234"/>
      <c r="D208" s="237"/>
      <c r="E208" s="234"/>
      <c r="F208" s="76">
        <f t="shared" si="7"/>
        <v>0</v>
      </c>
      <c r="G208" s="109" t="s">
        <v>183</v>
      </c>
    </row>
    <row r="209" spans="1:7" s="97" customFormat="1" hidden="1">
      <c r="A209" s="373"/>
      <c r="B209" s="234"/>
      <c r="C209" s="234"/>
      <c r="D209" s="237"/>
      <c r="E209" s="234"/>
      <c r="F209" s="76">
        <f t="shared" si="7"/>
        <v>0</v>
      </c>
      <c r="G209" s="109" t="s">
        <v>183</v>
      </c>
    </row>
    <row r="210" spans="1:7" s="97" customFormat="1" hidden="1">
      <c r="A210" s="373"/>
      <c r="B210" s="234"/>
      <c r="C210" s="234"/>
      <c r="D210" s="237"/>
      <c r="E210" s="234"/>
      <c r="F210" s="76">
        <f t="shared" si="7"/>
        <v>0</v>
      </c>
      <c r="G210" s="109" t="s">
        <v>183</v>
      </c>
    </row>
    <row r="211" spans="1:7" s="97" customFormat="1" hidden="1">
      <c r="A211" s="373"/>
      <c r="B211" s="234"/>
      <c r="C211" s="234"/>
      <c r="D211" s="237"/>
      <c r="E211" s="234"/>
      <c r="F211" s="76">
        <f t="shared" si="7"/>
        <v>0</v>
      </c>
      <c r="G211" s="109" t="s">
        <v>183</v>
      </c>
    </row>
    <row r="212" spans="1:7" s="97" customFormat="1" hidden="1">
      <c r="A212" s="373"/>
      <c r="B212" s="234"/>
      <c r="C212" s="234"/>
      <c r="D212" s="237"/>
      <c r="E212" s="234"/>
      <c r="F212" s="76">
        <f t="shared" si="7"/>
        <v>0</v>
      </c>
      <c r="G212" s="109" t="s">
        <v>183</v>
      </c>
    </row>
    <row r="213" spans="1:7" s="97" customFormat="1" hidden="1">
      <c r="A213" s="373"/>
      <c r="B213" s="234"/>
      <c r="C213" s="234"/>
      <c r="D213" s="237"/>
      <c r="E213" s="234"/>
      <c r="F213" s="76">
        <f t="shared" si="7"/>
        <v>0</v>
      </c>
      <c r="G213" s="109" t="s">
        <v>183</v>
      </c>
    </row>
    <row r="214" spans="1:7" s="97" customFormat="1" hidden="1">
      <c r="A214" s="373"/>
      <c r="B214" s="234"/>
      <c r="C214" s="234"/>
      <c r="D214" s="237"/>
      <c r="E214" s="234"/>
      <c r="F214" s="76">
        <f t="shared" si="7"/>
        <v>0</v>
      </c>
      <c r="G214" s="109" t="s">
        <v>183</v>
      </c>
    </row>
    <row r="215" spans="1:7" s="97" customFormat="1" hidden="1">
      <c r="A215" s="373"/>
      <c r="B215" s="234"/>
      <c r="C215" s="234"/>
      <c r="D215" s="237"/>
      <c r="E215" s="234"/>
      <c r="F215" s="76">
        <f t="shared" si="7"/>
        <v>0</v>
      </c>
      <c r="G215" s="109" t="s">
        <v>183</v>
      </c>
    </row>
    <row r="216" spans="1:7" s="97" customFormat="1" hidden="1">
      <c r="A216" s="373"/>
      <c r="B216" s="234"/>
      <c r="C216" s="234"/>
      <c r="D216" s="237"/>
      <c r="E216" s="234"/>
      <c r="F216" s="76">
        <f t="shared" si="7"/>
        <v>0</v>
      </c>
      <c r="G216" s="109" t="s">
        <v>183</v>
      </c>
    </row>
    <row r="217" spans="1:7" s="97" customFormat="1" hidden="1">
      <c r="A217" s="373"/>
      <c r="B217" s="234"/>
      <c r="C217" s="234"/>
      <c r="D217" s="237"/>
      <c r="E217" s="234"/>
      <c r="F217" s="76">
        <f t="shared" si="7"/>
        <v>0</v>
      </c>
      <c r="G217" s="109" t="s">
        <v>183</v>
      </c>
    </row>
    <row r="218" spans="1:7" s="97" customFormat="1" hidden="1">
      <c r="A218" s="373"/>
      <c r="B218" s="234"/>
      <c r="C218" s="234"/>
      <c r="D218" s="237"/>
      <c r="E218" s="234"/>
      <c r="F218" s="76">
        <f t="shared" si="7"/>
        <v>0</v>
      </c>
      <c r="G218" s="109" t="s">
        <v>183</v>
      </c>
    </row>
    <row r="219" spans="1:7" s="97" customFormat="1" hidden="1">
      <c r="A219" s="373"/>
      <c r="B219" s="234"/>
      <c r="C219" s="234"/>
      <c r="D219" s="237"/>
      <c r="E219" s="234"/>
      <c r="F219" s="76">
        <f t="shared" si="7"/>
        <v>0</v>
      </c>
      <c r="G219" s="109" t="s">
        <v>183</v>
      </c>
    </row>
    <row r="220" spans="1:7" s="97" customFormat="1" hidden="1">
      <c r="A220" s="373"/>
      <c r="B220" s="234"/>
      <c r="C220" s="234"/>
      <c r="D220" s="237"/>
      <c r="E220" s="234"/>
      <c r="F220" s="76">
        <f t="shared" si="7"/>
        <v>0</v>
      </c>
      <c r="G220" s="109" t="s">
        <v>183</v>
      </c>
    </row>
    <row r="221" spans="1:7" s="97" customFormat="1" hidden="1">
      <c r="A221" s="373"/>
      <c r="B221" s="234"/>
      <c r="C221" s="234"/>
      <c r="D221" s="237"/>
      <c r="E221" s="234"/>
      <c r="F221" s="76">
        <f t="shared" si="7"/>
        <v>0</v>
      </c>
      <c r="G221" s="109" t="s">
        <v>183</v>
      </c>
    </row>
    <row r="222" spans="1:7" s="97" customFormat="1" hidden="1">
      <c r="A222" s="373"/>
      <c r="B222" s="234"/>
      <c r="C222" s="234"/>
      <c r="D222" s="237"/>
      <c r="E222" s="234"/>
      <c r="F222" s="76">
        <f t="shared" si="7"/>
        <v>0</v>
      </c>
      <c r="G222" s="109" t="s">
        <v>183</v>
      </c>
    </row>
    <row r="223" spans="1:7" s="97" customFormat="1" hidden="1">
      <c r="A223" s="373"/>
      <c r="B223" s="234"/>
      <c r="C223" s="234"/>
      <c r="D223" s="237"/>
      <c r="E223" s="234"/>
      <c r="F223" s="76">
        <f t="shared" si="7"/>
        <v>0</v>
      </c>
      <c r="G223" s="109" t="s">
        <v>183</v>
      </c>
    </row>
    <row r="224" spans="1:7" s="97" customFormat="1" hidden="1">
      <c r="A224" s="373"/>
      <c r="B224" s="234"/>
      <c r="C224" s="234"/>
      <c r="D224" s="237"/>
      <c r="E224" s="234"/>
      <c r="F224" s="76">
        <f t="shared" si="7"/>
        <v>0</v>
      </c>
      <c r="G224" s="109" t="s">
        <v>183</v>
      </c>
    </row>
    <row r="225" spans="1:7" s="97" customFormat="1" hidden="1">
      <c r="A225" s="373"/>
      <c r="B225" s="234"/>
      <c r="C225" s="234"/>
      <c r="D225" s="237"/>
      <c r="E225" s="234"/>
      <c r="F225" s="76">
        <f t="shared" si="7"/>
        <v>0</v>
      </c>
      <c r="G225" s="109" t="s">
        <v>183</v>
      </c>
    </row>
    <row r="226" spans="1:7" s="97" customFormat="1" hidden="1">
      <c r="A226" s="373"/>
      <c r="B226" s="234"/>
      <c r="C226" s="234"/>
      <c r="D226" s="237"/>
      <c r="E226" s="234"/>
      <c r="F226" s="76">
        <f t="shared" si="7"/>
        <v>0</v>
      </c>
      <c r="G226" s="109" t="s">
        <v>183</v>
      </c>
    </row>
    <row r="227" spans="1:7" s="97" customFormat="1" hidden="1">
      <c r="A227" s="373"/>
      <c r="B227" s="234"/>
      <c r="C227" s="234"/>
      <c r="D227" s="237"/>
      <c r="E227" s="234"/>
      <c r="F227" s="76">
        <f t="shared" si="7"/>
        <v>0</v>
      </c>
      <c r="G227" s="109" t="s">
        <v>183</v>
      </c>
    </row>
    <row r="228" spans="1:7" s="97" customFormat="1" hidden="1">
      <c r="A228" s="373"/>
      <c r="B228" s="234"/>
      <c r="C228" s="234"/>
      <c r="D228" s="237"/>
      <c r="E228" s="234"/>
      <c r="F228" s="76">
        <f t="shared" si="7"/>
        <v>0</v>
      </c>
      <c r="G228" s="109" t="s">
        <v>183</v>
      </c>
    </row>
    <row r="229" spans="1:7" s="97" customFormat="1" hidden="1">
      <c r="A229" s="373"/>
      <c r="B229" s="234"/>
      <c r="C229" s="234"/>
      <c r="D229" s="237"/>
      <c r="E229" s="234"/>
      <c r="F229" s="76">
        <f t="shared" si="7"/>
        <v>0</v>
      </c>
      <c r="G229" s="109" t="s">
        <v>183</v>
      </c>
    </row>
    <row r="230" spans="1:7" s="97" customFormat="1" hidden="1">
      <c r="A230" s="373"/>
      <c r="B230" s="234"/>
      <c r="C230" s="234"/>
      <c r="D230" s="237"/>
      <c r="E230" s="234"/>
      <c r="F230" s="76">
        <f t="shared" si="7"/>
        <v>0</v>
      </c>
      <c r="G230" s="109" t="s">
        <v>183</v>
      </c>
    </row>
    <row r="231" spans="1:7" s="97" customFormat="1" hidden="1">
      <c r="A231" s="373"/>
      <c r="B231" s="234"/>
      <c r="C231" s="234"/>
      <c r="D231" s="237"/>
      <c r="E231" s="234"/>
      <c r="F231" s="76">
        <f t="shared" si="7"/>
        <v>0</v>
      </c>
      <c r="G231" s="109" t="s">
        <v>183</v>
      </c>
    </row>
    <row r="232" spans="1:7" s="97" customFormat="1" hidden="1">
      <c r="A232" s="373"/>
      <c r="B232" s="234"/>
      <c r="C232" s="234"/>
      <c r="D232" s="237"/>
      <c r="E232" s="234"/>
      <c r="F232" s="76">
        <f t="shared" si="7"/>
        <v>0</v>
      </c>
      <c r="G232" s="109" t="s">
        <v>183</v>
      </c>
    </row>
    <row r="233" spans="1:7" s="97" customFormat="1" hidden="1">
      <c r="A233" s="373"/>
      <c r="B233" s="234"/>
      <c r="C233" s="234"/>
      <c r="D233" s="237"/>
      <c r="E233" s="234"/>
      <c r="F233" s="76">
        <f t="shared" ref="F233:F264" si="8">ROUND(+B233*D233*E233,2)</f>
        <v>0</v>
      </c>
      <c r="G233" s="109" t="s">
        <v>183</v>
      </c>
    </row>
    <row r="234" spans="1:7" s="97" customFormat="1" hidden="1">
      <c r="A234" s="373"/>
      <c r="B234" s="234"/>
      <c r="C234" s="234"/>
      <c r="D234" s="237"/>
      <c r="E234" s="234"/>
      <c r="F234" s="76">
        <f t="shared" si="8"/>
        <v>0</v>
      </c>
      <c r="G234" s="109" t="s">
        <v>183</v>
      </c>
    </row>
    <row r="235" spans="1:7" s="97" customFormat="1" hidden="1">
      <c r="A235" s="373"/>
      <c r="B235" s="234"/>
      <c r="C235" s="234"/>
      <c r="D235" s="237"/>
      <c r="E235" s="234"/>
      <c r="F235" s="76">
        <f t="shared" si="8"/>
        <v>0</v>
      </c>
      <c r="G235" s="109" t="s">
        <v>183</v>
      </c>
    </row>
    <row r="236" spans="1:7" s="97" customFormat="1" hidden="1">
      <c r="A236" s="373"/>
      <c r="B236" s="234"/>
      <c r="C236" s="234"/>
      <c r="D236" s="237"/>
      <c r="E236" s="234"/>
      <c r="F236" s="76">
        <f t="shared" si="8"/>
        <v>0</v>
      </c>
      <c r="G236" s="109" t="s">
        <v>183</v>
      </c>
    </row>
    <row r="237" spans="1:7" s="97" customFormat="1" hidden="1">
      <c r="A237" s="373"/>
      <c r="B237" s="234"/>
      <c r="C237" s="234"/>
      <c r="D237" s="237"/>
      <c r="E237" s="234"/>
      <c r="F237" s="76">
        <f t="shared" si="8"/>
        <v>0</v>
      </c>
      <c r="G237" s="109" t="s">
        <v>183</v>
      </c>
    </row>
    <row r="238" spans="1:7" s="97" customFormat="1" hidden="1">
      <c r="A238" s="373"/>
      <c r="B238" s="234"/>
      <c r="C238" s="234"/>
      <c r="D238" s="237"/>
      <c r="E238" s="234"/>
      <c r="F238" s="76">
        <f t="shared" si="8"/>
        <v>0</v>
      </c>
      <c r="G238" s="109" t="s">
        <v>183</v>
      </c>
    </row>
    <row r="239" spans="1:7" s="97" customFormat="1" hidden="1">
      <c r="A239" s="373"/>
      <c r="B239" s="234"/>
      <c r="C239" s="234"/>
      <c r="D239" s="237"/>
      <c r="E239" s="234"/>
      <c r="F239" s="76">
        <f t="shared" si="8"/>
        <v>0</v>
      </c>
      <c r="G239" s="109" t="s">
        <v>183</v>
      </c>
    </row>
    <row r="240" spans="1:7" s="97" customFormat="1" hidden="1">
      <c r="A240" s="373"/>
      <c r="B240" s="234"/>
      <c r="C240" s="234"/>
      <c r="D240" s="237"/>
      <c r="E240" s="234"/>
      <c r="F240" s="76">
        <f t="shared" si="8"/>
        <v>0</v>
      </c>
      <c r="G240" s="109" t="s">
        <v>183</v>
      </c>
    </row>
    <row r="241" spans="1:7" s="97" customFormat="1" hidden="1">
      <c r="A241" s="373"/>
      <c r="B241" s="234"/>
      <c r="C241" s="234"/>
      <c r="D241" s="237"/>
      <c r="E241" s="234"/>
      <c r="F241" s="76">
        <f t="shared" si="8"/>
        <v>0</v>
      </c>
      <c r="G241" s="109" t="s">
        <v>183</v>
      </c>
    </row>
    <row r="242" spans="1:7" s="97" customFormat="1" hidden="1">
      <c r="A242" s="373"/>
      <c r="B242" s="234"/>
      <c r="C242" s="234"/>
      <c r="D242" s="237"/>
      <c r="E242" s="234"/>
      <c r="F242" s="76">
        <f t="shared" si="8"/>
        <v>0</v>
      </c>
      <c r="G242" s="109" t="s">
        <v>183</v>
      </c>
    </row>
    <row r="243" spans="1:7" s="97" customFormat="1" hidden="1">
      <c r="A243" s="373"/>
      <c r="B243" s="234"/>
      <c r="C243" s="234"/>
      <c r="D243" s="237"/>
      <c r="E243" s="234"/>
      <c r="F243" s="76">
        <f t="shared" si="8"/>
        <v>0</v>
      </c>
      <c r="G243" s="109" t="s">
        <v>183</v>
      </c>
    </row>
    <row r="244" spans="1:7" s="97" customFormat="1" hidden="1">
      <c r="A244" s="373"/>
      <c r="B244" s="234"/>
      <c r="C244" s="234"/>
      <c r="D244" s="237"/>
      <c r="E244" s="234"/>
      <c r="F244" s="76">
        <f t="shared" si="8"/>
        <v>0</v>
      </c>
      <c r="G244" s="109" t="s">
        <v>183</v>
      </c>
    </row>
    <row r="245" spans="1:7" s="97" customFormat="1" hidden="1">
      <c r="A245" s="373"/>
      <c r="B245" s="234"/>
      <c r="C245" s="234"/>
      <c r="D245" s="237"/>
      <c r="E245" s="234"/>
      <c r="F245" s="76">
        <f t="shared" si="8"/>
        <v>0</v>
      </c>
      <c r="G245" s="109" t="s">
        <v>183</v>
      </c>
    </row>
    <row r="246" spans="1:7" s="97" customFormat="1" hidden="1">
      <c r="A246" s="373"/>
      <c r="B246" s="234"/>
      <c r="C246" s="234"/>
      <c r="D246" s="237"/>
      <c r="E246" s="234"/>
      <c r="F246" s="76">
        <f t="shared" si="8"/>
        <v>0</v>
      </c>
      <c r="G246" s="109" t="s">
        <v>183</v>
      </c>
    </row>
    <row r="247" spans="1:7" s="97" customFormat="1" hidden="1">
      <c r="A247" s="373"/>
      <c r="B247" s="234"/>
      <c r="C247" s="234"/>
      <c r="D247" s="237"/>
      <c r="E247" s="234"/>
      <c r="F247" s="76">
        <f t="shared" si="8"/>
        <v>0</v>
      </c>
      <c r="G247" s="109" t="s">
        <v>183</v>
      </c>
    </row>
    <row r="248" spans="1:7" s="97" customFormat="1" hidden="1">
      <c r="A248" s="373"/>
      <c r="B248" s="234"/>
      <c r="C248" s="234"/>
      <c r="D248" s="237"/>
      <c r="E248" s="234"/>
      <c r="F248" s="76">
        <f t="shared" si="8"/>
        <v>0</v>
      </c>
      <c r="G248" s="109" t="s">
        <v>183</v>
      </c>
    </row>
    <row r="249" spans="1:7" s="97" customFormat="1" hidden="1">
      <c r="A249" s="373"/>
      <c r="B249" s="234"/>
      <c r="C249" s="234"/>
      <c r="D249" s="237"/>
      <c r="E249" s="234"/>
      <c r="F249" s="76">
        <f t="shared" si="8"/>
        <v>0</v>
      </c>
      <c r="G249" s="109" t="s">
        <v>183</v>
      </c>
    </row>
    <row r="250" spans="1:7" s="97" customFormat="1" hidden="1">
      <c r="A250" s="373"/>
      <c r="B250" s="234"/>
      <c r="C250" s="234"/>
      <c r="D250" s="237"/>
      <c r="E250" s="234"/>
      <c r="F250" s="76">
        <f t="shared" si="8"/>
        <v>0</v>
      </c>
      <c r="G250" s="109" t="s">
        <v>183</v>
      </c>
    </row>
    <row r="251" spans="1:7" s="97" customFormat="1" hidden="1">
      <c r="A251" s="373"/>
      <c r="B251" s="234"/>
      <c r="C251" s="234"/>
      <c r="D251" s="237"/>
      <c r="E251" s="234"/>
      <c r="F251" s="76">
        <f t="shared" si="8"/>
        <v>0</v>
      </c>
      <c r="G251" s="109" t="s">
        <v>183</v>
      </c>
    </row>
    <row r="252" spans="1:7" s="97" customFormat="1" hidden="1">
      <c r="A252" s="373"/>
      <c r="B252" s="234"/>
      <c r="C252" s="234"/>
      <c r="D252" s="237"/>
      <c r="E252" s="234"/>
      <c r="F252" s="76">
        <f t="shared" si="8"/>
        <v>0</v>
      </c>
      <c r="G252" s="109" t="s">
        <v>183</v>
      </c>
    </row>
    <row r="253" spans="1:7" s="97" customFormat="1" hidden="1">
      <c r="A253" s="373"/>
      <c r="B253" s="234"/>
      <c r="C253" s="234"/>
      <c r="D253" s="237"/>
      <c r="E253" s="234"/>
      <c r="F253" s="76">
        <f t="shared" si="8"/>
        <v>0</v>
      </c>
      <c r="G253" s="109" t="s">
        <v>183</v>
      </c>
    </row>
    <row r="254" spans="1:7" s="97" customFormat="1" hidden="1">
      <c r="A254" s="373"/>
      <c r="B254" s="234"/>
      <c r="C254" s="234"/>
      <c r="D254" s="237"/>
      <c r="E254" s="234"/>
      <c r="F254" s="76">
        <f t="shared" si="8"/>
        <v>0</v>
      </c>
      <c r="G254" s="109" t="s">
        <v>183</v>
      </c>
    </row>
    <row r="255" spans="1:7" s="97" customFormat="1" hidden="1">
      <c r="A255" s="373"/>
      <c r="B255" s="234"/>
      <c r="C255" s="234"/>
      <c r="D255" s="237"/>
      <c r="E255" s="234"/>
      <c r="F255" s="76">
        <f t="shared" si="8"/>
        <v>0</v>
      </c>
      <c r="G255" s="109" t="s">
        <v>183</v>
      </c>
    </row>
    <row r="256" spans="1:7" s="97" customFormat="1" hidden="1">
      <c r="A256" s="373"/>
      <c r="B256" s="234"/>
      <c r="C256" s="234"/>
      <c r="D256" s="237"/>
      <c r="E256" s="234"/>
      <c r="F256" s="76">
        <f t="shared" si="8"/>
        <v>0</v>
      </c>
      <c r="G256" s="109" t="s">
        <v>183</v>
      </c>
    </row>
    <row r="257" spans="1:17" s="97" customFormat="1" hidden="1">
      <c r="A257" s="373"/>
      <c r="B257" s="234"/>
      <c r="C257" s="234"/>
      <c r="D257" s="237"/>
      <c r="E257" s="234"/>
      <c r="F257" s="76">
        <f t="shared" si="8"/>
        <v>0</v>
      </c>
      <c r="G257" s="109" t="s">
        <v>183</v>
      </c>
    </row>
    <row r="258" spans="1:17" s="97" customFormat="1" hidden="1">
      <c r="A258" s="373"/>
      <c r="B258" s="234"/>
      <c r="C258" s="234"/>
      <c r="D258" s="237"/>
      <c r="E258" s="234"/>
      <c r="F258" s="76">
        <f t="shared" si="8"/>
        <v>0</v>
      </c>
      <c r="G258" s="109" t="s">
        <v>183</v>
      </c>
    </row>
    <row r="259" spans="1:17" s="97" customFormat="1" hidden="1">
      <c r="A259" s="373"/>
      <c r="B259" s="234"/>
      <c r="C259" s="234"/>
      <c r="D259" s="237"/>
      <c r="E259" s="234"/>
      <c r="F259" s="76">
        <f t="shared" si="8"/>
        <v>0</v>
      </c>
      <c r="G259" s="109" t="s">
        <v>183</v>
      </c>
    </row>
    <row r="260" spans="1:17" s="97" customFormat="1" hidden="1">
      <c r="A260" s="373"/>
      <c r="B260" s="234"/>
      <c r="C260" s="234"/>
      <c r="D260" s="237"/>
      <c r="E260" s="234"/>
      <c r="F260" s="76">
        <f t="shared" si="8"/>
        <v>0</v>
      </c>
      <c r="G260" s="109" t="s">
        <v>183</v>
      </c>
    </row>
    <row r="261" spans="1:17" s="97" customFormat="1" hidden="1">
      <c r="A261" s="373"/>
      <c r="B261" s="234"/>
      <c r="C261" s="234"/>
      <c r="D261" s="237"/>
      <c r="E261" s="234"/>
      <c r="F261" s="76">
        <f t="shared" si="8"/>
        <v>0</v>
      </c>
      <c r="G261" s="109" t="s">
        <v>183</v>
      </c>
    </row>
    <row r="262" spans="1:17" s="97" customFormat="1" hidden="1">
      <c r="A262" s="373"/>
      <c r="B262" s="234"/>
      <c r="C262" s="234"/>
      <c r="D262" s="237"/>
      <c r="E262" s="234"/>
      <c r="F262" s="76">
        <f t="shared" si="8"/>
        <v>0</v>
      </c>
      <c r="G262" s="109" t="s">
        <v>183</v>
      </c>
    </row>
    <row r="263" spans="1:17" s="97" customFormat="1" hidden="1">
      <c r="A263" s="373"/>
      <c r="B263" s="234"/>
      <c r="C263" s="234"/>
      <c r="D263" s="237"/>
      <c r="E263" s="234"/>
      <c r="F263" s="76">
        <f t="shared" si="8"/>
        <v>0</v>
      </c>
      <c r="G263" s="109" t="s">
        <v>183</v>
      </c>
    </row>
    <row r="264" spans="1:17" s="97" customFormat="1" hidden="1">
      <c r="A264" s="373"/>
      <c r="B264" s="234"/>
      <c r="C264" s="234"/>
      <c r="D264" s="237"/>
      <c r="E264" s="234"/>
      <c r="F264" s="76">
        <f t="shared" si="8"/>
        <v>0</v>
      </c>
      <c r="G264" s="109" t="s">
        <v>183</v>
      </c>
    </row>
    <row r="265" spans="1:17" s="97" customFormat="1" hidden="1">
      <c r="A265" s="373"/>
      <c r="B265" s="234"/>
      <c r="C265" s="234"/>
      <c r="D265" s="237"/>
      <c r="E265" s="234"/>
      <c r="F265" s="76">
        <f t="shared" ref="F265:F266" si="9">ROUND(+B265*D265*E265,2)</f>
        <v>0</v>
      </c>
      <c r="G265" s="109" t="s">
        <v>183</v>
      </c>
    </row>
    <row r="266" spans="1:17" s="97" customFormat="1">
      <c r="A266" s="373"/>
      <c r="B266" s="234"/>
      <c r="C266" s="234"/>
      <c r="D266" s="237"/>
      <c r="E266" s="234"/>
      <c r="F266" s="255">
        <f t="shared" si="9"/>
        <v>0</v>
      </c>
      <c r="G266" s="109" t="s">
        <v>183</v>
      </c>
    </row>
    <row r="267" spans="1:17" s="97" customFormat="1">
      <c r="A267" s="372"/>
      <c r="B267" s="86"/>
      <c r="C267" s="86"/>
      <c r="D267" s="183"/>
      <c r="E267" s="188" t="s">
        <v>184</v>
      </c>
      <c r="F267" s="269">
        <f>ROUND(SUBTOTAL(109,F136:F266),2)</f>
        <v>0</v>
      </c>
      <c r="G267" s="109" t="s">
        <v>183</v>
      </c>
      <c r="I267" s="112" t="s">
        <v>197</v>
      </c>
    </row>
    <row r="268" spans="1:17">
      <c r="F268" s="262"/>
      <c r="G268" s="109" t="s">
        <v>185</v>
      </c>
    </row>
    <row r="269" spans="1:17">
      <c r="C269" s="525" t="s">
        <v>272</v>
      </c>
      <c r="D269" s="525"/>
      <c r="E269" s="525"/>
      <c r="F269" s="76">
        <f>+F267+F135</f>
        <v>0</v>
      </c>
      <c r="G269" s="109" t="s">
        <v>185</v>
      </c>
      <c r="I269" s="133" t="s">
        <v>187</v>
      </c>
    </row>
    <row r="270" spans="1:17" s="97" customFormat="1">
      <c r="A270" s="206"/>
      <c r="B270" s="104"/>
      <c r="C270" s="104"/>
      <c r="D270" s="104"/>
      <c r="E270" s="104"/>
      <c r="F270" s="129"/>
      <c r="G270" s="109" t="s">
        <v>185</v>
      </c>
    </row>
    <row r="271" spans="1:17" s="97" customFormat="1">
      <c r="A271" s="211" t="s">
        <v>273</v>
      </c>
      <c r="B271" s="130"/>
      <c r="C271" s="130"/>
      <c r="D271" s="102"/>
      <c r="E271" s="102"/>
      <c r="F271" s="103"/>
      <c r="G271" s="109" t="s">
        <v>180</v>
      </c>
      <c r="I271" s="134" t="s">
        <v>189</v>
      </c>
    </row>
    <row r="272" spans="1:17" s="97" customFormat="1" ht="45" customHeight="1">
      <c r="A272" s="517"/>
      <c r="B272" s="518"/>
      <c r="C272" s="518"/>
      <c r="D272" s="518"/>
      <c r="E272" s="518"/>
      <c r="F272" s="519"/>
      <c r="G272" s="109" t="s">
        <v>180</v>
      </c>
      <c r="I272" s="514" t="s">
        <v>190</v>
      </c>
      <c r="J272" s="514"/>
      <c r="K272" s="514"/>
      <c r="L272" s="514"/>
      <c r="M272" s="514"/>
      <c r="N272" s="514"/>
      <c r="O272" s="514"/>
      <c r="P272" s="514"/>
      <c r="Q272" s="514"/>
    </row>
    <row r="273" spans="1:17">
      <c r="G273" s="97" t="s">
        <v>183</v>
      </c>
    </row>
    <row r="274" spans="1:17" s="97" customFormat="1">
      <c r="A274" s="211" t="s">
        <v>274</v>
      </c>
      <c r="B274" s="106"/>
      <c r="C274" s="106"/>
      <c r="D274" s="106"/>
      <c r="E274" s="106"/>
      <c r="F274" s="107"/>
      <c r="G274" s="246" t="s">
        <v>183</v>
      </c>
      <c r="I274" s="134" t="s">
        <v>189</v>
      </c>
    </row>
    <row r="275" spans="1:17" s="97" customFormat="1" ht="45" customHeight="1">
      <c r="A275" s="517"/>
      <c r="B275" s="518"/>
      <c r="C275" s="518"/>
      <c r="D275" s="518"/>
      <c r="E275" s="518"/>
      <c r="F275" s="519"/>
      <c r="G275" s="97" t="s">
        <v>183</v>
      </c>
      <c r="I275" s="514" t="s">
        <v>190</v>
      </c>
      <c r="J275" s="514"/>
      <c r="K275" s="514"/>
      <c r="L275" s="514"/>
      <c r="M275" s="514"/>
      <c r="N275" s="514"/>
      <c r="O275" s="514"/>
      <c r="P275" s="514"/>
      <c r="Q275" s="514"/>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zoomScaleNormal="100" zoomScaleSheetLayoutView="100" workbookViewId="0">
      <selection activeCell="A5" sqref="A5"/>
    </sheetView>
  </sheetViews>
  <sheetFormatPr defaultColWidth="9.140625" defaultRowHeight="14.45"/>
  <cols>
    <col min="1" max="1" width="56" style="8" customWidth="1"/>
    <col min="2" max="5" width="12.5703125" style="8" customWidth="1"/>
    <col min="6" max="6" width="17.140625" style="8" customWidth="1"/>
    <col min="7" max="7" width="11" hidden="1" customWidth="1"/>
    <col min="8" max="8" width="2.42578125" style="8" customWidth="1"/>
    <col min="9" max="16384" width="9.140625" style="8"/>
  </cols>
  <sheetData>
    <row r="1" spans="1:9" ht="24.75" customHeight="1">
      <c r="A1" s="512" t="s">
        <v>169</v>
      </c>
      <c r="B1" s="512"/>
      <c r="C1" s="512"/>
      <c r="D1" s="512"/>
      <c r="E1" s="512"/>
      <c r="F1" s="8">
        <f>+'Section A'!B2</f>
        <v>0</v>
      </c>
      <c r="G1" s="51" t="s">
        <v>178</v>
      </c>
    </row>
    <row r="2" spans="1:9" ht="42" customHeight="1">
      <c r="A2" s="513" t="s">
        <v>275</v>
      </c>
      <c r="B2" s="513"/>
      <c r="C2" s="513"/>
      <c r="D2" s="513"/>
      <c r="E2" s="513"/>
      <c r="F2" s="513"/>
      <c r="G2" s="8" t="s">
        <v>185</v>
      </c>
    </row>
    <row r="3" spans="1:9">
      <c r="A3" s="13"/>
      <c r="B3" s="13"/>
      <c r="C3" s="13"/>
      <c r="D3" s="13"/>
      <c r="E3" s="13"/>
      <c r="F3" s="13"/>
      <c r="G3" t="s">
        <v>185</v>
      </c>
    </row>
    <row r="4" spans="1:9" ht="26.45">
      <c r="A4" s="208" t="s">
        <v>260</v>
      </c>
      <c r="B4" s="208" t="s">
        <v>207</v>
      </c>
      <c r="C4" s="208" t="s">
        <v>206</v>
      </c>
      <c r="D4" s="208" t="s">
        <v>223</v>
      </c>
      <c r="E4" s="208" t="s">
        <v>176</v>
      </c>
      <c r="F4" s="14" t="s">
        <v>276</v>
      </c>
      <c r="G4" s="245" t="s">
        <v>185</v>
      </c>
      <c r="I4" s="134" t="s">
        <v>179</v>
      </c>
    </row>
    <row r="5" spans="1:9" s="97" customFormat="1">
      <c r="A5" s="204"/>
      <c r="B5" s="234"/>
      <c r="C5" s="234"/>
      <c r="D5" s="237"/>
      <c r="E5" s="234"/>
      <c r="F5" s="76">
        <f t="shared" ref="F5:F36" si="0">ROUND(+B5*D5*E5,2)</f>
        <v>0</v>
      </c>
      <c r="G5" s="109" t="s">
        <v>180</v>
      </c>
      <c r="I5" s="109"/>
    </row>
    <row r="6" spans="1:9" s="97" customFormat="1">
      <c r="A6" s="373"/>
      <c r="B6" s="234"/>
      <c r="C6" s="234"/>
      <c r="D6" s="237"/>
      <c r="E6" s="234"/>
      <c r="F6" s="76">
        <f t="shared" si="0"/>
        <v>0</v>
      </c>
      <c r="G6" s="109" t="s">
        <v>180</v>
      </c>
      <c r="I6" s="109"/>
    </row>
    <row r="7" spans="1:9" s="97" customFormat="1">
      <c r="A7" s="373"/>
      <c r="B7" s="234"/>
      <c r="C7" s="234"/>
      <c r="D7" s="237"/>
      <c r="E7" s="234"/>
      <c r="F7" s="76">
        <f t="shared" si="0"/>
        <v>0</v>
      </c>
      <c r="G7" s="109" t="s">
        <v>180</v>
      </c>
      <c r="I7" s="109"/>
    </row>
    <row r="8" spans="1:9" s="97" customFormat="1" hidden="1">
      <c r="A8" s="373"/>
      <c r="B8" s="234"/>
      <c r="C8" s="234"/>
      <c r="D8" s="237"/>
      <c r="E8" s="234"/>
      <c r="F8" s="76">
        <f t="shared" si="0"/>
        <v>0</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ref="F37:F68" si="1">ROUND(+B37*D37*E37,2)</f>
        <v>0</v>
      </c>
      <c r="G37" s="109" t="s">
        <v>180</v>
      </c>
      <c r="I37" s="109"/>
    </row>
    <row r="38" spans="1:9" s="97" customFormat="1" hidden="1">
      <c r="A38" s="373"/>
      <c r="B38" s="234"/>
      <c r="C38" s="234"/>
      <c r="D38" s="237"/>
      <c r="E38" s="234"/>
      <c r="F38" s="76">
        <f t="shared" si="1"/>
        <v>0</v>
      </c>
      <c r="G38" s="109" t="s">
        <v>180</v>
      </c>
      <c r="I38" s="109"/>
    </row>
    <row r="39" spans="1:9" s="97" customFormat="1" hidden="1">
      <c r="A39" s="373"/>
      <c r="B39" s="234"/>
      <c r="C39" s="234"/>
      <c r="D39" s="237"/>
      <c r="E39" s="234"/>
      <c r="F39" s="76">
        <f t="shared" si="1"/>
        <v>0</v>
      </c>
      <c r="G39" s="109" t="s">
        <v>180</v>
      </c>
      <c r="I39" s="109"/>
    </row>
    <row r="40" spans="1:9" s="97" customFormat="1" hidden="1">
      <c r="A40" s="373"/>
      <c r="B40" s="234"/>
      <c r="C40" s="234"/>
      <c r="D40" s="237"/>
      <c r="E40" s="234"/>
      <c r="F40" s="76">
        <f t="shared" si="1"/>
        <v>0</v>
      </c>
      <c r="G40" s="109" t="s">
        <v>180</v>
      </c>
      <c r="I40" s="109"/>
    </row>
    <row r="41" spans="1:9" s="97" customFormat="1" hidden="1">
      <c r="A41" s="373"/>
      <c r="B41" s="234"/>
      <c r="C41" s="234"/>
      <c r="D41" s="237"/>
      <c r="E41" s="234"/>
      <c r="F41" s="76">
        <f t="shared" si="1"/>
        <v>0</v>
      </c>
      <c r="G41" s="109" t="s">
        <v>180</v>
      </c>
      <c r="I41" s="109"/>
    </row>
    <row r="42" spans="1:9" s="97" customFormat="1" hidden="1">
      <c r="A42" s="373"/>
      <c r="B42" s="234"/>
      <c r="C42" s="234"/>
      <c r="D42" s="237"/>
      <c r="E42" s="234"/>
      <c r="F42" s="76">
        <f t="shared" si="1"/>
        <v>0</v>
      </c>
      <c r="G42" s="109" t="s">
        <v>180</v>
      </c>
      <c r="I42" s="109"/>
    </row>
    <row r="43" spans="1:9" s="97" customFormat="1" hidden="1">
      <c r="A43" s="373"/>
      <c r="B43" s="234"/>
      <c r="C43" s="234"/>
      <c r="D43" s="237"/>
      <c r="E43" s="234"/>
      <c r="F43" s="76">
        <f t="shared" si="1"/>
        <v>0</v>
      </c>
      <c r="G43" s="109" t="s">
        <v>180</v>
      </c>
      <c r="I43" s="109"/>
    </row>
    <row r="44" spans="1:9" s="97" customFormat="1" hidden="1">
      <c r="A44" s="373"/>
      <c r="B44" s="234"/>
      <c r="C44" s="234"/>
      <c r="D44" s="237"/>
      <c r="E44" s="234"/>
      <c r="F44" s="76">
        <f t="shared" si="1"/>
        <v>0</v>
      </c>
      <c r="G44" s="109" t="s">
        <v>180</v>
      </c>
      <c r="I44" s="109"/>
    </row>
    <row r="45" spans="1:9" s="97" customFormat="1" hidden="1">
      <c r="A45" s="373"/>
      <c r="B45" s="234"/>
      <c r="C45" s="234"/>
      <c r="D45" s="237"/>
      <c r="E45" s="234"/>
      <c r="F45" s="76">
        <f t="shared" si="1"/>
        <v>0</v>
      </c>
      <c r="G45" s="109" t="s">
        <v>180</v>
      </c>
      <c r="I45" s="109"/>
    </row>
    <row r="46" spans="1:9" s="97" customFormat="1" hidden="1">
      <c r="A46" s="373"/>
      <c r="B46" s="234"/>
      <c r="C46" s="234"/>
      <c r="D46" s="237"/>
      <c r="E46" s="234"/>
      <c r="F46" s="76">
        <f t="shared" si="1"/>
        <v>0</v>
      </c>
      <c r="G46" s="109" t="s">
        <v>180</v>
      </c>
      <c r="I46" s="109"/>
    </row>
    <row r="47" spans="1:9" s="97" customFormat="1" hidden="1">
      <c r="A47" s="373"/>
      <c r="B47" s="234"/>
      <c r="C47" s="234"/>
      <c r="D47" s="237"/>
      <c r="E47" s="234"/>
      <c r="F47" s="76">
        <f t="shared" si="1"/>
        <v>0</v>
      </c>
      <c r="G47" s="109" t="s">
        <v>180</v>
      </c>
      <c r="I47" s="109"/>
    </row>
    <row r="48" spans="1:9" s="97" customFormat="1" hidden="1">
      <c r="A48" s="373"/>
      <c r="B48" s="234"/>
      <c r="C48" s="234"/>
      <c r="D48" s="237"/>
      <c r="E48" s="234"/>
      <c r="F48" s="76">
        <f t="shared" si="1"/>
        <v>0</v>
      </c>
      <c r="G48" s="109" t="s">
        <v>180</v>
      </c>
      <c r="I48" s="109"/>
    </row>
    <row r="49" spans="1:9" s="97" customFormat="1" hidden="1">
      <c r="A49" s="373"/>
      <c r="B49" s="234"/>
      <c r="C49" s="234"/>
      <c r="D49" s="237"/>
      <c r="E49" s="234"/>
      <c r="F49" s="76">
        <f t="shared" si="1"/>
        <v>0</v>
      </c>
      <c r="G49" s="109" t="s">
        <v>180</v>
      </c>
      <c r="I49" s="109"/>
    </row>
    <row r="50" spans="1:9" s="97" customFormat="1" hidden="1">
      <c r="A50" s="373"/>
      <c r="B50" s="234"/>
      <c r="C50" s="234"/>
      <c r="D50" s="237"/>
      <c r="E50" s="234"/>
      <c r="F50" s="76">
        <f t="shared" si="1"/>
        <v>0</v>
      </c>
      <c r="G50" s="109" t="s">
        <v>180</v>
      </c>
      <c r="I50" s="109"/>
    </row>
    <row r="51" spans="1:9" s="97" customFormat="1" hidden="1">
      <c r="A51" s="373"/>
      <c r="B51" s="234"/>
      <c r="C51" s="234"/>
      <c r="D51" s="237"/>
      <c r="E51" s="234"/>
      <c r="F51" s="76">
        <f t="shared" si="1"/>
        <v>0</v>
      </c>
      <c r="G51" s="109" t="s">
        <v>180</v>
      </c>
      <c r="I51" s="109"/>
    </row>
    <row r="52" spans="1:9" s="97" customFormat="1" hidden="1">
      <c r="A52" s="373"/>
      <c r="B52" s="234"/>
      <c r="C52" s="234"/>
      <c r="D52" s="237"/>
      <c r="E52" s="234"/>
      <c r="F52" s="76">
        <f t="shared" si="1"/>
        <v>0</v>
      </c>
      <c r="G52" s="109" t="s">
        <v>180</v>
      </c>
      <c r="I52" s="109"/>
    </row>
    <row r="53" spans="1:9" s="97" customFormat="1" hidden="1">
      <c r="A53" s="373"/>
      <c r="B53" s="234"/>
      <c r="C53" s="234"/>
      <c r="D53" s="237"/>
      <c r="E53" s="234"/>
      <c r="F53" s="76">
        <f t="shared" si="1"/>
        <v>0</v>
      </c>
      <c r="G53" s="109" t="s">
        <v>180</v>
      </c>
      <c r="I53" s="109"/>
    </row>
    <row r="54" spans="1:9" s="97" customFormat="1" hidden="1">
      <c r="A54" s="373"/>
      <c r="B54" s="234"/>
      <c r="C54" s="234"/>
      <c r="D54" s="237"/>
      <c r="E54" s="234"/>
      <c r="F54" s="76">
        <f t="shared" si="1"/>
        <v>0</v>
      </c>
      <c r="G54" s="109" t="s">
        <v>180</v>
      </c>
      <c r="I54" s="109"/>
    </row>
    <row r="55" spans="1:9" s="97" customFormat="1" hidden="1">
      <c r="A55" s="373"/>
      <c r="B55" s="234"/>
      <c r="C55" s="234"/>
      <c r="D55" s="237"/>
      <c r="E55" s="234"/>
      <c r="F55" s="76">
        <f t="shared" si="1"/>
        <v>0</v>
      </c>
      <c r="G55" s="109" t="s">
        <v>180</v>
      </c>
      <c r="I55" s="109"/>
    </row>
    <row r="56" spans="1:9" s="97" customFormat="1" hidden="1">
      <c r="A56" s="373"/>
      <c r="B56" s="234"/>
      <c r="C56" s="234"/>
      <c r="D56" s="237"/>
      <c r="E56" s="234"/>
      <c r="F56" s="76">
        <f t="shared" si="1"/>
        <v>0</v>
      </c>
      <c r="G56" s="109" t="s">
        <v>180</v>
      </c>
      <c r="I56" s="109"/>
    </row>
    <row r="57" spans="1:9" s="97" customFormat="1" hidden="1">
      <c r="A57" s="373"/>
      <c r="B57" s="234"/>
      <c r="C57" s="234"/>
      <c r="D57" s="237"/>
      <c r="E57" s="234"/>
      <c r="F57" s="76">
        <f t="shared" si="1"/>
        <v>0</v>
      </c>
      <c r="G57" s="109" t="s">
        <v>180</v>
      </c>
      <c r="I57" s="109"/>
    </row>
    <row r="58" spans="1:9" s="97" customFormat="1" hidden="1">
      <c r="A58" s="373"/>
      <c r="B58" s="234"/>
      <c r="C58" s="234"/>
      <c r="D58" s="237"/>
      <c r="E58" s="234"/>
      <c r="F58" s="76">
        <f t="shared" si="1"/>
        <v>0</v>
      </c>
      <c r="G58" s="109" t="s">
        <v>180</v>
      </c>
      <c r="I58" s="109"/>
    </row>
    <row r="59" spans="1:9" s="97" customFormat="1" hidden="1">
      <c r="A59" s="373"/>
      <c r="B59" s="234"/>
      <c r="C59" s="234"/>
      <c r="D59" s="237"/>
      <c r="E59" s="234"/>
      <c r="F59" s="76">
        <f t="shared" si="1"/>
        <v>0</v>
      </c>
      <c r="G59" s="109" t="s">
        <v>180</v>
      </c>
      <c r="I59" s="109"/>
    </row>
    <row r="60" spans="1:9" s="97" customFormat="1" hidden="1">
      <c r="A60" s="373"/>
      <c r="B60" s="234"/>
      <c r="C60" s="234"/>
      <c r="D60" s="237"/>
      <c r="E60" s="234"/>
      <c r="F60" s="76">
        <f t="shared" si="1"/>
        <v>0</v>
      </c>
      <c r="G60" s="109" t="s">
        <v>180</v>
      </c>
      <c r="I60" s="109"/>
    </row>
    <row r="61" spans="1:9" s="97" customFormat="1" hidden="1">
      <c r="A61" s="373"/>
      <c r="B61" s="234"/>
      <c r="C61" s="234"/>
      <c r="D61" s="237"/>
      <c r="E61" s="234"/>
      <c r="F61" s="76">
        <f t="shared" si="1"/>
        <v>0</v>
      </c>
      <c r="G61" s="109" t="s">
        <v>180</v>
      </c>
      <c r="I61" s="109"/>
    </row>
    <row r="62" spans="1:9" s="97" customFormat="1" hidden="1">
      <c r="A62" s="373"/>
      <c r="B62" s="234"/>
      <c r="C62" s="234"/>
      <c r="D62" s="237"/>
      <c r="E62" s="234"/>
      <c r="F62" s="76">
        <f t="shared" si="1"/>
        <v>0</v>
      </c>
      <c r="G62" s="109" t="s">
        <v>180</v>
      </c>
      <c r="I62" s="109"/>
    </row>
    <row r="63" spans="1:9" s="97" customFormat="1" hidden="1">
      <c r="A63" s="373"/>
      <c r="B63" s="234"/>
      <c r="C63" s="234"/>
      <c r="D63" s="237"/>
      <c r="E63" s="234"/>
      <c r="F63" s="76">
        <f t="shared" si="1"/>
        <v>0</v>
      </c>
      <c r="G63" s="109" t="s">
        <v>180</v>
      </c>
      <c r="I63" s="109"/>
    </row>
    <row r="64" spans="1:9" s="97" customFormat="1" hidden="1">
      <c r="A64" s="373"/>
      <c r="B64" s="234"/>
      <c r="C64" s="234"/>
      <c r="D64" s="237"/>
      <c r="E64" s="234"/>
      <c r="F64" s="76">
        <f t="shared" si="1"/>
        <v>0</v>
      </c>
      <c r="G64" s="109" t="s">
        <v>180</v>
      </c>
      <c r="I64" s="109"/>
    </row>
    <row r="65" spans="1:9" s="97" customFormat="1" hidden="1">
      <c r="A65" s="373"/>
      <c r="B65" s="234"/>
      <c r="C65" s="234"/>
      <c r="D65" s="237"/>
      <c r="E65" s="234"/>
      <c r="F65" s="76">
        <f t="shared" si="1"/>
        <v>0</v>
      </c>
      <c r="G65" s="109" t="s">
        <v>180</v>
      </c>
      <c r="I65" s="109"/>
    </row>
    <row r="66" spans="1:9" s="97" customFormat="1" hidden="1">
      <c r="A66" s="373"/>
      <c r="B66" s="234"/>
      <c r="C66" s="234"/>
      <c r="D66" s="237"/>
      <c r="E66" s="234"/>
      <c r="F66" s="76">
        <f t="shared" si="1"/>
        <v>0</v>
      </c>
      <c r="G66" s="109" t="s">
        <v>180</v>
      </c>
      <c r="I66" s="109"/>
    </row>
    <row r="67" spans="1:9" s="97" customFormat="1" hidden="1">
      <c r="A67" s="373"/>
      <c r="B67" s="234"/>
      <c r="C67" s="234"/>
      <c r="D67" s="237"/>
      <c r="E67" s="234"/>
      <c r="F67" s="76">
        <f t="shared" si="1"/>
        <v>0</v>
      </c>
      <c r="G67" s="109" t="s">
        <v>180</v>
      </c>
      <c r="I67" s="109"/>
    </row>
    <row r="68" spans="1:9" s="97" customFormat="1" hidden="1">
      <c r="A68" s="373"/>
      <c r="B68" s="234"/>
      <c r="C68" s="234"/>
      <c r="D68" s="237"/>
      <c r="E68" s="234"/>
      <c r="F68" s="76">
        <f t="shared" si="1"/>
        <v>0</v>
      </c>
      <c r="G68" s="109" t="s">
        <v>180</v>
      </c>
      <c r="I68" s="109"/>
    </row>
    <row r="69" spans="1:9" s="97" customFormat="1" hidden="1">
      <c r="A69" s="373"/>
      <c r="B69" s="234"/>
      <c r="C69" s="234"/>
      <c r="D69" s="237"/>
      <c r="E69" s="234"/>
      <c r="F69" s="76">
        <f t="shared" ref="F69:F100" si="2">ROUND(+B69*D69*E69,2)</f>
        <v>0</v>
      </c>
      <c r="G69" s="109" t="s">
        <v>180</v>
      </c>
      <c r="I69" s="109"/>
    </row>
    <row r="70" spans="1:9" s="97" customFormat="1" hidden="1">
      <c r="A70" s="373"/>
      <c r="B70" s="234"/>
      <c r="C70" s="234"/>
      <c r="D70" s="237"/>
      <c r="E70" s="234"/>
      <c r="F70" s="76">
        <f t="shared" si="2"/>
        <v>0</v>
      </c>
      <c r="G70" s="109" t="s">
        <v>180</v>
      </c>
      <c r="I70" s="109"/>
    </row>
    <row r="71" spans="1:9" s="97" customFormat="1" hidden="1">
      <c r="A71" s="373"/>
      <c r="B71" s="234"/>
      <c r="C71" s="234"/>
      <c r="D71" s="237"/>
      <c r="E71" s="234"/>
      <c r="F71" s="76">
        <f t="shared" si="2"/>
        <v>0</v>
      </c>
      <c r="G71" s="109" t="s">
        <v>180</v>
      </c>
      <c r="I71" s="109"/>
    </row>
    <row r="72" spans="1:9" s="97" customFormat="1" hidden="1">
      <c r="A72" s="373"/>
      <c r="B72" s="234"/>
      <c r="C72" s="234"/>
      <c r="D72" s="237"/>
      <c r="E72" s="234"/>
      <c r="F72" s="76">
        <f t="shared" si="2"/>
        <v>0</v>
      </c>
      <c r="G72" s="109" t="s">
        <v>180</v>
      </c>
      <c r="I72" s="109"/>
    </row>
    <row r="73" spans="1:9" s="97" customFormat="1" hidden="1">
      <c r="A73" s="373"/>
      <c r="B73" s="234"/>
      <c r="C73" s="234"/>
      <c r="D73" s="237"/>
      <c r="E73" s="234"/>
      <c r="F73" s="76">
        <f t="shared" si="2"/>
        <v>0</v>
      </c>
      <c r="G73" s="109" t="s">
        <v>180</v>
      </c>
      <c r="I73" s="109"/>
    </row>
    <row r="74" spans="1:9" s="97" customFormat="1" hidden="1">
      <c r="A74" s="373"/>
      <c r="B74" s="234"/>
      <c r="C74" s="234"/>
      <c r="D74" s="237"/>
      <c r="E74" s="234"/>
      <c r="F74" s="76">
        <f t="shared" si="2"/>
        <v>0</v>
      </c>
      <c r="G74" s="109" t="s">
        <v>180</v>
      </c>
      <c r="I74" s="109"/>
    </row>
    <row r="75" spans="1:9" s="97" customFormat="1" hidden="1">
      <c r="A75" s="373"/>
      <c r="B75" s="234"/>
      <c r="C75" s="234"/>
      <c r="D75" s="237"/>
      <c r="E75" s="234"/>
      <c r="F75" s="76">
        <f t="shared" si="2"/>
        <v>0</v>
      </c>
      <c r="G75" s="109" t="s">
        <v>180</v>
      </c>
      <c r="I75" s="109"/>
    </row>
    <row r="76" spans="1:9" s="97" customFormat="1" hidden="1">
      <c r="A76" s="373"/>
      <c r="B76" s="234"/>
      <c r="C76" s="234"/>
      <c r="D76" s="237"/>
      <c r="E76" s="234"/>
      <c r="F76" s="76">
        <f t="shared" si="2"/>
        <v>0</v>
      </c>
      <c r="G76" s="109" t="s">
        <v>180</v>
      </c>
      <c r="I76" s="109"/>
    </row>
    <row r="77" spans="1:9" s="97" customFormat="1" hidden="1">
      <c r="A77" s="373"/>
      <c r="B77" s="234"/>
      <c r="C77" s="234"/>
      <c r="D77" s="237"/>
      <c r="E77" s="234"/>
      <c r="F77" s="76">
        <f t="shared" si="2"/>
        <v>0</v>
      </c>
      <c r="G77" s="109" t="s">
        <v>180</v>
      </c>
      <c r="I77" s="109"/>
    </row>
    <row r="78" spans="1:9" s="97" customFormat="1" hidden="1">
      <c r="A78" s="373"/>
      <c r="B78" s="234"/>
      <c r="C78" s="234"/>
      <c r="D78" s="237"/>
      <c r="E78" s="234"/>
      <c r="F78" s="76">
        <f t="shared" si="2"/>
        <v>0</v>
      </c>
      <c r="G78" s="109" t="s">
        <v>180</v>
      </c>
      <c r="I78" s="109"/>
    </row>
    <row r="79" spans="1:9" s="97" customFormat="1" hidden="1">
      <c r="A79" s="373"/>
      <c r="B79" s="234"/>
      <c r="C79" s="234"/>
      <c r="D79" s="237"/>
      <c r="E79" s="234"/>
      <c r="F79" s="76">
        <f t="shared" si="2"/>
        <v>0</v>
      </c>
      <c r="G79" s="109" t="s">
        <v>180</v>
      </c>
      <c r="I79" s="109"/>
    </row>
    <row r="80" spans="1:9" s="97" customFormat="1" hidden="1">
      <c r="A80" s="373"/>
      <c r="B80" s="234"/>
      <c r="C80" s="234"/>
      <c r="D80" s="237"/>
      <c r="E80" s="234"/>
      <c r="F80" s="76">
        <f t="shared" si="2"/>
        <v>0</v>
      </c>
      <c r="G80" s="109" t="s">
        <v>180</v>
      </c>
      <c r="I80" s="109"/>
    </row>
    <row r="81" spans="1:9" s="97" customFormat="1" hidden="1">
      <c r="A81" s="373"/>
      <c r="B81" s="234"/>
      <c r="C81" s="234"/>
      <c r="D81" s="237"/>
      <c r="E81" s="234"/>
      <c r="F81" s="76">
        <f t="shared" si="2"/>
        <v>0</v>
      </c>
      <c r="G81" s="109" t="s">
        <v>180</v>
      </c>
      <c r="I81" s="109"/>
    </row>
    <row r="82" spans="1:9" s="97" customFormat="1" hidden="1">
      <c r="A82" s="373"/>
      <c r="B82" s="234"/>
      <c r="C82" s="234"/>
      <c r="D82" s="237"/>
      <c r="E82" s="234"/>
      <c r="F82" s="76">
        <f t="shared" si="2"/>
        <v>0</v>
      </c>
      <c r="G82" s="109" t="s">
        <v>180</v>
      </c>
      <c r="I82" s="109"/>
    </row>
    <row r="83" spans="1:9" s="97" customFormat="1" hidden="1">
      <c r="A83" s="373"/>
      <c r="B83" s="234"/>
      <c r="C83" s="234"/>
      <c r="D83" s="237"/>
      <c r="E83" s="234"/>
      <c r="F83" s="76">
        <f t="shared" si="2"/>
        <v>0</v>
      </c>
      <c r="G83" s="109" t="s">
        <v>180</v>
      </c>
      <c r="I83" s="109"/>
    </row>
    <row r="84" spans="1:9" s="97" customFormat="1" hidden="1">
      <c r="A84" s="373"/>
      <c r="B84" s="234"/>
      <c r="C84" s="234"/>
      <c r="D84" s="237"/>
      <c r="E84" s="234"/>
      <c r="F84" s="76">
        <f t="shared" si="2"/>
        <v>0</v>
      </c>
      <c r="G84" s="109" t="s">
        <v>180</v>
      </c>
      <c r="I84" s="109"/>
    </row>
    <row r="85" spans="1:9" s="97" customFormat="1" hidden="1">
      <c r="A85" s="373"/>
      <c r="B85" s="234"/>
      <c r="C85" s="234"/>
      <c r="D85" s="237"/>
      <c r="E85" s="234"/>
      <c r="F85" s="76">
        <f t="shared" si="2"/>
        <v>0</v>
      </c>
      <c r="G85" s="109" t="s">
        <v>180</v>
      </c>
      <c r="I85" s="109"/>
    </row>
    <row r="86" spans="1:9" s="97" customFormat="1" hidden="1">
      <c r="A86" s="373"/>
      <c r="B86" s="234"/>
      <c r="C86" s="234"/>
      <c r="D86" s="237"/>
      <c r="E86" s="234"/>
      <c r="F86" s="76">
        <f t="shared" si="2"/>
        <v>0</v>
      </c>
      <c r="G86" s="109" t="s">
        <v>180</v>
      </c>
      <c r="I86" s="109"/>
    </row>
    <row r="87" spans="1:9" s="97" customFormat="1" hidden="1">
      <c r="A87" s="373"/>
      <c r="B87" s="234"/>
      <c r="C87" s="234"/>
      <c r="D87" s="237"/>
      <c r="E87" s="234"/>
      <c r="F87" s="76">
        <f t="shared" si="2"/>
        <v>0</v>
      </c>
      <c r="G87" s="109" t="s">
        <v>180</v>
      </c>
      <c r="I87" s="109"/>
    </row>
    <row r="88" spans="1:9" s="97" customFormat="1" hidden="1">
      <c r="A88" s="373"/>
      <c r="B88" s="234"/>
      <c r="C88" s="234"/>
      <c r="D88" s="237"/>
      <c r="E88" s="234"/>
      <c r="F88" s="76">
        <f t="shared" si="2"/>
        <v>0</v>
      </c>
      <c r="G88" s="109" t="s">
        <v>180</v>
      </c>
      <c r="I88" s="109"/>
    </row>
    <row r="89" spans="1:9" s="97" customFormat="1" hidden="1">
      <c r="A89" s="373"/>
      <c r="B89" s="234"/>
      <c r="C89" s="234"/>
      <c r="D89" s="237"/>
      <c r="E89" s="234"/>
      <c r="F89" s="76">
        <f t="shared" si="2"/>
        <v>0</v>
      </c>
      <c r="G89" s="109" t="s">
        <v>180</v>
      </c>
      <c r="I89" s="109"/>
    </row>
    <row r="90" spans="1:9" s="97" customFormat="1" hidden="1">
      <c r="A90" s="373"/>
      <c r="B90" s="234"/>
      <c r="C90" s="234"/>
      <c r="D90" s="237"/>
      <c r="E90" s="234"/>
      <c r="F90" s="76">
        <f t="shared" si="2"/>
        <v>0</v>
      </c>
      <c r="G90" s="109" t="s">
        <v>180</v>
      </c>
      <c r="I90" s="109"/>
    </row>
    <row r="91" spans="1:9" s="97" customFormat="1" hidden="1">
      <c r="A91" s="373"/>
      <c r="B91" s="234"/>
      <c r="C91" s="234"/>
      <c r="D91" s="237"/>
      <c r="E91" s="234"/>
      <c r="F91" s="76">
        <f t="shared" si="2"/>
        <v>0</v>
      </c>
      <c r="G91" s="109" t="s">
        <v>180</v>
      </c>
      <c r="I91" s="109"/>
    </row>
    <row r="92" spans="1:9" s="97" customFormat="1" hidden="1">
      <c r="A92" s="373"/>
      <c r="B92" s="234"/>
      <c r="C92" s="234"/>
      <c r="D92" s="237"/>
      <c r="E92" s="234"/>
      <c r="F92" s="76">
        <f t="shared" si="2"/>
        <v>0</v>
      </c>
      <c r="G92" s="109" t="s">
        <v>180</v>
      </c>
      <c r="I92" s="109"/>
    </row>
    <row r="93" spans="1:9" s="97" customFormat="1" hidden="1">
      <c r="A93" s="373"/>
      <c r="B93" s="234"/>
      <c r="C93" s="234"/>
      <c r="D93" s="237"/>
      <c r="E93" s="234"/>
      <c r="F93" s="76">
        <f t="shared" si="2"/>
        <v>0</v>
      </c>
      <c r="G93" s="109" t="s">
        <v>180</v>
      </c>
      <c r="I93" s="109"/>
    </row>
    <row r="94" spans="1:9" s="97" customFormat="1" hidden="1">
      <c r="A94" s="373"/>
      <c r="B94" s="234"/>
      <c r="C94" s="234"/>
      <c r="D94" s="237"/>
      <c r="E94" s="234"/>
      <c r="F94" s="76">
        <f t="shared" si="2"/>
        <v>0</v>
      </c>
      <c r="G94" s="109" t="s">
        <v>180</v>
      </c>
      <c r="I94" s="109"/>
    </row>
    <row r="95" spans="1:9" s="97" customFormat="1" hidden="1">
      <c r="A95" s="373"/>
      <c r="B95" s="234"/>
      <c r="C95" s="234"/>
      <c r="D95" s="237"/>
      <c r="E95" s="234"/>
      <c r="F95" s="76">
        <f t="shared" si="2"/>
        <v>0</v>
      </c>
      <c r="G95" s="109" t="s">
        <v>180</v>
      </c>
      <c r="I95" s="109"/>
    </row>
    <row r="96" spans="1:9" s="97" customFormat="1" hidden="1">
      <c r="A96" s="373"/>
      <c r="B96" s="234"/>
      <c r="C96" s="234"/>
      <c r="D96" s="237"/>
      <c r="E96" s="234"/>
      <c r="F96" s="76">
        <f t="shared" si="2"/>
        <v>0</v>
      </c>
      <c r="G96" s="109" t="s">
        <v>180</v>
      </c>
      <c r="I96" s="109"/>
    </row>
    <row r="97" spans="1:9" s="97" customFormat="1" hidden="1">
      <c r="A97" s="373"/>
      <c r="B97" s="234"/>
      <c r="C97" s="234"/>
      <c r="D97" s="237"/>
      <c r="E97" s="234"/>
      <c r="F97" s="76">
        <f t="shared" si="2"/>
        <v>0</v>
      </c>
      <c r="G97" s="109" t="s">
        <v>180</v>
      </c>
      <c r="I97" s="109"/>
    </row>
    <row r="98" spans="1:9" s="97" customFormat="1" hidden="1">
      <c r="A98" s="373"/>
      <c r="B98" s="234"/>
      <c r="C98" s="234"/>
      <c r="D98" s="237"/>
      <c r="E98" s="234"/>
      <c r="F98" s="76">
        <f t="shared" si="2"/>
        <v>0</v>
      </c>
      <c r="G98" s="109" t="s">
        <v>180</v>
      </c>
      <c r="I98" s="109"/>
    </row>
    <row r="99" spans="1:9" s="97" customFormat="1" hidden="1">
      <c r="A99" s="373"/>
      <c r="B99" s="234"/>
      <c r="C99" s="234"/>
      <c r="D99" s="237"/>
      <c r="E99" s="234"/>
      <c r="F99" s="76">
        <f t="shared" si="2"/>
        <v>0</v>
      </c>
      <c r="G99" s="109" t="s">
        <v>180</v>
      </c>
      <c r="I99" s="109"/>
    </row>
    <row r="100" spans="1:9" s="97" customFormat="1" hidden="1">
      <c r="A100" s="373"/>
      <c r="B100" s="234"/>
      <c r="C100" s="234"/>
      <c r="D100" s="237"/>
      <c r="E100" s="234"/>
      <c r="F100" s="76">
        <f t="shared" si="2"/>
        <v>0</v>
      </c>
      <c r="G100" s="109" t="s">
        <v>180</v>
      </c>
      <c r="I100" s="109"/>
    </row>
    <row r="101" spans="1:9" s="97" customFormat="1" hidden="1">
      <c r="A101" s="373"/>
      <c r="B101" s="234"/>
      <c r="C101" s="234"/>
      <c r="D101" s="237"/>
      <c r="E101" s="234"/>
      <c r="F101" s="76">
        <f t="shared" ref="F101:F132" si="3">ROUND(+B101*D101*E101,2)</f>
        <v>0</v>
      </c>
      <c r="G101" s="109" t="s">
        <v>180</v>
      </c>
      <c r="I101" s="109"/>
    </row>
    <row r="102" spans="1:9" s="97" customFormat="1" hidden="1">
      <c r="A102" s="373"/>
      <c r="B102" s="234"/>
      <c r="C102" s="234"/>
      <c r="D102" s="237"/>
      <c r="E102" s="234"/>
      <c r="F102" s="76">
        <f t="shared" si="3"/>
        <v>0</v>
      </c>
      <c r="G102" s="109" t="s">
        <v>180</v>
      </c>
      <c r="I102" s="109"/>
    </row>
    <row r="103" spans="1:9" s="97" customFormat="1" hidden="1">
      <c r="A103" s="373"/>
      <c r="B103" s="234"/>
      <c r="C103" s="234"/>
      <c r="D103" s="237"/>
      <c r="E103" s="234"/>
      <c r="F103" s="76">
        <f t="shared" si="3"/>
        <v>0</v>
      </c>
      <c r="G103" s="109" t="s">
        <v>180</v>
      </c>
      <c r="I103" s="109"/>
    </row>
    <row r="104" spans="1:9" s="97" customFormat="1" hidden="1">
      <c r="A104" s="373"/>
      <c r="B104" s="234"/>
      <c r="C104" s="234"/>
      <c r="D104" s="237"/>
      <c r="E104" s="234"/>
      <c r="F104" s="76">
        <f t="shared" si="3"/>
        <v>0</v>
      </c>
      <c r="G104" s="109" t="s">
        <v>180</v>
      </c>
      <c r="I104" s="109"/>
    </row>
    <row r="105" spans="1:9" s="97" customFormat="1" hidden="1">
      <c r="A105" s="373"/>
      <c r="B105" s="234"/>
      <c r="C105" s="234"/>
      <c r="D105" s="237"/>
      <c r="E105" s="234"/>
      <c r="F105" s="76">
        <f t="shared" si="3"/>
        <v>0</v>
      </c>
      <c r="G105" s="109" t="s">
        <v>180</v>
      </c>
      <c r="I105" s="109"/>
    </row>
    <row r="106" spans="1:9" s="97" customFormat="1" hidden="1">
      <c r="A106" s="373"/>
      <c r="B106" s="234"/>
      <c r="C106" s="234"/>
      <c r="D106" s="237"/>
      <c r="E106" s="234"/>
      <c r="F106" s="76">
        <f t="shared" si="3"/>
        <v>0</v>
      </c>
      <c r="G106" s="109" t="s">
        <v>180</v>
      </c>
      <c r="I106" s="109"/>
    </row>
    <row r="107" spans="1:9" s="97" customFormat="1" hidden="1">
      <c r="A107" s="373"/>
      <c r="B107" s="234"/>
      <c r="C107" s="234"/>
      <c r="D107" s="237"/>
      <c r="E107" s="234"/>
      <c r="F107" s="76">
        <f t="shared" si="3"/>
        <v>0</v>
      </c>
      <c r="G107" s="109" t="s">
        <v>180</v>
      </c>
      <c r="I107" s="109"/>
    </row>
    <row r="108" spans="1:9" s="97" customFormat="1" hidden="1">
      <c r="A108" s="373"/>
      <c r="B108" s="234"/>
      <c r="C108" s="234"/>
      <c r="D108" s="237"/>
      <c r="E108" s="234"/>
      <c r="F108" s="76">
        <f t="shared" si="3"/>
        <v>0</v>
      </c>
      <c r="G108" s="109" t="s">
        <v>180</v>
      </c>
      <c r="I108" s="109"/>
    </row>
    <row r="109" spans="1:9" s="97" customFormat="1" hidden="1">
      <c r="A109" s="373"/>
      <c r="B109" s="234"/>
      <c r="C109" s="234"/>
      <c r="D109" s="237"/>
      <c r="E109" s="234"/>
      <c r="F109" s="76">
        <f t="shared" si="3"/>
        <v>0</v>
      </c>
      <c r="G109" s="109" t="s">
        <v>180</v>
      </c>
      <c r="I109" s="109"/>
    </row>
    <row r="110" spans="1:9" s="97" customFormat="1" hidden="1">
      <c r="A110" s="373"/>
      <c r="B110" s="234"/>
      <c r="C110" s="234"/>
      <c r="D110" s="237"/>
      <c r="E110" s="234"/>
      <c r="F110" s="76">
        <f t="shared" si="3"/>
        <v>0</v>
      </c>
      <c r="G110" s="109" t="s">
        <v>180</v>
      </c>
      <c r="I110" s="109"/>
    </row>
    <row r="111" spans="1:9" s="97" customFormat="1" hidden="1">
      <c r="A111" s="373"/>
      <c r="B111" s="234"/>
      <c r="C111" s="234"/>
      <c r="D111" s="237"/>
      <c r="E111" s="234"/>
      <c r="F111" s="76">
        <f t="shared" si="3"/>
        <v>0</v>
      </c>
      <c r="G111" s="109" t="s">
        <v>180</v>
      </c>
      <c r="I111" s="109"/>
    </row>
    <row r="112" spans="1:9" s="97" customFormat="1" hidden="1">
      <c r="A112" s="373"/>
      <c r="B112" s="234"/>
      <c r="C112" s="234"/>
      <c r="D112" s="237"/>
      <c r="E112" s="234"/>
      <c r="F112" s="76">
        <f t="shared" si="3"/>
        <v>0</v>
      </c>
      <c r="G112" s="109" t="s">
        <v>180</v>
      </c>
      <c r="I112" s="109"/>
    </row>
    <row r="113" spans="1:9" s="97" customFormat="1" hidden="1">
      <c r="A113" s="373"/>
      <c r="B113" s="234"/>
      <c r="C113" s="234"/>
      <c r="D113" s="237"/>
      <c r="E113" s="234"/>
      <c r="F113" s="76">
        <f t="shared" si="3"/>
        <v>0</v>
      </c>
      <c r="G113" s="109" t="s">
        <v>180</v>
      </c>
      <c r="I113" s="109"/>
    </row>
    <row r="114" spans="1:9" s="97" customFormat="1" hidden="1">
      <c r="A114" s="373"/>
      <c r="B114" s="234"/>
      <c r="C114" s="234"/>
      <c r="D114" s="237"/>
      <c r="E114" s="234"/>
      <c r="F114" s="76">
        <f t="shared" si="3"/>
        <v>0</v>
      </c>
      <c r="G114" s="109" t="s">
        <v>180</v>
      </c>
      <c r="I114" s="109"/>
    </row>
    <row r="115" spans="1:9" s="97" customFormat="1" hidden="1">
      <c r="A115" s="373"/>
      <c r="B115" s="234"/>
      <c r="C115" s="234"/>
      <c r="D115" s="237"/>
      <c r="E115" s="234"/>
      <c r="F115" s="76">
        <f t="shared" si="3"/>
        <v>0</v>
      </c>
      <c r="G115" s="109" t="s">
        <v>180</v>
      </c>
      <c r="I115" s="109"/>
    </row>
    <row r="116" spans="1:9" s="97" customFormat="1" hidden="1">
      <c r="A116" s="373"/>
      <c r="B116" s="234"/>
      <c r="C116" s="234"/>
      <c r="D116" s="237"/>
      <c r="E116" s="234"/>
      <c r="F116" s="76">
        <f t="shared" si="3"/>
        <v>0</v>
      </c>
      <c r="G116" s="109" t="s">
        <v>180</v>
      </c>
      <c r="I116" s="109"/>
    </row>
    <row r="117" spans="1:9" s="97" customFormat="1" hidden="1">
      <c r="A117" s="373"/>
      <c r="B117" s="234"/>
      <c r="C117" s="234"/>
      <c r="D117" s="237"/>
      <c r="E117" s="234"/>
      <c r="F117" s="76">
        <f t="shared" si="3"/>
        <v>0</v>
      </c>
      <c r="G117" s="109" t="s">
        <v>180</v>
      </c>
      <c r="I117" s="109"/>
    </row>
    <row r="118" spans="1:9" s="97" customFormat="1" hidden="1">
      <c r="A118" s="373"/>
      <c r="B118" s="234"/>
      <c r="C118" s="234"/>
      <c r="D118" s="237"/>
      <c r="E118" s="234"/>
      <c r="F118" s="76">
        <f t="shared" si="3"/>
        <v>0</v>
      </c>
      <c r="G118" s="109" t="s">
        <v>180</v>
      </c>
      <c r="I118" s="109"/>
    </row>
    <row r="119" spans="1:9" s="97" customFormat="1" hidden="1">
      <c r="A119" s="373"/>
      <c r="B119" s="234"/>
      <c r="C119" s="234"/>
      <c r="D119" s="237"/>
      <c r="E119" s="234"/>
      <c r="F119" s="76">
        <f t="shared" si="3"/>
        <v>0</v>
      </c>
      <c r="G119" s="109" t="s">
        <v>180</v>
      </c>
      <c r="I119" s="109"/>
    </row>
    <row r="120" spans="1:9" s="97" customFormat="1" hidden="1">
      <c r="A120" s="373"/>
      <c r="B120" s="234"/>
      <c r="C120" s="234"/>
      <c r="D120" s="237"/>
      <c r="E120" s="234"/>
      <c r="F120" s="76">
        <f t="shared" si="3"/>
        <v>0</v>
      </c>
      <c r="G120" s="109" t="s">
        <v>180</v>
      </c>
      <c r="I120" s="109"/>
    </row>
    <row r="121" spans="1:9" s="97" customFormat="1" hidden="1">
      <c r="A121" s="373"/>
      <c r="B121" s="234"/>
      <c r="C121" s="234"/>
      <c r="D121" s="237"/>
      <c r="E121" s="234"/>
      <c r="F121" s="76">
        <f t="shared" si="3"/>
        <v>0</v>
      </c>
      <c r="G121" s="109" t="s">
        <v>180</v>
      </c>
      <c r="I121" s="109"/>
    </row>
    <row r="122" spans="1:9" s="97" customFormat="1" hidden="1">
      <c r="A122" s="373"/>
      <c r="B122" s="234"/>
      <c r="C122" s="234"/>
      <c r="D122" s="237"/>
      <c r="E122" s="234"/>
      <c r="F122" s="76">
        <f t="shared" si="3"/>
        <v>0</v>
      </c>
      <c r="G122" s="109" t="s">
        <v>180</v>
      </c>
      <c r="I122" s="109"/>
    </row>
    <row r="123" spans="1:9" s="97" customFormat="1" hidden="1">
      <c r="A123" s="373"/>
      <c r="B123" s="234"/>
      <c r="C123" s="234"/>
      <c r="D123" s="237"/>
      <c r="E123" s="234"/>
      <c r="F123" s="76">
        <f t="shared" si="3"/>
        <v>0</v>
      </c>
      <c r="G123" s="109" t="s">
        <v>180</v>
      </c>
      <c r="I123" s="109"/>
    </row>
    <row r="124" spans="1:9" s="97" customFormat="1" hidden="1">
      <c r="A124" s="373"/>
      <c r="B124" s="234"/>
      <c r="C124" s="234"/>
      <c r="D124" s="237"/>
      <c r="E124" s="234"/>
      <c r="F124" s="76">
        <f t="shared" si="3"/>
        <v>0</v>
      </c>
      <c r="G124" s="109" t="s">
        <v>180</v>
      </c>
      <c r="I124" s="109"/>
    </row>
    <row r="125" spans="1:9" s="97" customFormat="1" hidden="1">
      <c r="A125" s="373"/>
      <c r="B125" s="234"/>
      <c r="C125" s="234"/>
      <c r="D125" s="237"/>
      <c r="E125" s="234"/>
      <c r="F125" s="76">
        <f t="shared" si="3"/>
        <v>0</v>
      </c>
      <c r="G125" s="109" t="s">
        <v>180</v>
      </c>
      <c r="I125" s="109"/>
    </row>
    <row r="126" spans="1:9" s="97" customFormat="1" hidden="1">
      <c r="A126" s="373"/>
      <c r="B126" s="234"/>
      <c r="C126" s="234"/>
      <c r="D126" s="237"/>
      <c r="E126" s="234"/>
      <c r="F126" s="76">
        <f t="shared" si="3"/>
        <v>0</v>
      </c>
      <c r="G126" s="109" t="s">
        <v>180</v>
      </c>
      <c r="I126" s="109"/>
    </row>
    <row r="127" spans="1:9" s="97" customFormat="1" hidden="1">
      <c r="A127" s="373"/>
      <c r="B127" s="234"/>
      <c r="C127" s="234"/>
      <c r="D127" s="237"/>
      <c r="E127" s="234"/>
      <c r="F127" s="76">
        <f t="shared" si="3"/>
        <v>0</v>
      </c>
      <c r="G127" s="109" t="s">
        <v>180</v>
      </c>
      <c r="I127" s="109"/>
    </row>
    <row r="128" spans="1:9" s="97" customFormat="1" hidden="1">
      <c r="A128" s="373"/>
      <c r="B128" s="234"/>
      <c r="C128" s="234"/>
      <c r="D128" s="237"/>
      <c r="E128" s="234"/>
      <c r="F128" s="76">
        <f t="shared" si="3"/>
        <v>0</v>
      </c>
      <c r="G128" s="109" t="s">
        <v>180</v>
      </c>
      <c r="I128" s="109"/>
    </row>
    <row r="129" spans="1:9" s="97" customFormat="1" hidden="1">
      <c r="A129" s="373"/>
      <c r="B129" s="234"/>
      <c r="C129" s="234"/>
      <c r="D129" s="237"/>
      <c r="E129" s="234"/>
      <c r="F129" s="76">
        <f t="shared" si="3"/>
        <v>0</v>
      </c>
      <c r="G129" s="109" t="s">
        <v>180</v>
      </c>
      <c r="I129" s="109"/>
    </row>
    <row r="130" spans="1:9" s="97" customFormat="1" hidden="1">
      <c r="A130" s="373"/>
      <c r="B130" s="234"/>
      <c r="C130" s="234"/>
      <c r="D130" s="237"/>
      <c r="E130" s="234"/>
      <c r="F130" s="76">
        <f t="shared" si="3"/>
        <v>0</v>
      </c>
      <c r="G130" s="109" t="s">
        <v>180</v>
      </c>
      <c r="I130" s="109"/>
    </row>
    <row r="131" spans="1:9" s="97" customFormat="1" hidden="1">
      <c r="A131" s="373"/>
      <c r="B131" s="234"/>
      <c r="C131" s="234"/>
      <c r="D131" s="237"/>
      <c r="E131" s="234"/>
      <c r="F131" s="76">
        <f t="shared" si="3"/>
        <v>0</v>
      </c>
      <c r="G131" s="109" t="s">
        <v>180</v>
      </c>
      <c r="I131" s="109"/>
    </row>
    <row r="132" spans="1:9" s="97" customFormat="1" hidden="1">
      <c r="A132" s="373"/>
      <c r="B132" s="234"/>
      <c r="C132" s="234"/>
      <c r="D132" s="237"/>
      <c r="E132" s="234"/>
      <c r="F132" s="76">
        <f t="shared" si="3"/>
        <v>0</v>
      </c>
      <c r="G132" s="109" t="s">
        <v>180</v>
      </c>
      <c r="I132" s="109"/>
    </row>
    <row r="133" spans="1:9" s="97" customFormat="1" hidden="1">
      <c r="A133" s="373"/>
      <c r="B133" s="234"/>
      <c r="C133" s="234"/>
      <c r="D133" s="237"/>
      <c r="E133" s="234"/>
      <c r="F133" s="76">
        <f t="shared" ref="F133:F134" si="4">ROUND(+B133*D133*E133,2)</f>
        <v>0</v>
      </c>
      <c r="G133" s="109" t="s">
        <v>180</v>
      </c>
      <c r="I133" s="109"/>
    </row>
    <row r="134" spans="1:9" s="97" customFormat="1">
      <c r="A134" s="373"/>
      <c r="B134" s="234"/>
      <c r="C134" s="234"/>
      <c r="D134" s="237"/>
      <c r="E134" s="234"/>
      <c r="F134" s="255">
        <f t="shared" si="4"/>
        <v>0</v>
      </c>
      <c r="G134" s="109" t="s">
        <v>180</v>
      </c>
      <c r="I134" s="109"/>
    </row>
    <row r="135" spans="1:9" s="97" customFormat="1">
      <c r="A135" s="372"/>
      <c r="B135" s="86"/>
      <c r="C135" s="86"/>
      <c r="D135" s="184"/>
      <c r="E135" s="191" t="s">
        <v>181</v>
      </c>
      <c r="F135" s="269">
        <f>ROUND(SUBTOTAL(109,F5:F134),2)</f>
        <v>0</v>
      </c>
      <c r="G135" s="109" t="s">
        <v>180</v>
      </c>
      <c r="I135" s="112" t="s">
        <v>197</v>
      </c>
    </row>
    <row r="136" spans="1:9" s="97" customFormat="1">
      <c r="A136" s="372"/>
      <c r="B136" s="86"/>
      <c r="C136" s="86"/>
      <c r="D136" s="128"/>
      <c r="E136" s="86"/>
      <c r="F136" s="260"/>
      <c r="G136" s="109" t="s">
        <v>183</v>
      </c>
    </row>
    <row r="137" spans="1:9" s="97" customFormat="1">
      <c r="A137" s="373"/>
      <c r="B137" s="234"/>
      <c r="C137" s="234"/>
      <c r="D137" s="237"/>
      <c r="E137" s="234"/>
      <c r="F137" s="76">
        <f t="shared" ref="F137:F168" si="5">ROUND(+B137*D137*E137,2)</f>
        <v>0</v>
      </c>
      <c r="G137" s="109" t="s">
        <v>183</v>
      </c>
    </row>
    <row r="138" spans="1:9" s="97" customFormat="1">
      <c r="A138" s="373"/>
      <c r="B138" s="234"/>
      <c r="C138" s="234"/>
      <c r="D138" s="237"/>
      <c r="E138" s="234"/>
      <c r="F138" s="76">
        <f t="shared" si="5"/>
        <v>0</v>
      </c>
      <c r="G138" s="109" t="s">
        <v>183</v>
      </c>
      <c r="I138" s="109"/>
    </row>
    <row r="139" spans="1:9" s="97" customFormat="1" hidden="1">
      <c r="A139" s="373"/>
      <c r="B139" s="234"/>
      <c r="C139" s="234"/>
      <c r="D139" s="237"/>
      <c r="E139" s="234"/>
      <c r="F139" s="76">
        <f t="shared" si="5"/>
        <v>0</v>
      </c>
      <c r="G139" s="109" t="s">
        <v>183</v>
      </c>
      <c r="I139" s="109"/>
    </row>
    <row r="140" spans="1:9" s="97" customFormat="1" hidden="1">
      <c r="A140" s="373"/>
      <c r="B140" s="234"/>
      <c r="C140" s="234"/>
      <c r="D140" s="237"/>
      <c r="E140" s="234"/>
      <c r="F140" s="76">
        <f t="shared" si="5"/>
        <v>0</v>
      </c>
      <c r="G140" s="109" t="s">
        <v>183</v>
      </c>
      <c r="I140" s="109"/>
    </row>
    <row r="141" spans="1:9" s="97" customFormat="1" hidden="1">
      <c r="A141" s="373"/>
      <c r="B141" s="234"/>
      <c r="C141" s="234"/>
      <c r="D141" s="237"/>
      <c r="E141" s="234"/>
      <c r="F141" s="76">
        <f t="shared" si="5"/>
        <v>0</v>
      </c>
      <c r="G141" s="109" t="s">
        <v>183</v>
      </c>
      <c r="I141" s="109"/>
    </row>
    <row r="142" spans="1:9" s="97" customFormat="1" hidden="1">
      <c r="A142" s="373"/>
      <c r="B142" s="234"/>
      <c r="C142" s="234"/>
      <c r="D142" s="237"/>
      <c r="E142" s="234"/>
      <c r="F142" s="76">
        <f t="shared" si="5"/>
        <v>0</v>
      </c>
      <c r="G142" s="109" t="s">
        <v>183</v>
      </c>
      <c r="I142" s="109"/>
    </row>
    <row r="143" spans="1:9" s="97" customFormat="1" hidden="1">
      <c r="A143" s="373"/>
      <c r="B143" s="234"/>
      <c r="C143" s="234"/>
      <c r="D143" s="237"/>
      <c r="E143" s="234"/>
      <c r="F143" s="76">
        <f t="shared" si="5"/>
        <v>0</v>
      </c>
      <c r="G143" s="109" t="s">
        <v>183</v>
      </c>
      <c r="I143" s="109"/>
    </row>
    <row r="144" spans="1:9" s="97" customFormat="1" hidden="1">
      <c r="A144" s="373"/>
      <c r="B144" s="234"/>
      <c r="C144" s="234"/>
      <c r="D144" s="237"/>
      <c r="E144" s="234"/>
      <c r="F144" s="76">
        <f t="shared" si="5"/>
        <v>0</v>
      </c>
      <c r="G144" s="109" t="s">
        <v>183</v>
      </c>
      <c r="I144" s="109"/>
    </row>
    <row r="145" spans="1:9" s="97" customFormat="1" hidden="1">
      <c r="A145" s="373"/>
      <c r="B145" s="234"/>
      <c r="C145" s="234"/>
      <c r="D145" s="237"/>
      <c r="E145" s="234"/>
      <c r="F145" s="76">
        <f t="shared" si="5"/>
        <v>0</v>
      </c>
      <c r="G145" s="109" t="s">
        <v>183</v>
      </c>
      <c r="I145" s="109"/>
    </row>
    <row r="146" spans="1:9" s="97" customFormat="1" hidden="1">
      <c r="A146" s="373"/>
      <c r="B146" s="234"/>
      <c r="C146" s="234"/>
      <c r="D146" s="237"/>
      <c r="E146" s="234"/>
      <c r="F146" s="76">
        <f t="shared" si="5"/>
        <v>0</v>
      </c>
      <c r="G146" s="109" t="s">
        <v>183</v>
      </c>
      <c r="I146" s="109"/>
    </row>
    <row r="147" spans="1:9" s="97" customFormat="1" hidden="1">
      <c r="A147" s="373"/>
      <c r="B147" s="234"/>
      <c r="C147" s="234"/>
      <c r="D147" s="237"/>
      <c r="E147" s="234"/>
      <c r="F147" s="76">
        <f t="shared" si="5"/>
        <v>0</v>
      </c>
      <c r="G147" s="109" t="s">
        <v>183</v>
      </c>
      <c r="I147" s="109"/>
    </row>
    <row r="148" spans="1:9" s="97" customFormat="1" hidden="1">
      <c r="A148" s="373"/>
      <c r="B148" s="234"/>
      <c r="C148" s="234"/>
      <c r="D148" s="237"/>
      <c r="E148" s="234"/>
      <c r="F148" s="76">
        <f t="shared" si="5"/>
        <v>0</v>
      </c>
      <c r="G148" s="109" t="s">
        <v>183</v>
      </c>
      <c r="I148" s="109"/>
    </row>
    <row r="149" spans="1:9" s="97" customFormat="1" hidden="1">
      <c r="A149" s="373"/>
      <c r="B149" s="234"/>
      <c r="C149" s="234"/>
      <c r="D149" s="237"/>
      <c r="E149" s="234"/>
      <c r="F149" s="76">
        <f t="shared" si="5"/>
        <v>0</v>
      </c>
      <c r="G149" s="109" t="s">
        <v>183</v>
      </c>
      <c r="I149" s="109"/>
    </row>
    <row r="150" spans="1:9" s="97" customFormat="1" hidden="1">
      <c r="A150" s="373"/>
      <c r="B150" s="234"/>
      <c r="C150" s="234"/>
      <c r="D150" s="237"/>
      <c r="E150" s="234"/>
      <c r="F150" s="76">
        <f t="shared" si="5"/>
        <v>0</v>
      </c>
      <c r="G150" s="109" t="s">
        <v>183</v>
      </c>
      <c r="I150" s="109"/>
    </row>
    <row r="151" spans="1:9" s="97" customFormat="1" hidden="1">
      <c r="A151" s="373"/>
      <c r="B151" s="234"/>
      <c r="C151" s="234"/>
      <c r="D151" s="237"/>
      <c r="E151" s="234"/>
      <c r="F151" s="76">
        <f t="shared" si="5"/>
        <v>0</v>
      </c>
      <c r="G151" s="109" t="s">
        <v>183</v>
      </c>
      <c r="I151" s="109"/>
    </row>
    <row r="152" spans="1:9" s="97" customFormat="1" hidden="1">
      <c r="A152" s="373"/>
      <c r="B152" s="234"/>
      <c r="C152" s="234"/>
      <c r="D152" s="237"/>
      <c r="E152" s="234"/>
      <c r="F152" s="76">
        <f t="shared" si="5"/>
        <v>0</v>
      </c>
      <c r="G152" s="109" t="s">
        <v>183</v>
      </c>
      <c r="I152" s="109"/>
    </row>
    <row r="153" spans="1:9" s="97" customFormat="1" hidden="1">
      <c r="A153" s="373"/>
      <c r="B153" s="234"/>
      <c r="C153" s="234"/>
      <c r="D153" s="237"/>
      <c r="E153" s="234"/>
      <c r="F153" s="76">
        <f t="shared" si="5"/>
        <v>0</v>
      </c>
      <c r="G153" s="109" t="s">
        <v>183</v>
      </c>
      <c r="I153" s="109"/>
    </row>
    <row r="154" spans="1:9" s="97" customFormat="1" hidden="1">
      <c r="A154" s="373"/>
      <c r="B154" s="234"/>
      <c r="C154" s="234"/>
      <c r="D154" s="237"/>
      <c r="E154" s="234"/>
      <c r="F154" s="76">
        <f t="shared" si="5"/>
        <v>0</v>
      </c>
      <c r="G154" s="109" t="s">
        <v>183</v>
      </c>
      <c r="I154" s="109"/>
    </row>
    <row r="155" spans="1:9" s="97" customFormat="1" hidden="1">
      <c r="A155" s="373"/>
      <c r="B155" s="234"/>
      <c r="C155" s="234"/>
      <c r="D155" s="237"/>
      <c r="E155" s="234"/>
      <c r="F155" s="76">
        <f t="shared" si="5"/>
        <v>0</v>
      </c>
      <c r="G155" s="109" t="s">
        <v>183</v>
      </c>
      <c r="I155" s="109"/>
    </row>
    <row r="156" spans="1:9" s="97" customFormat="1" hidden="1">
      <c r="A156" s="373"/>
      <c r="B156" s="234"/>
      <c r="C156" s="234"/>
      <c r="D156" s="237"/>
      <c r="E156" s="234"/>
      <c r="F156" s="76">
        <f t="shared" si="5"/>
        <v>0</v>
      </c>
      <c r="G156" s="109" t="s">
        <v>183</v>
      </c>
      <c r="I156" s="109"/>
    </row>
    <row r="157" spans="1:9" s="97" customFormat="1" hidden="1">
      <c r="A157" s="373"/>
      <c r="B157" s="234"/>
      <c r="C157" s="234"/>
      <c r="D157" s="237"/>
      <c r="E157" s="234"/>
      <c r="F157" s="76">
        <f t="shared" si="5"/>
        <v>0</v>
      </c>
      <c r="G157" s="109" t="s">
        <v>183</v>
      </c>
      <c r="I157" s="109"/>
    </row>
    <row r="158" spans="1:9" s="97" customFormat="1" hidden="1">
      <c r="A158" s="373"/>
      <c r="B158" s="234"/>
      <c r="C158" s="234"/>
      <c r="D158" s="237"/>
      <c r="E158" s="234"/>
      <c r="F158" s="76">
        <f t="shared" si="5"/>
        <v>0</v>
      </c>
      <c r="G158" s="109" t="s">
        <v>183</v>
      </c>
      <c r="I158" s="109"/>
    </row>
    <row r="159" spans="1:9" s="97" customFormat="1" hidden="1">
      <c r="A159" s="373"/>
      <c r="B159" s="234"/>
      <c r="C159" s="234"/>
      <c r="D159" s="237"/>
      <c r="E159" s="234"/>
      <c r="F159" s="76">
        <f t="shared" si="5"/>
        <v>0</v>
      </c>
      <c r="G159" s="109" t="s">
        <v>183</v>
      </c>
      <c r="I159" s="109"/>
    </row>
    <row r="160" spans="1:9" s="97" customFormat="1" hidden="1">
      <c r="A160" s="373"/>
      <c r="B160" s="234"/>
      <c r="C160" s="234"/>
      <c r="D160" s="237"/>
      <c r="E160" s="234"/>
      <c r="F160" s="76">
        <f t="shared" si="5"/>
        <v>0</v>
      </c>
      <c r="G160" s="109" t="s">
        <v>183</v>
      </c>
      <c r="I160" s="109"/>
    </row>
    <row r="161" spans="1:9" s="97" customFormat="1" hidden="1">
      <c r="A161" s="373"/>
      <c r="B161" s="234"/>
      <c r="C161" s="234"/>
      <c r="D161" s="237"/>
      <c r="E161" s="234"/>
      <c r="F161" s="76">
        <f t="shared" si="5"/>
        <v>0</v>
      </c>
      <c r="G161" s="109" t="s">
        <v>183</v>
      </c>
      <c r="I161" s="109"/>
    </row>
    <row r="162" spans="1:9" s="97" customFormat="1" hidden="1">
      <c r="A162" s="373"/>
      <c r="B162" s="234"/>
      <c r="C162" s="234"/>
      <c r="D162" s="237"/>
      <c r="E162" s="234"/>
      <c r="F162" s="76">
        <f t="shared" si="5"/>
        <v>0</v>
      </c>
      <c r="G162" s="109" t="s">
        <v>183</v>
      </c>
      <c r="I162" s="109"/>
    </row>
    <row r="163" spans="1:9" s="97" customFormat="1" hidden="1">
      <c r="A163" s="373"/>
      <c r="B163" s="234"/>
      <c r="C163" s="234"/>
      <c r="D163" s="237"/>
      <c r="E163" s="234"/>
      <c r="F163" s="76">
        <f t="shared" si="5"/>
        <v>0</v>
      </c>
      <c r="G163" s="109" t="s">
        <v>183</v>
      </c>
      <c r="I163" s="109"/>
    </row>
    <row r="164" spans="1:9" s="97" customFormat="1" hidden="1">
      <c r="A164" s="373"/>
      <c r="B164" s="234"/>
      <c r="C164" s="234"/>
      <c r="D164" s="237"/>
      <c r="E164" s="234"/>
      <c r="F164" s="76">
        <f t="shared" si="5"/>
        <v>0</v>
      </c>
      <c r="G164" s="109" t="s">
        <v>183</v>
      </c>
      <c r="I164" s="109"/>
    </row>
    <row r="165" spans="1:9" s="97" customFormat="1" hidden="1">
      <c r="A165" s="373"/>
      <c r="B165" s="234"/>
      <c r="C165" s="234"/>
      <c r="D165" s="237"/>
      <c r="E165" s="234"/>
      <c r="F165" s="76">
        <f t="shared" si="5"/>
        <v>0</v>
      </c>
      <c r="G165" s="109" t="s">
        <v>183</v>
      </c>
      <c r="I165" s="109"/>
    </row>
    <row r="166" spans="1:9" s="97" customFormat="1" hidden="1">
      <c r="A166" s="373"/>
      <c r="B166" s="234"/>
      <c r="C166" s="234"/>
      <c r="D166" s="237"/>
      <c r="E166" s="234"/>
      <c r="F166" s="76">
        <f t="shared" si="5"/>
        <v>0</v>
      </c>
      <c r="G166" s="109" t="s">
        <v>183</v>
      </c>
      <c r="I166" s="109"/>
    </row>
    <row r="167" spans="1:9" s="97" customFormat="1" hidden="1">
      <c r="A167" s="373"/>
      <c r="B167" s="234"/>
      <c r="C167" s="234"/>
      <c r="D167" s="237"/>
      <c r="E167" s="234"/>
      <c r="F167" s="76">
        <f t="shared" si="5"/>
        <v>0</v>
      </c>
      <c r="G167" s="109" t="s">
        <v>183</v>
      </c>
      <c r="I167" s="109"/>
    </row>
    <row r="168" spans="1:9" s="97" customFormat="1" hidden="1">
      <c r="A168" s="373"/>
      <c r="B168" s="234"/>
      <c r="C168" s="234"/>
      <c r="D168" s="237"/>
      <c r="E168" s="234"/>
      <c r="F168" s="76">
        <f t="shared" si="5"/>
        <v>0</v>
      </c>
      <c r="G168" s="109" t="s">
        <v>183</v>
      </c>
      <c r="I168" s="109"/>
    </row>
    <row r="169" spans="1:9" s="97" customFormat="1" hidden="1">
      <c r="A169" s="373"/>
      <c r="B169" s="234"/>
      <c r="C169" s="234"/>
      <c r="D169" s="237"/>
      <c r="E169" s="234"/>
      <c r="F169" s="76">
        <f t="shared" ref="F169:F200" si="6">ROUND(+B169*D169*E169,2)</f>
        <v>0</v>
      </c>
      <c r="G169" s="109" t="s">
        <v>183</v>
      </c>
      <c r="I169" s="109"/>
    </row>
    <row r="170" spans="1:9" s="97" customFormat="1" hidden="1">
      <c r="A170" s="373"/>
      <c r="B170" s="234"/>
      <c r="C170" s="234"/>
      <c r="D170" s="237"/>
      <c r="E170" s="234"/>
      <c r="F170" s="76">
        <f t="shared" si="6"/>
        <v>0</v>
      </c>
      <c r="G170" s="109" t="s">
        <v>183</v>
      </c>
      <c r="I170" s="109"/>
    </row>
    <row r="171" spans="1:9" s="97" customFormat="1" hidden="1">
      <c r="A171" s="373"/>
      <c r="B171" s="234"/>
      <c r="C171" s="234"/>
      <c r="D171" s="237"/>
      <c r="E171" s="234"/>
      <c r="F171" s="76">
        <f t="shared" si="6"/>
        <v>0</v>
      </c>
      <c r="G171" s="109" t="s">
        <v>183</v>
      </c>
      <c r="I171" s="109"/>
    </row>
    <row r="172" spans="1:9" s="97" customFormat="1" hidden="1">
      <c r="A172" s="373"/>
      <c r="B172" s="234"/>
      <c r="C172" s="234"/>
      <c r="D172" s="237"/>
      <c r="E172" s="234"/>
      <c r="F172" s="76">
        <f t="shared" si="6"/>
        <v>0</v>
      </c>
      <c r="G172" s="109" t="s">
        <v>183</v>
      </c>
      <c r="I172" s="109"/>
    </row>
    <row r="173" spans="1:9" s="97" customFormat="1" hidden="1">
      <c r="A173" s="373"/>
      <c r="B173" s="234"/>
      <c r="C173" s="234"/>
      <c r="D173" s="237"/>
      <c r="E173" s="234"/>
      <c r="F173" s="76">
        <f t="shared" si="6"/>
        <v>0</v>
      </c>
      <c r="G173" s="109" t="s">
        <v>183</v>
      </c>
      <c r="I173" s="109"/>
    </row>
    <row r="174" spans="1:9" s="97" customFormat="1" hidden="1">
      <c r="A174" s="373"/>
      <c r="B174" s="234"/>
      <c r="C174" s="234"/>
      <c r="D174" s="237"/>
      <c r="E174" s="234"/>
      <c r="F174" s="76">
        <f t="shared" si="6"/>
        <v>0</v>
      </c>
      <c r="G174" s="109" t="s">
        <v>183</v>
      </c>
      <c r="I174" s="109"/>
    </row>
    <row r="175" spans="1:9" s="97" customFormat="1" hidden="1">
      <c r="A175" s="373"/>
      <c r="B175" s="234"/>
      <c r="C175" s="234"/>
      <c r="D175" s="237"/>
      <c r="E175" s="234"/>
      <c r="F175" s="76">
        <f t="shared" si="6"/>
        <v>0</v>
      </c>
      <c r="G175" s="109" t="s">
        <v>183</v>
      </c>
      <c r="I175" s="109"/>
    </row>
    <row r="176" spans="1:9" s="97" customFormat="1" hidden="1">
      <c r="A176" s="373"/>
      <c r="B176" s="234"/>
      <c r="C176" s="234"/>
      <c r="D176" s="237"/>
      <c r="E176" s="234"/>
      <c r="F176" s="76">
        <f t="shared" si="6"/>
        <v>0</v>
      </c>
      <c r="G176" s="109" t="s">
        <v>183</v>
      </c>
      <c r="I176" s="109"/>
    </row>
    <row r="177" spans="1:9" s="97" customFormat="1" hidden="1">
      <c r="A177" s="373"/>
      <c r="B177" s="234"/>
      <c r="C177" s="234"/>
      <c r="D177" s="237"/>
      <c r="E177" s="234"/>
      <c r="F177" s="76">
        <f t="shared" si="6"/>
        <v>0</v>
      </c>
      <c r="G177" s="109" t="s">
        <v>183</v>
      </c>
      <c r="I177" s="109"/>
    </row>
    <row r="178" spans="1:9" s="97" customFormat="1" hidden="1">
      <c r="A178" s="373"/>
      <c r="B178" s="234"/>
      <c r="C178" s="234"/>
      <c r="D178" s="237"/>
      <c r="E178" s="234"/>
      <c r="F178" s="76">
        <f t="shared" si="6"/>
        <v>0</v>
      </c>
      <c r="G178" s="109" t="s">
        <v>183</v>
      </c>
      <c r="I178" s="109"/>
    </row>
    <row r="179" spans="1:9" s="97" customFormat="1" hidden="1">
      <c r="A179" s="373"/>
      <c r="B179" s="234"/>
      <c r="C179" s="234"/>
      <c r="D179" s="237"/>
      <c r="E179" s="234"/>
      <c r="F179" s="76">
        <f t="shared" si="6"/>
        <v>0</v>
      </c>
      <c r="G179" s="109" t="s">
        <v>183</v>
      </c>
      <c r="I179" s="109"/>
    </row>
    <row r="180" spans="1:9" s="97" customFormat="1" hidden="1">
      <c r="A180" s="373"/>
      <c r="B180" s="234"/>
      <c r="C180" s="234"/>
      <c r="D180" s="237"/>
      <c r="E180" s="234"/>
      <c r="F180" s="76">
        <f t="shared" si="6"/>
        <v>0</v>
      </c>
      <c r="G180" s="109" t="s">
        <v>183</v>
      </c>
      <c r="I180" s="109"/>
    </row>
    <row r="181" spans="1:9" s="97" customFormat="1" hidden="1">
      <c r="A181" s="373"/>
      <c r="B181" s="234"/>
      <c r="C181" s="234"/>
      <c r="D181" s="237"/>
      <c r="E181" s="234"/>
      <c r="F181" s="76">
        <f t="shared" si="6"/>
        <v>0</v>
      </c>
      <c r="G181" s="109" t="s">
        <v>183</v>
      </c>
      <c r="I181" s="109"/>
    </row>
    <row r="182" spans="1:9" s="97" customFormat="1" hidden="1">
      <c r="A182" s="373"/>
      <c r="B182" s="234"/>
      <c r="C182" s="234"/>
      <c r="D182" s="237"/>
      <c r="E182" s="234"/>
      <c r="F182" s="76">
        <f t="shared" si="6"/>
        <v>0</v>
      </c>
      <c r="G182" s="109" t="s">
        <v>183</v>
      </c>
      <c r="I182" s="109"/>
    </row>
    <row r="183" spans="1:9" s="97" customFormat="1" hidden="1">
      <c r="A183" s="373"/>
      <c r="B183" s="234"/>
      <c r="C183" s="234"/>
      <c r="D183" s="237"/>
      <c r="E183" s="234"/>
      <c r="F183" s="76">
        <f t="shared" si="6"/>
        <v>0</v>
      </c>
      <c r="G183" s="109" t="s">
        <v>183</v>
      </c>
      <c r="I183" s="109"/>
    </row>
    <row r="184" spans="1:9" s="97" customFormat="1" hidden="1">
      <c r="A184" s="373"/>
      <c r="B184" s="234"/>
      <c r="C184" s="234"/>
      <c r="D184" s="237"/>
      <c r="E184" s="234"/>
      <c r="F184" s="76">
        <f t="shared" si="6"/>
        <v>0</v>
      </c>
      <c r="G184" s="109" t="s">
        <v>183</v>
      </c>
      <c r="I184" s="109"/>
    </row>
    <row r="185" spans="1:9" s="97" customFormat="1" hidden="1">
      <c r="A185" s="373"/>
      <c r="B185" s="234"/>
      <c r="C185" s="234"/>
      <c r="D185" s="237"/>
      <c r="E185" s="234"/>
      <c r="F185" s="76">
        <f t="shared" si="6"/>
        <v>0</v>
      </c>
      <c r="G185" s="109" t="s">
        <v>183</v>
      </c>
      <c r="I185" s="109"/>
    </row>
    <row r="186" spans="1:9" s="97" customFormat="1" hidden="1">
      <c r="A186" s="373"/>
      <c r="B186" s="234"/>
      <c r="C186" s="234"/>
      <c r="D186" s="237"/>
      <c r="E186" s="234"/>
      <c r="F186" s="76">
        <f t="shared" si="6"/>
        <v>0</v>
      </c>
      <c r="G186" s="109" t="s">
        <v>183</v>
      </c>
      <c r="I186" s="109"/>
    </row>
    <row r="187" spans="1:9" s="97" customFormat="1" hidden="1">
      <c r="A187" s="373"/>
      <c r="B187" s="234"/>
      <c r="C187" s="234"/>
      <c r="D187" s="237"/>
      <c r="E187" s="234"/>
      <c r="F187" s="76">
        <f t="shared" si="6"/>
        <v>0</v>
      </c>
      <c r="G187" s="109" t="s">
        <v>183</v>
      </c>
      <c r="I187" s="109"/>
    </row>
    <row r="188" spans="1:9" s="97" customFormat="1" hidden="1">
      <c r="A188" s="373"/>
      <c r="B188" s="234"/>
      <c r="C188" s="234"/>
      <c r="D188" s="237"/>
      <c r="E188" s="234"/>
      <c r="F188" s="76">
        <f t="shared" si="6"/>
        <v>0</v>
      </c>
      <c r="G188" s="109" t="s">
        <v>183</v>
      </c>
      <c r="I188" s="109"/>
    </row>
    <row r="189" spans="1:9" s="97" customFormat="1" hidden="1">
      <c r="A189" s="373"/>
      <c r="B189" s="234"/>
      <c r="C189" s="234"/>
      <c r="D189" s="237"/>
      <c r="E189" s="234"/>
      <c r="F189" s="76">
        <f t="shared" si="6"/>
        <v>0</v>
      </c>
      <c r="G189" s="109" t="s">
        <v>183</v>
      </c>
      <c r="I189" s="109"/>
    </row>
    <row r="190" spans="1:9" s="97" customFormat="1" hidden="1">
      <c r="A190" s="373"/>
      <c r="B190" s="234"/>
      <c r="C190" s="234"/>
      <c r="D190" s="237"/>
      <c r="E190" s="234"/>
      <c r="F190" s="76">
        <f t="shared" si="6"/>
        <v>0</v>
      </c>
      <c r="G190" s="109" t="s">
        <v>183</v>
      </c>
      <c r="I190" s="109"/>
    </row>
    <row r="191" spans="1:9" s="97" customFormat="1" hidden="1">
      <c r="A191" s="373"/>
      <c r="B191" s="234"/>
      <c r="C191" s="234"/>
      <c r="D191" s="237"/>
      <c r="E191" s="234"/>
      <c r="F191" s="76">
        <f t="shared" si="6"/>
        <v>0</v>
      </c>
      <c r="G191" s="109" t="s">
        <v>183</v>
      </c>
      <c r="I191" s="109"/>
    </row>
    <row r="192" spans="1:9" s="97" customFormat="1" hidden="1">
      <c r="A192" s="373"/>
      <c r="B192" s="234"/>
      <c r="C192" s="234"/>
      <c r="D192" s="237"/>
      <c r="E192" s="234"/>
      <c r="F192" s="76">
        <f t="shared" si="6"/>
        <v>0</v>
      </c>
      <c r="G192" s="109" t="s">
        <v>183</v>
      </c>
      <c r="I192" s="109"/>
    </row>
    <row r="193" spans="1:9" s="97" customFormat="1" hidden="1">
      <c r="A193" s="373"/>
      <c r="B193" s="234"/>
      <c r="C193" s="234"/>
      <c r="D193" s="237"/>
      <c r="E193" s="234"/>
      <c r="F193" s="76">
        <f t="shared" si="6"/>
        <v>0</v>
      </c>
      <c r="G193" s="109" t="s">
        <v>183</v>
      </c>
      <c r="I193" s="109"/>
    </row>
    <row r="194" spans="1:9" s="97" customFormat="1" hidden="1">
      <c r="A194" s="373"/>
      <c r="B194" s="234"/>
      <c r="C194" s="234"/>
      <c r="D194" s="237"/>
      <c r="E194" s="234"/>
      <c r="F194" s="76">
        <f t="shared" si="6"/>
        <v>0</v>
      </c>
      <c r="G194" s="109" t="s">
        <v>183</v>
      </c>
      <c r="I194" s="109"/>
    </row>
    <row r="195" spans="1:9" s="97" customFormat="1" hidden="1">
      <c r="A195" s="373"/>
      <c r="B195" s="234"/>
      <c r="C195" s="234"/>
      <c r="D195" s="237"/>
      <c r="E195" s="234"/>
      <c r="F195" s="76">
        <f t="shared" si="6"/>
        <v>0</v>
      </c>
      <c r="G195" s="109" t="s">
        <v>183</v>
      </c>
      <c r="I195" s="109"/>
    </row>
    <row r="196" spans="1:9" s="97" customFormat="1" hidden="1">
      <c r="A196" s="373"/>
      <c r="B196" s="234"/>
      <c r="C196" s="234"/>
      <c r="D196" s="237"/>
      <c r="E196" s="234"/>
      <c r="F196" s="76">
        <f t="shared" si="6"/>
        <v>0</v>
      </c>
      <c r="G196" s="109" t="s">
        <v>183</v>
      </c>
      <c r="I196" s="109"/>
    </row>
    <row r="197" spans="1:9" s="97" customFormat="1" hidden="1">
      <c r="A197" s="373"/>
      <c r="B197" s="234"/>
      <c r="C197" s="234"/>
      <c r="D197" s="237"/>
      <c r="E197" s="234"/>
      <c r="F197" s="76">
        <f t="shared" si="6"/>
        <v>0</v>
      </c>
      <c r="G197" s="109" t="s">
        <v>183</v>
      </c>
      <c r="I197" s="109"/>
    </row>
    <row r="198" spans="1:9" s="97" customFormat="1" hidden="1">
      <c r="A198" s="373"/>
      <c r="B198" s="234"/>
      <c r="C198" s="234"/>
      <c r="D198" s="237"/>
      <c r="E198" s="234"/>
      <c r="F198" s="76">
        <f t="shared" si="6"/>
        <v>0</v>
      </c>
      <c r="G198" s="109" t="s">
        <v>183</v>
      </c>
      <c r="I198" s="109"/>
    </row>
    <row r="199" spans="1:9" s="97" customFormat="1" hidden="1">
      <c r="A199" s="373"/>
      <c r="B199" s="234"/>
      <c r="C199" s="234"/>
      <c r="D199" s="237"/>
      <c r="E199" s="234"/>
      <c r="F199" s="76">
        <f t="shared" si="6"/>
        <v>0</v>
      </c>
      <c r="G199" s="109" t="s">
        <v>183</v>
      </c>
      <c r="I199" s="109"/>
    </row>
    <row r="200" spans="1:9" s="97" customFormat="1" hidden="1">
      <c r="A200" s="373"/>
      <c r="B200" s="234"/>
      <c r="C200" s="234"/>
      <c r="D200" s="237"/>
      <c r="E200" s="234"/>
      <c r="F200" s="76">
        <f t="shared" si="6"/>
        <v>0</v>
      </c>
      <c r="G200" s="109" t="s">
        <v>183</v>
      </c>
      <c r="I200" s="109"/>
    </row>
    <row r="201" spans="1:9" s="97" customFormat="1" hidden="1">
      <c r="A201" s="373"/>
      <c r="B201" s="234"/>
      <c r="C201" s="234"/>
      <c r="D201" s="237"/>
      <c r="E201" s="234"/>
      <c r="F201" s="76">
        <f t="shared" ref="F201:F232" si="7">ROUND(+B201*D201*E201,2)</f>
        <v>0</v>
      </c>
      <c r="G201" s="109" t="s">
        <v>183</v>
      </c>
      <c r="I201" s="109"/>
    </row>
    <row r="202" spans="1:9" s="97" customFormat="1" hidden="1">
      <c r="A202" s="373"/>
      <c r="B202" s="234"/>
      <c r="C202" s="234"/>
      <c r="D202" s="237"/>
      <c r="E202" s="234"/>
      <c r="F202" s="76">
        <f t="shared" si="7"/>
        <v>0</v>
      </c>
      <c r="G202" s="109" t="s">
        <v>183</v>
      </c>
      <c r="I202" s="109"/>
    </row>
    <row r="203" spans="1:9" s="97" customFormat="1" hidden="1">
      <c r="A203" s="373"/>
      <c r="B203" s="234"/>
      <c r="C203" s="234"/>
      <c r="D203" s="237"/>
      <c r="E203" s="234"/>
      <c r="F203" s="76">
        <f t="shared" si="7"/>
        <v>0</v>
      </c>
      <c r="G203" s="109" t="s">
        <v>183</v>
      </c>
      <c r="I203" s="109"/>
    </row>
    <row r="204" spans="1:9" s="97" customFormat="1" hidden="1">
      <c r="A204" s="373"/>
      <c r="B204" s="234"/>
      <c r="C204" s="234"/>
      <c r="D204" s="237"/>
      <c r="E204" s="234"/>
      <c r="F204" s="76">
        <f t="shared" si="7"/>
        <v>0</v>
      </c>
      <c r="G204" s="109" t="s">
        <v>183</v>
      </c>
      <c r="I204" s="109"/>
    </row>
    <row r="205" spans="1:9" s="97" customFormat="1" hidden="1">
      <c r="A205" s="373"/>
      <c r="B205" s="234"/>
      <c r="C205" s="234"/>
      <c r="D205" s="237"/>
      <c r="E205" s="234"/>
      <c r="F205" s="76">
        <f t="shared" si="7"/>
        <v>0</v>
      </c>
      <c r="G205" s="109" t="s">
        <v>183</v>
      </c>
      <c r="I205" s="109"/>
    </row>
    <row r="206" spans="1:9" s="97" customFormat="1" hidden="1">
      <c r="A206" s="373"/>
      <c r="B206" s="234"/>
      <c r="C206" s="234"/>
      <c r="D206" s="237"/>
      <c r="E206" s="234"/>
      <c r="F206" s="76">
        <f t="shared" si="7"/>
        <v>0</v>
      </c>
      <c r="G206" s="109" t="s">
        <v>183</v>
      </c>
      <c r="I206" s="109"/>
    </row>
    <row r="207" spans="1:9" s="97" customFormat="1" hidden="1">
      <c r="A207" s="373"/>
      <c r="B207" s="234"/>
      <c r="C207" s="234"/>
      <c r="D207" s="237"/>
      <c r="E207" s="234"/>
      <c r="F207" s="76">
        <f t="shared" si="7"/>
        <v>0</v>
      </c>
      <c r="G207" s="109" t="s">
        <v>183</v>
      </c>
      <c r="I207" s="109"/>
    </row>
    <row r="208" spans="1:9" s="97" customFormat="1" hidden="1">
      <c r="A208" s="373"/>
      <c r="B208" s="234"/>
      <c r="C208" s="234"/>
      <c r="D208" s="237"/>
      <c r="E208" s="234"/>
      <c r="F208" s="76">
        <f t="shared" si="7"/>
        <v>0</v>
      </c>
      <c r="G208" s="109" t="s">
        <v>183</v>
      </c>
      <c r="I208" s="109"/>
    </row>
    <row r="209" spans="1:9" s="97" customFormat="1" hidden="1">
      <c r="A209" s="373"/>
      <c r="B209" s="234"/>
      <c r="C209" s="234"/>
      <c r="D209" s="237"/>
      <c r="E209" s="234"/>
      <c r="F209" s="76">
        <f t="shared" si="7"/>
        <v>0</v>
      </c>
      <c r="G209" s="109" t="s">
        <v>183</v>
      </c>
      <c r="I209" s="109"/>
    </row>
    <row r="210" spans="1:9" s="97" customFormat="1" hidden="1">
      <c r="A210" s="373"/>
      <c r="B210" s="234"/>
      <c r="C210" s="234"/>
      <c r="D210" s="237"/>
      <c r="E210" s="234"/>
      <c r="F210" s="76">
        <f t="shared" si="7"/>
        <v>0</v>
      </c>
      <c r="G210" s="109" t="s">
        <v>183</v>
      </c>
      <c r="I210" s="109"/>
    </row>
    <row r="211" spans="1:9" s="97" customFormat="1" hidden="1">
      <c r="A211" s="373"/>
      <c r="B211" s="234"/>
      <c r="C211" s="234"/>
      <c r="D211" s="237"/>
      <c r="E211" s="234"/>
      <c r="F211" s="76">
        <f t="shared" si="7"/>
        <v>0</v>
      </c>
      <c r="G211" s="109" t="s">
        <v>183</v>
      </c>
      <c r="I211" s="109"/>
    </row>
    <row r="212" spans="1:9" s="97" customFormat="1" hidden="1">
      <c r="A212" s="373"/>
      <c r="B212" s="234"/>
      <c r="C212" s="234"/>
      <c r="D212" s="237"/>
      <c r="E212" s="234"/>
      <c r="F212" s="76">
        <f t="shared" si="7"/>
        <v>0</v>
      </c>
      <c r="G212" s="109" t="s">
        <v>183</v>
      </c>
      <c r="I212" s="109"/>
    </row>
    <row r="213" spans="1:9" s="97" customFormat="1" hidden="1">
      <c r="A213" s="373"/>
      <c r="B213" s="234"/>
      <c r="C213" s="234"/>
      <c r="D213" s="237"/>
      <c r="E213" s="234"/>
      <c r="F213" s="76">
        <f t="shared" si="7"/>
        <v>0</v>
      </c>
      <c r="G213" s="109" t="s">
        <v>183</v>
      </c>
      <c r="I213" s="109"/>
    </row>
    <row r="214" spans="1:9" s="97" customFormat="1" hidden="1">
      <c r="A214" s="373"/>
      <c r="B214" s="234"/>
      <c r="C214" s="234"/>
      <c r="D214" s="237"/>
      <c r="E214" s="234"/>
      <c r="F214" s="76">
        <f t="shared" si="7"/>
        <v>0</v>
      </c>
      <c r="G214" s="109" t="s">
        <v>183</v>
      </c>
      <c r="I214" s="109"/>
    </row>
    <row r="215" spans="1:9" s="97" customFormat="1" hidden="1">
      <c r="A215" s="373"/>
      <c r="B215" s="234"/>
      <c r="C215" s="234"/>
      <c r="D215" s="237"/>
      <c r="E215" s="234"/>
      <c r="F215" s="76">
        <f t="shared" si="7"/>
        <v>0</v>
      </c>
      <c r="G215" s="109" t="s">
        <v>183</v>
      </c>
      <c r="I215" s="109"/>
    </row>
    <row r="216" spans="1:9" s="97" customFormat="1" hidden="1">
      <c r="A216" s="373"/>
      <c r="B216" s="234"/>
      <c r="C216" s="234"/>
      <c r="D216" s="237"/>
      <c r="E216" s="234"/>
      <c r="F216" s="76">
        <f t="shared" si="7"/>
        <v>0</v>
      </c>
      <c r="G216" s="109" t="s">
        <v>183</v>
      </c>
      <c r="I216" s="109"/>
    </row>
    <row r="217" spans="1:9" s="97" customFormat="1" hidden="1">
      <c r="A217" s="373"/>
      <c r="B217" s="234"/>
      <c r="C217" s="234"/>
      <c r="D217" s="237"/>
      <c r="E217" s="234"/>
      <c r="F217" s="76">
        <f t="shared" si="7"/>
        <v>0</v>
      </c>
      <c r="G217" s="109" t="s">
        <v>183</v>
      </c>
      <c r="I217" s="109"/>
    </row>
    <row r="218" spans="1:9" s="97" customFormat="1" hidden="1">
      <c r="A218" s="373"/>
      <c r="B218" s="234"/>
      <c r="C218" s="234"/>
      <c r="D218" s="237"/>
      <c r="E218" s="234"/>
      <c r="F218" s="76">
        <f t="shared" si="7"/>
        <v>0</v>
      </c>
      <c r="G218" s="109" t="s">
        <v>183</v>
      </c>
      <c r="I218" s="109"/>
    </row>
    <row r="219" spans="1:9" s="97" customFormat="1" hidden="1">
      <c r="A219" s="373"/>
      <c r="B219" s="234"/>
      <c r="C219" s="234"/>
      <c r="D219" s="237"/>
      <c r="E219" s="234"/>
      <c r="F219" s="76">
        <f t="shared" si="7"/>
        <v>0</v>
      </c>
      <c r="G219" s="109" t="s">
        <v>183</v>
      </c>
      <c r="I219" s="109"/>
    </row>
    <row r="220" spans="1:9" s="97" customFormat="1" hidden="1">
      <c r="A220" s="373"/>
      <c r="B220" s="234"/>
      <c r="C220" s="234"/>
      <c r="D220" s="237"/>
      <c r="E220" s="234"/>
      <c r="F220" s="76">
        <f t="shared" si="7"/>
        <v>0</v>
      </c>
      <c r="G220" s="109" t="s">
        <v>183</v>
      </c>
      <c r="I220" s="109"/>
    </row>
    <row r="221" spans="1:9" s="97" customFormat="1" hidden="1">
      <c r="A221" s="373"/>
      <c r="B221" s="234"/>
      <c r="C221" s="234"/>
      <c r="D221" s="237"/>
      <c r="E221" s="234"/>
      <c r="F221" s="76">
        <f t="shared" si="7"/>
        <v>0</v>
      </c>
      <c r="G221" s="109" t="s">
        <v>183</v>
      </c>
      <c r="I221" s="109"/>
    </row>
    <row r="222" spans="1:9" s="97" customFormat="1" hidden="1">
      <c r="A222" s="373"/>
      <c r="B222" s="234"/>
      <c r="C222" s="234"/>
      <c r="D222" s="237"/>
      <c r="E222" s="234"/>
      <c r="F222" s="76">
        <f t="shared" si="7"/>
        <v>0</v>
      </c>
      <c r="G222" s="109" t="s">
        <v>183</v>
      </c>
      <c r="I222" s="109"/>
    </row>
    <row r="223" spans="1:9" s="97" customFormat="1" hidden="1">
      <c r="A223" s="373"/>
      <c r="B223" s="234"/>
      <c r="C223" s="234"/>
      <c r="D223" s="237"/>
      <c r="E223" s="234"/>
      <c r="F223" s="76">
        <f t="shared" si="7"/>
        <v>0</v>
      </c>
      <c r="G223" s="109" t="s">
        <v>183</v>
      </c>
      <c r="I223" s="109"/>
    </row>
    <row r="224" spans="1:9" s="97" customFormat="1" hidden="1">
      <c r="A224" s="373"/>
      <c r="B224" s="234"/>
      <c r="C224" s="234"/>
      <c r="D224" s="237"/>
      <c r="E224" s="234"/>
      <c r="F224" s="76">
        <f t="shared" si="7"/>
        <v>0</v>
      </c>
      <c r="G224" s="109" t="s">
        <v>183</v>
      </c>
      <c r="I224" s="109"/>
    </row>
    <row r="225" spans="1:9" s="97" customFormat="1" hidden="1">
      <c r="A225" s="373"/>
      <c r="B225" s="234"/>
      <c r="C225" s="234"/>
      <c r="D225" s="237"/>
      <c r="E225" s="234"/>
      <c r="F225" s="76">
        <f t="shared" si="7"/>
        <v>0</v>
      </c>
      <c r="G225" s="109" t="s">
        <v>183</v>
      </c>
      <c r="I225" s="109"/>
    </row>
    <row r="226" spans="1:9" s="97" customFormat="1" hidden="1">
      <c r="A226" s="373"/>
      <c r="B226" s="234"/>
      <c r="C226" s="234"/>
      <c r="D226" s="237"/>
      <c r="E226" s="234"/>
      <c r="F226" s="76">
        <f t="shared" si="7"/>
        <v>0</v>
      </c>
      <c r="G226" s="109" t="s">
        <v>183</v>
      </c>
      <c r="I226" s="109"/>
    </row>
    <row r="227" spans="1:9" s="97" customFormat="1" hidden="1">
      <c r="A227" s="373"/>
      <c r="B227" s="234"/>
      <c r="C227" s="234"/>
      <c r="D227" s="237"/>
      <c r="E227" s="234"/>
      <c r="F227" s="76">
        <f t="shared" si="7"/>
        <v>0</v>
      </c>
      <c r="G227" s="109" t="s">
        <v>183</v>
      </c>
      <c r="I227" s="109"/>
    </row>
    <row r="228" spans="1:9" s="97" customFormat="1" hidden="1">
      <c r="A228" s="373"/>
      <c r="B228" s="234"/>
      <c r="C228" s="234"/>
      <c r="D228" s="237"/>
      <c r="E228" s="234"/>
      <c r="F228" s="76">
        <f t="shared" si="7"/>
        <v>0</v>
      </c>
      <c r="G228" s="109" t="s">
        <v>183</v>
      </c>
      <c r="I228" s="109"/>
    </row>
    <row r="229" spans="1:9" s="97" customFormat="1" hidden="1">
      <c r="A229" s="373"/>
      <c r="B229" s="234"/>
      <c r="C229" s="234"/>
      <c r="D229" s="237"/>
      <c r="E229" s="234"/>
      <c r="F229" s="76">
        <f t="shared" si="7"/>
        <v>0</v>
      </c>
      <c r="G229" s="109" t="s">
        <v>183</v>
      </c>
      <c r="I229" s="109"/>
    </row>
    <row r="230" spans="1:9" s="97" customFormat="1" hidden="1">
      <c r="A230" s="373"/>
      <c r="B230" s="234"/>
      <c r="C230" s="234"/>
      <c r="D230" s="237"/>
      <c r="E230" s="234"/>
      <c r="F230" s="76">
        <f t="shared" si="7"/>
        <v>0</v>
      </c>
      <c r="G230" s="109" t="s">
        <v>183</v>
      </c>
      <c r="I230" s="109"/>
    </row>
    <row r="231" spans="1:9" s="97" customFormat="1" hidden="1">
      <c r="A231" s="373"/>
      <c r="B231" s="234"/>
      <c r="C231" s="234"/>
      <c r="D231" s="237"/>
      <c r="E231" s="234"/>
      <c r="F231" s="76">
        <f t="shared" si="7"/>
        <v>0</v>
      </c>
      <c r="G231" s="109" t="s">
        <v>183</v>
      </c>
      <c r="I231" s="109"/>
    </row>
    <row r="232" spans="1:9" s="97" customFormat="1" hidden="1">
      <c r="A232" s="373"/>
      <c r="B232" s="234"/>
      <c r="C232" s="234"/>
      <c r="D232" s="237"/>
      <c r="E232" s="234"/>
      <c r="F232" s="76">
        <f t="shared" si="7"/>
        <v>0</v>
      </c>
      <c r="G232" s="109" t="s">
        <v>183</v>
      </c>
      <c r="I232" s="109"/>
    </row>
    <row r="233" spans="1:9" s="97" customFormat="1" hidden="1">
      <c r="A233" s="373"/>
      <c r="B233" s="234"/>
      <c r="C233" s="234"/>
      <c r="D233" s="237"/>
      <c r="E233" s="234"/>
      <c r="F233" s="76">
        <f t="shared" ref="F233:F264" si="8">ROUND(+B233*D233*E233,2)</f>
        <v>0</v>
      </c>
      <c r="G233" s="109" t="s">
        <v>183</v>
      </c>
      <c r="I233" s="109"/>
    </row>
    <row r="234" spans="1:9" s="97" customFormat="1" hidden="1">
      <c r="A234" s="373"/>
      <c r="B234" s="234"/>
      <c r="C234" s="234"/>
      <c r="D234" s="237"/>
      <c r="E234" s="234"/>
      <c r="F234" s="76">
        <f t="shared" si="8"/>
        <v>0</v>
      </c>
      <c r="G234" s="109" t="s">
        <v>183</v>
      </c>
      <c r="I234" s="109"/>
    </row>
    <row r="235" spans="1:9" s="97" customFormat="1" hidden="1">
      <c r="A235" s="373"/>
      <c r="B235" s="234"/>
      <c r="C235" s="234"/>
      <c r="D235" s="237"/>
      <c r="E235" s="234"/>
      <c r="F235" s="76">
        <f t="shared" si="8"/>
        <v>0</v>
      </c>
      <c r="G235" s="109" t="s">
        <v>183</v>
      </c>
      <c r="I235" s="109"/>
    </row>
    <row r="236" spans="1:9" s="97" customFormat="1" hidden="1">
      <c r="A236" s="373"/>
      <c r="B236" s="234"/>
      <c r="C236" s="234"/>
      <c r="D236" s="237"/>
      <c r="E236" s="234"/>
      <c r="F236" s="76">
        <f t="shared" si="8"/>
        <v>0</v>
      </c>
      <c r="G236" s="109" t="s">
        <v>183</v>
      </c>
      <c r="I236" s="109"/>
    </row>
    <row r="237" spans="1:9" s="97" customFormat="1" hidden="1">
      <c r="A237" s="373"/>
      <c r="B237" s="234"/>
      <c r="C237" s="234"/>
      <c r="D237" s="237"/>
      <c r="E237" s="234"/>
      <c r="F237" s="76">
        <f t="shared" si="8"/>
        <v>0</v>
      </c>
      <c r="G237" s="109" t="s">
        <v>183</v>
      </c>
      <c r="I237" s="109"/>
    </row>
    <row r="238" spans="1:9" s="97" customFormat="1" hidden="1">
      <c r="A238" s="373"/>
      <c r="B238" s="234"/>
      <c r="C238" s="234"/>
      <c r="D238" s="237"/>
      <c r="E238" s="234"/>
      <c r="F238" s="76">
        <f t="shared" si="8"/>
        <v>0</v>
      </c>
      <c r="G238" s="109" t="s">
        <v>183</v>
      </c>
      <c r="I238" s="109"/>
    </row>
    <row r="239" spans="1:9" s="97" customFormat="1" hidden="1">
      <c r="A239" s="373"/>
      <c r="B239" s="234"/>
      <c r="C239" s="234"/>
      <c r="D239" s="237"/>
      <c r="E239" s="234"/>
      <c r="F239" s="76">
        <f t="shared" si="8"/>
        <v>0</v>
      </c>
      <c r="G239" s="109" t="s">
        <v>183</v>
      </c>
      <c r="I239" s="109"/>
    </row>
    <row r="240" spans="1:9" s="97" customFormat="1" hidden="1">
      <c r="A240" s="373"/>
      <c r="B240" s="234"/>
      <c r="C240" s="234"/>
      <c r="D240" s="237"/>
      <c r="E240" s="234"/>
      <c r="F240" s="76">
        <f t="shared" si="8"/>
        <v>0</v>
      </c>
      <c r="G240" s="109" t="s">
        <v>183</v>
      </c>
      <c r="I240" s="109"/>
    </row>
    <row r="241" spans="1:9" s="97" customFormat="1" hidden="1">
      <c r="A241" s="373"/>
      <c r="B241" s="234"/>
      <c r="C241" s="234"/>
      <c r="D241" s="237"/>
      <c r="E241" s="234"/>
      <c r="F241" s="76">
        <f t="shared" si="8"/>
        <v>0</v>
      </c>
      <c r="G241" s="109" t="s">
        <v>183</v>
      </c>
      <c r="I241" s="109"/>
    </row>
    <row r="242" spans="1:9" s="97" customFormat="1" hidden="1">
      <c r="A242" s="373"/>
      <c r="B242" s="234"/>
      <c r="C242" s="234"/>
      <c r="D242" s="237"/>
      <c r="E242" s="234"/>
      <c r="F242" s="76">
        <f t="shared" si="8"/>
        <v>0</v>
      </c>
      <c r="G242" s="109" t="s">
        <v>183</v>
      </c>
      <c r="I242" s="109"/>
    </row>
    <row r="243" spans="1:9" s="97" customFormat="1" hidden="1">
      <c r="A243" s="373"/>
      <c r="B243" s="234"/>
      <c r="C243" s="234"/>
      <c r="D243" s="237"/>
      <c r="E243" s="234"/>
      <c r="F243" s="76">
        <f t="shared" si="8"/>
        <v>0</v>
      </c>
      <c r="G243" s="109" t="s">
        <v>183</v>
      </c>
      <c r="I243" s="109"/>
    </row>
    <row r="244" spans="1:9" s="97" customFormat="1" hidden="1">
      <c r="A244" s="373"/>
      <c r="B244" s="234"/>
      <c r="C244" s="234"/>
      <c r="D244" s="237"/>
      <c r="E244" s="234"/>
      <c r="F244" s="76">
        <f t="shared" si="8"/>
        <v>0</v>
      </c>
      <c r="G244" s="109" t="s">
        <v>183</v>
      </c>
      <c r="I244" s="109"/>
    </row>
    <row r="245" spans="1:9" s="97" customFormat="1" hidden="1">
      <c r="A245" s="373"/>
      <c r="B245" s="234"/>
      <c r="C245" s="234"/>
      <c r="D245" s="237"/>
      <c r="E245" s="234"/>
      <c r="F245" s="76">
        <f t="shared" si="8"/>
        <v>0</v>
      </c>
      <c r="G245" s="109" t="s">
        <v>183</v>
      </c>
      <c r="I245" s="109"/>
    </row>
    <row r="246" spans="1:9" s="97" customFormat="1" hidden="1">
      <c r="A246" s="373"/>
      <c r="B246" s="234"/>
      <c r="C246" s="234"/>
      <c r="D246" s="237"/>
      <c r="E246" s="234"/>
      <c r="F246" s="76">
        <f t="shared" si="8"/>
        <v>0</v>
      </c>
      <c r="G246" s="109" t="s">
        <v>183</v>
      </c>
      <c r="I246" s="109"/>
    </row>
    <row r="247" spans="1:9" s="97" customFormat="1" hidden="1">
      <c r="A247" s="373"/>
      <c r="B247" s="234"/>
      <c r="C247" s="234"/>
      <c r="D247" s="237"/>
      <c r="E247" s="234"/>
      <c r="F247" s="76">
        <f t="shared" si="8"/>
        <v>0</v>
      </c>
      <c r="G247" s="109" t="s">
        <v>183</v>
      </c>
      <c r="I247" s="109"/>
    </row>
    <row r="248" spans="1:9" s="97" customFormat="1" hidden="1">
      <c r="A248" s="373"/>
      <c r="B248" s="234"/>
      <c r="C248" s="234"/>
      <c r="D248" s="237"/>
      <c r="E248" s="234"/>
      <c r="F248" s="76">
        <f t="shared" si="8"/>
        <v>0</v>
      </c>
      <c r="G248" s="109" t="s">
        <v>183</v>
      </c>
      <c r="I248" s="109"/>
    </row>
    <row r="249" spans="1:9" s="97" customFormat="1" hidden="1">
      <c r="A249" s="373"/>
      <c r="B249" s="234"/>
      <c r="C249" s="234"/>
      <c r="D249" s="237"/>
      <c r="E249" s="234"/>
      <c r="F249" s="76">
        <f t="shared" si="8"/>
        <v>0</v>
      </c>
      <c r="G249" s="109" t="s">
        <v>183</v>
      </c>
      <c r="I249" s="109"/>
    </row>
    <row r="250" spans="1:9" s="97" customFormat="1" hidden="1">
      <c r="A250" s="373"/>
      <c r="B250" s="234"/>
      <c r="C250" s="234"/>
      <c r="D250" s="237"/>
      <c r="E250" s="234"/>
      <c r="F250" s="76">
        <f t="shared" si="8"/>
        <v>0</v>
      </c>
      <c r="G250" s="109" t="s">
        <v>183</v>
      </c>
      <c r="I250" s="109"/>
    </row>
    <row r="251" spans="1:9" s="97" customFormat="1" hidden="1">
      <c r="A251" s="373"/>
      <c r="B251" s="234"/>
      <c r="C251" s="234"/>
      <c r="D251" s="237"/>
      <c r="E251" s="234"/>
      <c r="F251" s="76">
        <f t="shared" si="8"/>
        <v>0</v>
      </c>
      <c r="G251" s="109" t="s">
        <v>183</v>
      </c>
      <c r="I251" s="109"/>
    </row>
    <row r="252" spans="1:9" s="97" customFormat="1" hidden="1">
      <c r="A252" s="373"/>
      <c r="B252" s="234"/>
      <c r="C252" s="234"/>
      <c r="D252" s="237"/>
      <c r="E252" s="234"/>
      <c r="F252" s="76">
        <f t="shared" si="8"/>
        <v>0</v>
      </c>
      <c r="G252" s="109" t="s">
        <v>183</v>
      </c>
      <c r="I252" s="109"/>
    </row>
    <row r="253" spans="1:9" s="97" customFormat="1" hidden="1">
      <c r="A253" s="373"/>
      <c r="B253" s="234"/>
      <c r="C253" s="234"/>
      <c r="D253" s="237"/>
      <c r="E253" s="234"/>
      <c r="F253" s="76">
        <f t="shared" si="8"/>
        <v>0</v>
      </c>
      <c r="G253" s="109" t="s">
        <v>183</v>
      </c>
      <c r="I253" s="109"/>
    </row>
    <row r="254" spans="1:9" s="97" customFormat="1" hidden="1">
      <c r="A254" s="373"/>
      <c r="B254" s="234"/>
      <c r="C254" s="234"/>
      <c r="D254" s="237"/>
      <c r="E254" s="234"/>
      <c r="F254" s="76">
        <f t="shared" si="8"/>
        <v>0</v>
      </c>
      <c r="G254" s="109" t="s">
        <v>183</v>
      </c>
      <c r="I254" s="109"/>
    </row>
    <row r="255" spans="1:9" s="97" customFormat="1" hidden="1">
      <c r="A255" s="373"/>
      <c r="B255" s="234"/>
      <c r="C255" s="234"/>
      <c r="D255" s="237"/>
      <c r="E255" s="234"/>
      <c r="F255" s="76">
        <f t="shared" si="8"/>
        <v>0</v>
      </c>
      <c r="G255" s="109" t="s">
        <v>183</v>
      </c>
      <c r="I255" s="109"/>
    </row>
    <row r="256" spans="1:9" s="97" customFormat="1" hidden="1">
      <c r="A256" s="373"/>
      <c r="B256" s="234"/>
      <c r="C256" s="234"/>
      <c r="D256" s="237"/>
      <c r="E256" s="234"/>
      <c r="F256" s="76">
        <f t="shared" si="8"/>
        <v>0</v>
      </c>
      <c r="G256" s="109" t="s">
        <v>183</v>
      </c>
      <c r="I256" s="109"/>
    </row>
    <row r="257" spans="1:17" s="97" customFormat="1" hidden="1">
      <c r="A257" s="373"/>
      <c r="B257" s="234"/>
      <c r="C257" s="234"/>
      <c r="D257" s="237"/>
      <c r="E257" s="234"/>
      <c r="F257" s="76">
        <f t="shared" si="8"/>
        <v>0</v>
      </c>
      <c r="G257" s="109" t="s">
        <v>183</v>
      </c>
      <c r="I257" s="109"/>
    </row>
    <row r="258" spans="1:17" s="97" customFormat="1" hidden="1">
      <c r="A258" s="373"/>
      <c r="B258" s="234"/>
      <c r="C258" s="234"/>
      <c r="D258" s="237"/>
      <c r="E258" s="234"/>
      <c r="F258" s="76">
        <f t="shared" si="8"/>
        <v>0</v>
      </c>
      <c r="G258" s="109" t="s">
        <v>183</v>
      </c>
      <c r="I258" s="109"/>
    </row>
    <row r="259" spans="1:17" s="97" customFormat="1" hidden="1">
      <c r="A259" s="373"/>
      <c r="B259" s="234"/>
      <c r="C259" s="234"/>
      <c r="D259" s="237"/>
      <c r="E259" s="234"/>
      <c r="F259" s="76">
        <f t="shared" si="8"/>
        <v>0</v>
      </c>
      <c r="G259" s="109" t="s">
        <v>183</v>
      </c>
      <c r="I259" s="109"/>
    </row>
    <row r="260" spans="1:17" s="97" customFormat="1" hidden="1">
      <c r="A260" s="373"/>
      <c r="B260" s="234"/>
      <c r="C260" s="234"/>
      <c r="D260" s="237"/>
      <c r="E260" s="234"/>
      <c r="F260" s="76">
        <f t="shared" si="8"/>
        <v>0</v>
      </c>
      <c r="G260" s="109" t="s">
        <v>183</v>
      </c>
      <c r="I260" s="109"/>
    </row>
    <row r="261" spans="1:17" s="97" customFormat="1" hidden="1">
      <c r="A261" s="373"/>
      <c r="B261" s="234"/>
      <c r="C261" s="234"/>
      <c r="D261" s="237"/>
      <c r="E261" s="234"/>
      <c r="F261" s="76">
        <f t="shared" si="8"/>
        <v>0</v>
      </c>
      <c r="G261" s="109" t="s">
        <v>183</v>
      </c>
      <c r="I261" s="109"/>
    </row>
    <row r="262" spans="1:17" s="97" customFormat="1" hidden="1">
      <c r="A262" s="373"/>
      <c r="B262" s="234"/>
      <c r="C262" s="234"/>
      <c r="D262" s="237"/>
      <c r="E262" s="234"/>
      <c r="F262" s="76">
        <f t="shared" si="8"/>
        <v>0</v>
      </c>
      <c r="G262" s="109" t="s">
        <v>183</v>
      </c>
      <c r="I262" s="109"/>
    </row>
    <row r="263" spans="1:17" s="97" customFormat="1" hidden="1">
      <c r="A263" s="373"/>
      <c r="B263" s="234"/>
      <c r="C263" s="234"/>
      <c r="D263" s="237"/>
      <c r="E263" s="234"/>
      <c r="F263" s="76">
        <f t="shared" si="8"/>
        <v>0</v>
      </c>
      <c r="G263" s="109" t="s">
        <v>183</v>
      </c>
      <c r="I263" s="109"/>
    </row>
    <row r="264" spans="1:17" s="97" customFormat="1" hidden="1">
      <c r="A264" s="373"/>
      <c r="B264" s="234"/>
      <c r="C264" s="234"/>
      <c r="D264" s="237"/>
      <c r="E264" s="234"/>
      <c r="F264" s="76">
        <f t="shared" si="8"/>
        <v>0</v>
      </c>
      <c r="G264" s="109" t="s">
        <v>183</v>
      </c>
      <c r="I264" s="109"/>
    </row>
    <row r="265" spans="1:17" s="97" customFormat="1" hidden="1">
      <c r="A265" s="373"/>
      <c r="B265" s="234"/>
      <c r="C265" s="234"/>
      <c r="D265" s="237"/>
      <c r="E265" s="234"/>
      <c r="F265" s="76">
        <f t="shared" ref="F265:F266" si="9">ROUND(+B265*D265*E265,2)</f>
        <v>0</v>
      </c>
      <c r="G265" s="109" t="s">
        <v>183</v>
      </c>
      <c r="I265" s="109"/>
    </row>
    <row r="266" spans="1:17" s="97" customFormat="1">
      <c r="A266" s="373"/>
      <c r="B266" s="234"/>
      <c r="C266" s="234"/>
      <c r="D266" s="237"/>
      <c r="E266" s="234"/>
      <c r="F266" s="255">
        <f t="shared" si="9"/>
        <v>0</v>
      </c>
      <c r="G266" s="109" t="s">
        <v>183</v>
      </c>
    </row>
    <row r="267" spans="1:17" s="97" customFormat="1">
      <c r="A267" s="372"/>
      <c r="B267" s="86"/>
      <c r="C267" s="86"/>
      <c r="D267" s="183"/>
      <c r="E267" s="188" t="s">
        <v>184</v>
      </c>
      <c r="F267" s="269">
        <f>ROUND(SUBTOTAL(109,F136:F266),2)</f>
        <v>0</v>
      </c>
      <c r="G267" s="109" t="s">
        <v>183</v>
      </c>
      <c r="I267" s="112" t="s">
        <v>197</v>
      </c>
    </row>
    <row r="268" spans="1:17">
      <c r="F268" s="257"/>
      <c r="G268" s="109" t="s">
        <v>185</v>
      </c>
    </row>
    <row r="269" spans="1:17">
      <c r="C269" s="525" t="s">
        <v>277</v>
      </c>
      <c r="D269" s="525"/>
      <c r="E269" s="525"/>
      <c r="F269" s="76">
        <f>+F267+F135</f>
        <v>0</v>
      </c>
      <c r="G269" s="109" t="s">
        <v>185</v>
      </c>
      <c r="I269" s="133" t="s">
        <v>187</v>
      </c>
    </row>
    <row r="270" spans="1:17" s="97" customFormat="1">
      <c r="A270" s="86"/>
      <c r="B270" s="86"/>
      <c r="C270" s="86"/>
      <c r="D270" s="86"/>
      <c r="E270" s="86"/>
      <c r="F270" s="122"/>
      <c r="G270" s="109" t="s">
        <v>185</v>
      </c>
    </row>
    <row r="271" spans="1:17" s="97" customFormat="1">
      <c r="A271" s="211" t="s">
        <v>278</v>
      </c>
      <c r="B271" s="102"/>
      <c r="C271" s="102"/>
      <c r="D271" s="102"/>
      <c r="E271" s="102"/>
      <c r="F271" s="103"/>
      <c r="G271" s="109" t="s">
        <v>180</v>
      </c>
      <c r="I271" s="134" t="s">
        <v>189</v>
      </c>
    </row>
    <row r="272" spans="1:17" s="97" customFormat="1" ht="45" customHeight="1">
      <c r="A272" s="517"/>
      <c r="B272" s="518"/>
      <c r="C272" s="518"/>
      <c r="D272" s="518"/>
      <c r="E272" s="518"/>
      <c r="F272" s="519"/>
      <c r="G272" s="109" t="s">
        <v>180</v>
      </c>
      <c r="I272" s="514" t="s">
        <v>190</v>
      </c>
      <c r="J272" s="514"/>
      <c r="K272" s="514"/>
      <c r="L272" s="514"/>
      <c r="M272" s="514"/>
      <c r="N272" s="514"/>
      <c r="O272" s="514"/>
      <c r="P272" s="514"/>
      <c r="Q272" s="514"/>
    </row>
    <row r="273" spans="1:17">
      <c r="G273" s="97" t="s">
        <v>183</v>
      </c>
      <c r="I273" s="134"/>
    </row>
    <row r="274" spans="1:17" s="97" customFormat="1">
      <c r="A274" s="211" t="s">
        <v>279</v>
      </c>
      <c r="B274" s="106"/>
      <c r="C274" s="106"/>
      <c r="D274" s="106"/>
      <c r="E274" s="106"/>
      <c r="F274" s="107"/>
      <c r="G274" s="246" t="s">
        <v>183</v>
      </c>
      <c r="I274" s="134" t="s">
        <v>189</v>
      </c>
    </row>
    <row r="275" spans="1:17" s="97" customFormat="1" ht="45" customHeight="1">
      <c r="A275" s="517"/>
      <c r="B275" s="518"/>
      <c r="C275" s="518"/>
      <c r="D275" s="518"/>
      <c r="E275" s="518"/>
      <c r="F275" s="519"/>
      <c r="G275" s="97" t="s">
        <v>183</v>
      </c>
      <c r="I275" s="514" t="s">
        <v>190</v>
      </c>
      <c r="J275" s="514"/>
      <c r="K275" s="514"/>
      <c r="L275" s="514"/>
      <c r="M275" s="514"/>
      <c r="N275" s="514"/>
      <c r="O275" s="514"/>
      <c r="P275" s="514"/>
      <c r="Q275" s="514"/>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zoomScaleNormal="100" zoomScaleSheetLayoutView="100" workbookViewId="0">
      <selection activeCell="A5" sqref="A5"/>
    </sheetView>
  </sheetViews>
  <sheetFormatPr defaultColWidth="9.140625" defaultRowHeight="14.45"/>
  <cols>
    <col min="1" max="1" width="31.140625" style="8" customWidth="1"/>
    <col min="2" max="2" width="24.85546875" style="8" customWidth="1"/>
    <col min="3" max="6" width="14.5703125" style="8" customWidth="1"/>
    <col min="7" max="7" width="17" style="8" customWidth="1"/>
    <col min="8" max="8" width="11" hidden="1" customWidth="1"/>
    <col min="9" max="9" width="2.42578125" style="8" customWidth="1"/>
    <col min="10" max="16384" width="9.140625" style="8"/>
  </cols>
  <sheetData>
    <row r="1" spans="1:10" ht="27" customHeight="1">
      <c r="A1" s="512" t="s">
        <v>169</v>
      </c>
      <c r="B1" s="512"/>
      <c r="C1" s="512"/>
      <c r="D1" s="512"/>
      <c r="E1" s="512"/>
      <c r="F1" s="512"/>
      <c r="G1" s="8">
        <f>+'Section A'!B2</f>
        <v>0</v>
      </c>
      <c r="H1" s="51" t="s">
        <v>178</v>
      </c>
    </row>
    <row r="2" spans="1:10" ht="54.75" customHeight="1">
      <c r="A2" s="513" t="s">
        <v>280</v>
      </c>
      <c r="B2" s="513"/>
      <c r="C2" s="513"/>
      <c r="D2" s="513"/>
      <c r="E2" s="513"/>
      <c r="F2" s="513"/>
      <c r="G2" s="513"/>
      <c r="H2" s="8" t="s">
        <v>185</v>
      </c>
    </row>
    <row r="3" spans="1:10" ht="8.25" customHeight="1">
      <c r="A3" s="13"/>
      <c r="B3" s="13"/>
      <c r="C3" s="13"/>
      <c r="D3" s="13"/>
      <c r="E3" s="13"/>
      <c r="F3" s="13"/>
      <c r="G3" s="13"/>
      <c r="H3" t="s">
        <v>185</v>
      </c>
    </row>
    <row r="4" spans="1:10" ht="26.45">
      <c r="A4" s="208" t="s">
        <v>171</v>
      </c>
      <c r="B4" s="208" t="s">
        <v>281</v>
      </c>
      <c r="C4" s="14" t="s">
        <v>173</v>
      </c>
      <c r="D4" s="14" t="s">
        <v>174</v>
      </c>
      <c r="E4" s="208" t="s">
        <v>175</v>
      </c>
      <c r="F4" s="208" t="s">
        <v>176</v>
      </c>
      <c r="G4" s="14" t="s">
        <v>282</v>
      </c>
      <c r="H4" s="245" t="s">
        <v>185</v>
      </c>
      <c r="J4" s="134" t="s">
        <v>179</v>
      </c>
    </row>
    <row r="5" spans="1:10" s="97" customFormat="1">
      <c r="A5" s="238"/>
      <c r="B5" s="238"/>
      <c r="C5" s="137"/>
      <c r="D5" s="229"/>
      <c r="E5" s="239"/>
      <c r="F5" s="229"/>
      <c r="G5" s="190">
        <f t="shared" ref="G5:G36" si="0">ROUND(+C5*E5*F5,2)</f>
        <v>0</v>
      </c>
      <c r="H5" s="109" t="s">
        <v>180</v>
      </c>
      <c r="J5" s="109"/>
    </row>
    <row r="6" spans="1:10" s="97" customFormat="1">
      <c r="A6" s="238"/>
      <c r="B6" s="238"/>
      <c r="C6" s="137"/>
      <c r="D6" s="229"/>
      <c r="E6" s="239"/>
      <c r="F6" s="229"/>
      <c r="G6" s="190">
        <f t="shared" si="0"/>
        <v>0</v>
      </c>
      <c r="H6" s="109" t="s">
        <v>180</v>
      </c>
      <c r="J6" s="109"/>
    </row>
    <row r="7" spans="1:10" s="97" customFormat="1">
      <c r="A7" s="238"/>
      <c r="B7" s="238"/>
      <c r="C7" s="137"/>
      <c r="D7" s="229"/>
      <c r="E7" s="239"/>
      <c r="F7" s="229"/>
      <c r="G7" s="190">
        <f t="shared" si="0"/>
        <v>0</v>
      </c>
      <c r="H7" s="109" t="s">
        <v>180</v>
      </c>
      <c r="J7" s="109"/>
    </row>
    <row r="8" spans="1:10" s="97" customFormat="1" hidden="1">
      <c r="A8" s="238"/>
      <c r="B8" s="238"/>
      <c r="C8" s="137"/>
      <c r="D8" s="229"/>
      <c r="E8" s="239"/>
      <c r="F8" s="229"/>
      <c r="G8" s="190">
        <f t="shared" si="0"/>
        <v>0</v>
      </c>
      <c r="H8" s="109" t="s">
        <v>180</v>
      </c>
      <c r="J8" s="109"/>
    </row>
    <row r="9" spans="1:10" s="97" customFormat="1" hidden="1">
      <c r="A9" s="238"/>
      <c r="B9" s="238"/>
      <c r="C9" s="137"/>
      <c r="D9" s="229"/>
      <c r="E9" s="239"/>
      <c r="F9" s="229"/>
      <c r="G9" s="190">
        <f t="shared" si="0"/>
        <v>0</v>
      </c>
      <c r="H9" s="109" t="s">
        <v>180</v>
      </c>
      <c r="J9" s="109"/>
    </row>
    <row r="10" spans="1:10" s="97" customFormat="1" hidden="1">
      <c r="A10" s="238"/>
      <c r="B10" s="238"/>
      <c r="C10" s="137"/>
      <c r="D10" s="229"/>
      <c r="E10" s="239"/>
      <c r="F10" s="229"/>
      <c r="G10" s="190">
        <f t="shared" si="0"/>
        <v>0</v>
      </c>
      <c r="H10" s="109" t="s">
        <v>180</v>
      </c>
      <c r="J10" s="109"/>
    </row>
    <row r="11" spans="1:10" s="97" customFormat="1" hidden="1">
      <c r="A11" s="238"/>
      <c r="B11" s="238"/>
      <c r="C11" s="137"/>
      <c r="D11" s="229"/>
      <c r="E11" s="239"/>
      <c r="F11" s="229"/>
      <c r="G11" s="190">
        <f t="shared" si="0"/>
        <v>0</v>
      </c>
      <c r="H11" s="109" t="s">
        <v>180</v>
      </c>
      <c r="J11" s="109"/>
    </row>
    <row r="12" spans="1:10" s="97" customFormat="1" hidden="1">
      <c r="A12" s="238"/>
      <c r="B12" s="238"/>
      <c r="C12" s="137"/>
      <c r="D12" s="229"/>
      <c r="E12" s="239"/>
      <c r="F12" s="229"/>
      <c r="G12" s="190">
        <f t="shared" si="0"/>
        <v>0</v>
      </c>
      <c r="H12" s="109" t="s">
        <v>180</v>
      </c>
      <c r="J12" s="109"/>
    </row>
    <row r="13" spans="1:10" s="97" customFormat="1" hidden="1">
      <c r="A13" s="238"/>
      <c r="B13" s="238"/>
      <c r="C13" s="137"/>
      <c r="D13" s="229"/>
      <c r="E13" s="239"/>
      <c r="F13" s="229"/>
      <c r="G13" s="190">
        <f t="shared" si="0"/>
        <v>0</v>
      </c>
      <c r="H13" s="109" t="s">
        <v>180</v>
      </c>
      <c r="J13" s="109"/>
    </row>
    <row r="14" spans="1:10" s="97" customFormat="1" hidden="1">
      <c r="A14" s="238"/>
      <c r="B14" s="238"/>
      <c r="C14" s="137"/>
      <c r="D14" s="229"/>
      <c r="E14" s="239"/>
      <c r="F14" s="229"/>
      <c r="G14" s="190">
        <f t="shared" si="0"/>
        <v>0</v>
      </c>
      <c r="H14" s="109" t="s">
        <v>180</v>
      </c>
      <c r="J14" s="109"/>
    </row>
    <row r="15" spans="1:10" s="97" customFormat="1" hidden="1">
      <c r="A15" s="238"/>
      <c r="B15" s="238"/>
      <c r="C15" s="137"/>
      <c r="D15" s="229"/>
      <c r="E15" s="239"/>
      <c r="F15" s="229"/>
      <c r="G15" s="190">
        <f t="shared" si="0"/>
        <v>0</v>
      </c>
      <c r="H15" s="109" t="s">
        <v>180</v>
      </c>
      <c r="J15" s="109"/>
    </row>
    <row r="16" spans="1:10" s="97" customFormat="1" hidden="1">
      <c r="A16" s="238"/>
      <c r="B16" s="238"/>
      <c r="C16" s="137"/>
      <c r="D16" s="229"/>
      <c r="E16" s="239"/>
      <c r="F16" s="229"/>
      <c r="G16" s="190">
        <f t="shared" si="0"/>
        <v>0</v>
      </c>
      <c r="H16" s="109" t="s">
        <v>180</v>
      </c>
      <c r="J16" s="109"/>
    </row>
    <row r="17" spans="1:10" s="97" customFormat="1" hidden="1">
      <c r="A17" s="238"/>
      <c r="B17" s="238"/>
      <c r="C17" s="137"/>
      <c r="D17" s="229"/>
      <c r="E17" s="239"/>
      <c r="F17" s="229"/>
      <c r="G17" s="190">
        <f t="shared" si="0"/>
        <v>0</v>
      </c>
      <c r="H17" s="109" t="s">
        <v>180</v>
      </c>
      <c r="J17" s="109"/>
    </row>
    <row r="18" spans="1:10" s="97" customFormat="1" hidden="1">
      <c r="A18" s="238"/>
      <c r="B18" s="238"/>
      <c r="C18" s="137"/>
      <c r="D18" s="229"/>
      <c r="E18" s="239"/>
      <c r="F18" s="229"/>
      <c r="G18" s="190">
        <f t="shared" si="0"/>
        <v>0</v>
      </c>
      <c r="H18" s="109" t="s">
        <v>180</v>
      </c>
      <c r="J18" s="109"/>
    </row>
    <row r="19" spans="1:10" s="97" customFormat="1" hidden="1">
      <c r="A19" s="238"/>
      <c r="B19" s="238"/>
      <c r="C19" s="137"/>
      <c r="D19" s="229"/>
      <c r="E19" s="239"/>
      <c r="F19" s="229"/>
      <c r="G19" s="190">
        <f t="shared" si="0"/>
        <v>0</v>
      </c>
      <c r="H19" s="109" t="s">
        <v>180</v>
      </c>
      <c r="J19" s="109"/>
    </row>
    <row r="20" spans="1:10" s="97" customFormat="1" hidden="1">
      <c r="A20" s="238"/>
      <c r="B20" s="238"/>
      <c r="C20" s="137"/>
      <c r="D20" s="229"/>
      <c r="E20" s="239"/>
      <c r="F20" s="229"/>
      <c r="G20" s="190">
        <f t="shared" si="0"/>
        <v>0</v>
      </c>
      <c r="H20" s="109" t="s">
        <v>180</v>
      </c>
      <c r="J20" s="109"/>
    </row>
    <row r="21" spans="1:10" s="97" customFormat="1" hidden="1">
      <c r="A21" s="238"/>
      <c r="B21" s="238"/>
      <c r="C21" s="137"/>
      <c r="D21" s="229"/>
      <c r="E21" s="239"/>
      <c r="F21" s="229"/>
      <c r="G21" s="190">
        <f t="shared" si="0"/>
        <v>0</v>
      </c>
      <c r="H21" s="109" t="s">
        <v>180</v>
      </c>
      <c r="J21" s="109"/>
    </row>
    <row r="22" spans="1:10" s="97" customFormat="1" hidden="1">
      <c r="A22" s="238"/>
      <c r="B22" s="238"/>
      <c r="C22" s="137"/>
      <c r="D22" s="229"/>
      <c r="E22" s="239"/>
      <c r="F22" s="229"/>
      <c r="G22" s="190">
        <f t="shared" si="0"/>
        <v>0</v>
      </c>
      <c r="H22" s="109" t="s">
        <v>180</v>
      </c>
      <c r="J22" s="109"/>
    </row>
    <row r="23" spans="1:10" s="97" customFormat="1" hidden="1">
      <c r="A23" s="238"/>
      <c r="B23" s="238"/>
      <c r="C23" s="137"/>
      <c r="D23" s="229"/>
      <c r="E23" s="239"/>
      <c r="F23" s="229"/>
      <c r="G23" s="190">
        <f t="shared" si="0"/>
        <v>0</v>
      </c>
      <c r="H23" s="109" t="s">
        <v>180</v>
      </c>
      <c r="J23" s="109"/>
    </row>
    <row r="24" spans="1:10" s="97" customFormat="1" hidden="1">
      <c r="A24" s="238"/>
      <c r="B24" s="238"/>
      <c r="C24" s="137"/>
      <c r="D24" s="229"/>
      <c r="E24" s="239"/>
      <c r="F24" s="229"/>
      <c r="G24" s="190">
        <f t="shared" si="0"/>
        <v>0</v>
      </c>
      <c r="H24" s="109" t="s">
        <v>180</v>
      </c>
      <c r="J24" s="109"/>
    </row>
    <row r="25" spans="1:10" s="97" customFormat="1" hidden="1">
      <c r="A25" s="238"/>
      <c r="B25" s="238"/>
      <c r="C25" s="137"/>
      <c r="D25" s="229"/>
      <c r="E25" s="239"/>
      <c r="F25" s="229"/>
      <c r="G25" s="190">
        <f t="shared" si="0"/>
        <v>0</v>
      </c>
      <c r="H25" s="109" t="s">
        <v>180</v>
      </c>
      <c r="J25" s="109"/>
    </row>
    <row r="26" spans="1:10" s="97" customFormat="1" hidden="1">
      <c r="A26" s="238"/>
      <c r="B26" s="238"/>
      <c r="C26" s="137"/>
      <c r="D26" s="229"/>
      <c r="E26" s="239"/>
      <c r="F26" s="229"/>
      <c r="G26" s="190">
        <f t="shared" si="0"/>
        <v>0</v>
      </c>
      <c r="H26" s="109" t="s">
        <v>180</v>
      </c>
      <c r="J26" s="109"/>
    </row>
    <row r="27" spans="1:10" s="97" customFormat="1" hidden="1">
      <c r="A27" s="238"/>
      <c r="B27" s="238"/>
      <c r="C27" s="137"/>
      <c r="D27" s="229"/>
      <c r="E27" s="239"/>
      <c r="F27" s="229"/>
      <c r="G27" s="190">
        <f t="shared" si="0"/>
        <v>0</v>
      </c>
      <c r="H27" s="109" t="s">
        <v>180</v>
      </c>
      <c r="J27" s="109"/>
    </row>
    <row r="28" spans="1:10" s="97" customFormat="1" hidden="1">
      <c r="A28" s="238"/>
      <c r="B28" s="238"/>
      <c r="C28" s="137"/>
      <c r="D28" s="229"/>
      <c r="E28" s="239"/>
      <c r="F28" s="229"/>
      <c r="G28" s="190">
        <f t="shared" si="0"/>
        <v>0</v>
      </c>
      <c r="H28" s="109" t="s">
        <v>180</v>
      </c>
      <c r="J28" s="109"/>
    </row>
    <row r="29" spans="1:10" s="97" customFormat="1" hidden="1">
      <c r="A29" s="238"/>
      <c r="B29" s="238"/>
      <c r="C29" s="137"/>
      <c r="D29" s="229"/>
      <c r="E29" s="239"/>
      <c r="F29" s="229"/>
      <c r="G29" s="190">
        <f t="shared" si="0"/>
        <v>0</v>
      </c>
      <c r="H29" s="109" t="s">
        <v>180</v>
      </c>
      <c r="J29" s="109"/>
    </row>
    <row r="30" spans="1:10" s="97" customFormat="1" hidden="1">
      <c r="A30" s="238"/>
      <c r="B30" s="238"/>
      <c r="C30" s="137"/>
      <c r="D30" s="229"/>
      <c r="E30" s="239"/>
      <c r="F30" s="229"/>
      <c r="G30" s="190">
        <f t="shared" si="0"/>
        <v>0</v>
      </c>
      <c r="H30" s="109" t="s">
        <v>180</v>
      </c>
      <c r="J30" s="109"/>
    </row>
    <row r="31" spans="1:10" s="97" customFormat="1" hidden="1">
      <c r="A31" s="238"/>
      <c r="B31" s="238"/>
      <c r="C31" s="137"/>
      <c r="D31" s="229"/>
      <c r="E31" s="239"/>
      <c r="F31" s="229"/>
      <c r="G31" s="190">
        <f t="shared" si="0"/>
        <v>0</v>
      </c>
      <c r="H31" s="109" t="s">
        <v>180</v>
      </c>
      <c r="J31" s="109"/>
    </row>
    <row r="32" spans="1:10" s="97" customFormat="1" hidden="1">
      <c r="A32" s="238"/>
      <c r="B32" s="238"/>
      <c r="C32" s="137"/>
      <c r="D32" s="229"/>
      <c r="E32" s="239"/>
      <c r="F32" s="229"/>
      <c r="G32" s="190">
        <f t="shared" si="0"/>
        <v>0</v>
      </c>
      <c r="H32" s="109" t="s">
        <v>180</v>
      </c>
      <c r="J32" s="109"/>
    </row>
    <row r="33" spans="1:10" s="97" customFormat="1" hidden="1">
      <c r="A33" s="238"/>
      <c r="B33" s="238"/>
      <c r="C33" s="137"/>
      <c r="D33" s="229"/>
      <c r="E33" s="239"/>
      <c r="F33" s="229"/>
      <c r="G33" s="190">
        <f t="shared" si="0"/>
        <v>0</v>
      </c>
      <c r="H33" s="109" t="s">
        <v>180</v>
      </c>
      <c r="J33" s="109"/>
    </row>
    <row r="34" spans="1:10" s="97" customFormat="1" hidden="1">
      <c r="A34" s="238"/>
      <c r="B34" s="238"/>
      <c r="C34" s="137"/>
      <c r="D34" s="229"/>
      <c r="E34" s="239"/>
      <c r="F34" s="229"/>
      <c r="G34" s="190">
        <f t="shared" si="0"/>
        <v>0</v>
      </c>
      <c r="H34" s="109" t="s">
        <v>180</v>
      </c>
      <c r="J34" s="109"/>
    </row>
    <row r="35" spans="1:10" s="97" customFormat="1" hidden="1">
      <c r="A35" s="238"/>
      <c r="B35" s="238"/>
      <c r="C35" s="137"/>
      <c r="D35" s="229"/>
      <c r="E35" s="239"/>
      <c r="F35" s="229"/>
      <c r="G35" s="190">
        <f t="shared" si="0"/>
        <v>0</v>
      </c>
      <c r="H35" s="109" t="s">
        <v>180</v>
      </c>
      <c r="J35" s="109"/>
    </row>
    <row r="36" spans="1:10" s="97" customFormat="1" hidden="1">
      <c r="A36" s="238"/>
      <c r="B36" s="238"/>
      <c r="C36" s="137"/>
      <c r="D36" s="229"/>
      <c r="E36" s="239"/>
      <c r="F36" s="229"/>
      <c r="G36" s="190">
        <f t="shared" si="0"/>
        <v>0</v>
      </c>
      <c r="H36" s="109" t="s">
        <v>180</v>
      </c>
      <c r="J36" s="109"/>
    </row>
    <row r="37" spans="1:10" s="97" customFormat="1" hidden="1">
      <c r="A37" s="238"/>
      <c r="B37" s="238"/>
      <c r="C37" s="137"/>
      <c r="D37" s="229"/>
      <c r="E37" s="239"/>
      <c r="F37" s="229"/>
      <c r="G37" s="190">
        <f t="shared" ref="G37:G68" si="1">ROUND(+C37*E37*F37,2)</f>
        <v>0</v>
      </c>
      <c r="H37" s="109" t="s">
        <v>180</v>
      </c>
      <c r="J37" s="109"/>
    </row>
    <row r="38" spans="1:10" s="97" customFormat="1" hidden="1">
      <c r="A38" s="238"/>
      <c r="B38" s="238"/>
      <c r="C38" s="137"/>
      <c r="D38" s="229"/>
      <c r="E38" s="239"/>
      <c r="F38" s="229"/>
      <c r="G38" s="190">
        <f t="shared" si="1"/>
        <v>0</v>
      </c>
      <c r="H38" s="109" t="s">
        <v>180</v>
      </c>
      <c r="J38" s="109"/>
    </row>
    <row r="39" spans="1:10" s="97" customFormat="1" hidden="1">
      <c r="A39" s="238"/>
      <c r="B39" s="238"/>
      <c r="C39" s="137"/>
      <c r="D39" s="229"/>
      <c r="E39" s="239"/>
      <c r="F39" s="229"/>
      <c r="G39" s="190">
        <f t="shared" si="1"/>
        <v>0</v>
      </c>
      <c r="H39" s="109" t="s">
        <v>180</v>
      </c>
      <c r="J39" s="109"/>
    </row>
    <row r="40" spans="1:10" s="97" customFormat="1" hidden="1">
      <c r="A40" s="238"/>
      <c r="B40" s="238"/>
      <c r="C40" s="137"/>
      <c r="D40" s="229"/>
      <c r="E40" s="239"/>
      <c r="F40" s="229"/>
      <c r="G40" s="190">
        <f t="shared" si="1"/>
        <v>0</v>
      </c>
      <c r="H40" s="109" t="s">
        <v>180</v>
      </c>
      <c r="J40" s="109"/>
    </row>
    <row r="41" spans="1:10" s="97" customFormat="1" hidden="1">
      <c r="A41" s="238"/>
      <c r="B41" s="238"/>
      <c r="C41" s="137"/>
      <c r="D41" s="229"/>
      <c r="E41" s="239"/>
      <c r="F41" s="229"/>
      <c r="G41" s="190">
        <f t="shared" si="1"/>
        <v>0</v>
      </c>
      <c r="H41" s="109" t="s">
        <v>180</v>
      </c>
      <c r="J41" s="109"/>
    </row>
    <row r="42" spans="1:10" s="97" customFormat="1" hidden="1">
      <c r="A42" s="238"/>
      <c r="B42" s="238"/>
      <c r="C42" s="137"/>
      <c r="D42" s="229"/>
      <c r="E42" s="239"/>
      <c r="F42" s="229"/>
      <c r="G42" s="190">
        <f t="shared" si="1"/>
        <v>0</v>
      </c>
      <c r="H42" s="109" t="s">
        <v>180</v>
      </c>
      <c r="J42" s="109"/>
    </row>
    <row r="43" spans="1:10" s="97" customFormat="1" hidden="1">
      <c r="A43" s="238"/>
      <c r="B43" s="238"/>
      <c r="C43" s="137"/>
      <c r="D43" s="229"/>
      <c r="E43" s="239"/>
      <c r="F43" s="229"/>
      <c r="G43" s="190">
        <f t="shared" si="1"/>
        <v>0</v>
      </c>
      <c r="H43" s="109" t="s">
        <v>180</v>
      </c>
      <c r="J43" s="109"/>
    </row>
    <row r="44" spans="1:10" s="97" customFormat="1" hidden="1">
      <c r="A44" s="238"/>
      <c r="B44" s="238"/>
      <c r="C44" s="137"/>
      <c r="D44" s="229"/>
      <c r="E44" s="239"/>
      <c r="F44" s="229"/>
      <c r="G44" s="190">
        <f t="shared" si="1"/>
        <v>0</v>
      </c>
      <c r="H44" s="109" t="s">
        <v>180</v>
      </c>
      <c r="J44" s="109"/>
    </row>
    <row r="45" spans="1:10" s="97" customFormat="1" hidden="1">
      <c r="A45" s="238"/>
      <c r="B45" s="238"/>
      <c r="C45" s="137"/>
      <c r="D45" s="229"/>
      <c r="E45" s="239"/>
      <c r="F45" s="229"/>
      <c r="G45" s="190">
        <f t="shared" si="1"/>
        <v>0</v>
      </c>
      <c r="H45" s="109" t="s">
        <v>180</v>
      </c>
      <c r="J45" s="109"/>
    </row>
    <row r="46" spans="1:10" s="97" customFormat="1" hidden="1">
      <c r="A46" s="238"/>
      <c r="B46" s="238"/>
      <c r="C46" s="137"/>
      <c r="D46" s="229"/>
      <c r="E46" s="239"/>
      <c r="F46" s="229"/>
      <c r="G46" s="190">
        <f t="shared" si="1"/>
        <v>0</v>
      </c>
      <c r="H46" s="109" t="s">
        <v>180</v>
      </c>
      <c r="J46" s="109"/>
    </row>
    <row r="47" spans="1:10" s="97" customFormat="1" hidden="1">
      <c r="A47" s="238"/>
      <c r="B47" s="238"/>
      <c r="C47" s="137"/>
      <c r="D47" s="229"/>
      <c r="E47" s="239"/>
      <c r="F47" s="229"/>
      <c r="G47" s="190">
        <f t="shared" si="1"/>
        <v>0</v>
      </c>
      <c r="H47" s="109" t="s">
        <v>180</v>
      </c>
      <c r="J47" s="109"/>
    </row>
    <row r="48" spans="1:10" s="97" customFormat="1" hidden="1">
      <c r="A48" s="238"/>
      <c r="B48" s="238"/>
      <c r="C48" s="137"/>
      <c r="D48" s="229"/>
      <c r="E48" s="239"/>
      <c r="F48" s="229"/>
      <c r="G48" s="190">
        <f t="shared" si="1"/>
        <v>0</v>
      </c>
      <c r="H48" s="109" t="s">
        <v>180</v>
      </c>
      <c r="J48" s="109"/>
    </row>
    <row r="49" spans="1:10" s="97" customFormat="1" hidden="1">
      <c r="A49" s="238"/>
      <c r="B49" s="238"/>
      <c r="C49" s="137"/>
      <c r="D49" s="229"/>
      <c r="E49" s="239"/>
      <c r="F49" s="229"/>
      <c r="G49" s="190">
        <f t="shared" si="1"/>
        <v>0</v>
      </c>
      <c r="H49" s="109" t="s">
        <v>180</v>
      </c>
      <c r="J49" s="109"/>
    </row>
    <row r="50" spans="1:10" s="97" customFormat="1" hidden="1">
      <c r="A50" s="238"/>
      <c r="B50" s="238"/>
      <c r="C50" s="137"/>
      <c r="D50" s="229"/>
      <c r="E50" s="239"/>
      <c r="F50" s="229"/>
      <c r="G50" s="190">
        <f t="shared" si="1"/>
        <v>0</v>
      </c>
      <c r="H50" s="109" t="s">
        <v>180</v>
      </c>
      <c r="J50" s="109"/>
    </row>
    <row r="51" spans="1:10" s="97" customFormat="1" hidden="1">
      <c r="A51" s="238"/>
      <c r="B51" s="238"/>
      <c r="C51" s="137"/>
      <c r="D51" s="229"/>
      <c r="E51" s="239"/>
      <c r="F51" s="229"/>
      <c r="G51" s="190">
        <f t="shared" si="1"/>
        <v>0</v>
      </c>
      <c r="H51" s="109" t="s">
        <v>180</v>
      </c>
      <c r="J51" s="109"/>
    </row>
    <row r="52" spans="1:10" s="97" customFormat="1" hidden="1">
      <c r="A52" s="238"/>
      <c r="B52" s="238"/>
      <c r="C52" s="137"/>
      <c r="D52" s="229"/>
      <c r="E52" s="239"/>
      <c r="F52" s="229"/>
      <c r="G52" s="190">
        <f t="shared" si="1"/>
        <v>0</v>
      </c>
      <c r="H52" s="109" t="s">
        <v>180</v>
      </c>
      <c r="J52" s="109"/>
    </row>
    <row r="53" spans="1:10" s="97" customFormat="1" hidden="1">
      <c r="A53" s="238"/>
      <c r="B53" s="238"/>
      <c r="C53" s="137"/>
      <c r="D53" s="229"/>
      <c r="E53" s="239"/>
      <c r="F53" s="229"/>
      <c r="G53" s="190">
        <f t="shared" si="1"/>
        <v>0</v>
      </c>
      <c r="H53" s="109" t="s">
        <v>180</v>
      </c>
      <c r="J53" s="109"/>
    </row>
    <row r="54" spans="1:10" s="97" customFormat="1" hidden="1">
      <c r="A54" s="238"/>
      <c r="B54" s="238"/>
      <c r="C54" s="137"/>
      <c r="D54" s="229"/>
      <c r="E54" s="239"/>
      <c r="F54" s="229"/>
      <c r="G54" s="190">
        <f t="shared" si="1"/>
        <v>0</v>
      </c>
      <c r="H54" s="109" t="s">
        <v>180</v>
      </c>
      <c r="J54" s="109"/>
    </row>
    <row r="55" spans="1:10" s="97" customFormat="1" hidden="1">
      <c r="A55" s="238"/>
      <c r="B55" s="238"/>
      <c r="C55" s="137"/>
      <c r="D55" s="229"/>
      <c r="E55" s="239"/>
      <c r="F55" s="229"/>
      <c r="G55" s="190">
        <f t="shared" si="1"/>
        <v>0</v>
      </c>
      <c r="H55" s="109" t="s">
        <v>180</v>
      </c>
      <c r="J55" s="109"/>
    </row>
    <row r="56" spans="1:10" s="97" customFormat="1" hidden="1">
      <c r="A56" s="238"/>
      <c r="B56" s="238"/>
      <c r="C56" s="137"/>
      <c r="D56" s="229"/>
      <c r="E56" s="239"/>
      <c r="F56" s="229"/>
      <c r="G56" s="190">
        <f t="shared" si="1"/>
        <v>0</v>
      </c>
      <c r="H56" s="109" t="s">
        <v>180</v>
      </c>
      <c r="J56" s="109"/>
    </row>
    <row r="57" spans="1:10" s="97" customFormat="1" hidden="1">
      <c r="A57" s="238"/>
      <c r="B57" s="238"/>
      <c r="C57" s="137"/>
      <c r="D57" s="229"/>
      <c r="E57" s="239"/>
      <c r="F57" s="229"/>
      <c r="G57" s="190">
        <f t="shared" si="1"/>
        <v>0</v>
      </c>
      <c r="H57" s="109" t="s">
        <v>180</v>
      </c>
      <c r="J57" s="109"/>
    </row>
    <row r="58" spans="1:10" s="97" customFormat="1" hidden="1">
      <c r="A58" s="238"/>
      <c r="B58" s="238"/>
      <c r="C58" s="137"/>
      <c r="D58" s="229"/>
      <c r="E58" s="239"/>
      <c r="F58" s="229"/>
      <c r="G58" s="190">
        <f t="shared" si="1"/>
        <v>0</v>
      </c>
      <c r="H58" s="109" t="s">
        <v>180</v>
      </c>
      <c r="J58" s="109"/>
    </row>
    <row r="59" spans="1:10" s="97" customFormat="1" hidden="1">
      <c r="A59" s="238"/>
      <c r="B59" s="238"/>
      <c r="C59" s="137"/>
      <c r="D59" s="229"/>
      <c r="E59" s="239"/>
      <c r="F59" s="229"/>
      <c r="G59" s="190">
        <f t="shared" si="1"/>
        <v>0</v>
      </c>
      <c r="H59" s="109" t="s">
        <v>180</v>
      </c>
      <c r="J59" s="109"/>
    </row>
    <row r="60" spans="1:10" s="97" customFormat="1" hidden="1">
      <c r="A60" s="238"/>
      <c r="B60" s="238"/>
      <c r="C60" s="137"/>
      <c r="D60" s="229"/>
      <c r="E60" s="239"/>
      <c r="F60" s="229"/>
      <c r="G60" s="190">
        <f t="shared" si="1"/>
        <v>0</v>
      </c>
      <c r="H60" s="109" t="s">
        <v>180</v>
      </c>
      <c r="J60" s="109"/>
    </row>
    <row r="61" spans="1:10" s="97" customFormat="1" hidden="1">
      <c r="A61" s="238"/>
      <c r="B61" s="238"/>
      <c r="C61" s="137"/>
      <c r="D61" s="229"/>
      <c r="E61" s="239"/>
      <c r="F61" s="229"/>
      <c r="G61" s="190">
        <f t="shared" si="1"/>
        <v>0</v>
      </c>
      <c r="H61" s="109" t="s">
        <v>180</v>
      </c>
      <c r="J61" s="109"/>
    </row>
    <row r="62" spans="1:10" s="97" customFormat="1" hidden="1">
      <c r="A62" s="238"/>
      <c r="B62" s="238"/>
      <c r="C62" s="137"/>
      <c r="D62" s="229"/>
      <c r="E62" s="239"/>
      <c r="F62" s="229"/>
      <c r="G62" s="190">
        <f t="shared" si="1"/>
        <v>0</v>
      </c>
      <c r="H62" s="109" t="s">
        <v>180</v>
      </c>
      <c r="J62" s="109"/>
    </row>
    <row r="63" spans="1:10" s="97" customFormat="1" hidden="1">
      <c r="A63" s="238"/>
      <c r="B63" s="238"/>
      <c r="C63" s="137"/>
      <c r="D63" s="229"/>
      <c r="E63" s="239"/>
      <c r="F63" s="229"/>
      <c r="G63" s="190">
        <f t="shared" si="1"/>
        <v>0</v>
      </c>
      <c r="H63" s="109" t="s">
        <v>180</v>
      </c>
      <c r="J63" s="109"/>
    </row>
    <row r="64" spans="1:10" s="97" customFormat="1" hidden="1">
      <c r="A64" s="238"/>
      <c r="B64" s="238"/>
      <c r="C64" s="137"/>
      <c r="D64" s="229"/>
      <c r="E64" s="239"/>
      <c r="F64" s="229"/>
      <c r="G64" s="190">
        <f t="shared" si="1"/>
        <v>0</v>
      </c>
      <c r="H64" s="109" t="s">
        <v>180</v>
      </c>
      <c r="J64" s="109"/>
    </row>
    <row r="65" spans="1:10" s="97" customFormat="1" hidden="1">
      <c r="A65" s="238"/>
      <c r="B65" s="238"/>
      <c r="C65" s="137"/>
      <c r="D65" s="229"/>
      <c r="E65" s="239"/>
      <c r="F65" s="229"/>
      <c r="G65" s="190">
        <f t="shared" si="1"/>
        <v>0</v>
      </c>
      <c r="H65" s="109" t="s">
        <v>180</v>
      </c>
      <c r="J65" s="109"/>
    </row>
    <row r="66" spans="1:10" s="97" customFormat="1" hidden="1">
      <c r="A66" s="238"/>
      <c r="B66" s="238"/>
      <c r="C66" s="137"/>
      <c r="D66" s="229"/>
      <c r="E66" s="239"/>
      <c r="F66" s="229"/>
      <c r="G66" s="190">
        <f t="shared" si="1"/>
        <v>0</v>
      </c>
      <c r="H66" s="109" t="s">
        <v>180</v>
      </c>
      <c r="J66" s="109"/>
    </row>
    <row r="67" spans="1:10" s="97" customFormat="1" hidden="1">
      <c r="A67" s="238"/>
      <c r="B67" s="238"/>
      <c r="C67" s="137"/>
      <c r="D67" s="229"/>
      <c r="E67" s="239"/>
      <c r="F67" s="229"/>
      <c r="G67" s="190">
        <f t="shared" si="1"/>
        <v>0</v>
      </c>
      <c r="H67" s="109" t="s">
        <v>180</v>
      </c>
      <c r="J67" s="109"/>
    </row>
    <row r="68" spans="1:10" s="97" customFormat="1" hidden="1">
      <c r="A68" s="238"/>
      <c r="B68" s="238"/>
      <c r="C68" s="137"/>
      <c r="D68" s="229"/>
      <c r="E68" s="239"/>
      <c r="F68" s="229"/>
      <c r="G68" s="190">
        <f t="shared" si="1"/>
        <v>0</v>
      </c>
      <c r="H68" s="109" t="s">
        <v>180</v>
      </c>
      <c r="J68" s="109"/>
    </row>
    <row r="69" spans="1:10" s="97" customFormat="1" hidden="1">
      <c r="A69" s="238"/>
      <c r="B69" s="238"/>
      <c r="C69" s="137"/>
      <c r="D69" s="229"/>
      <c r="E69" s="239"/>
      <c r="F69" s="229"/>
      <c r="G69" s="190">
        <f t="shared" ref="G69:G100" si="2">ROUND(+C69*E69*F69,2)</f>
        <v>0</v>
      </c>
      <c r="H69" s="109" t="s">
        <v>180</v>
      </c>
      <c r="J69" s="109"/>
    </row>
    <row r="70" spans="1:10" s="97" customFormat="1" hidden="1">
      <c r="A70" s="238"/>
      <c r="B70" s="238"/>
      <c r="C70" s="137"/>
      <c r="D70" s="229"/>
      <c r="E70" s="239"/>
      <c r="F70" s="229"/>
      <c r="G70" s="190">
        <f t="shared" si="2"/>
        <v>0</v>
      </c>
      <c r="H70" s="109" t="s">
        <v>180</v>
      </c>
      <c r="J70" s="109"/>
    </row>
    <row r="71" spans="1:10" s="97" customFormat="1" hidden="1">
      <c r="A71" s="238"/>
      <c r="B71" s="238"/>
      <c r="C71" s="137"/>
      <c r="D71" s="229"/>
      <c r="E71" s="239"/>
      <c r="F71" s="229"/>
      <c r="G71" s="190">
        <f t="shared" si="2"/>
        <v>0</v>
      </c>
      <c r="H71" s="109" t="s">
        <v>180</v>
      </c>
      <c r="J71" s="109"/>
    </row>
    <row r="72" spans="1:10" s="97" customFormat="1" hidden="1">
      <c r="A72" s="238"/>
      <c r="B72" s="238"/>
      <c r="C72" s="137"/>
      <c r="D72" s="229"/>
      <c r="E72" s="239"/>
      <c r="F72" s="229"/>
      <c r="G72" s="190">
        <f t="shared" si="2"/>
        <v>0</v>
      </c>
      <c r="H72" s="109" t="s">
        <v>180</v>
      </c>
      <c r="J72" s="109"/>
    </row>
    <row r="73" spans="1:10" s="97" customFormat="1" hidden="1">
      <c r="A73" s="238"/>
      <c r="B73" s="238"/>
      <c r="C73" s="137"/>
      <c r="D73" s="229"/>
      <c r="E73" s="239"/>
      <c r="F73" s="229"/>
      <c r="G73" s="190">
        <f t="shared" si="2"/>
        <v>0</v>
      </c>
      <c r="H73" s="109" t="s">
        <v>180</v>
      </c>
      <c r="J73" s="109"/>
    </row>
    <row r="74" spans="1:10" s="97" customFormat="1" hidden="1">
      <c r="A74" s="238"/>
      <c r="B74" s="238"/>
      <c r="C74" s="137"/>
      <c r="D74" s="229"/>
      <c r="E74" s="239"/>
      <c r="F74" s="229"/>
      <c r="G74" s="190">
        <f t="shared" si="2"/>
        <v>0</v>
      </c>
      <c r="H74" s="109" t="s">
        <v>180</v>
      </c>
      <c r="J74" s="109"/>
    </row>
    <row r="75" spans="1:10" s="97" customFormat="1" hidden="1">
      <c r="A75" s="238"/>
      <c r="B75" s="238"/>
      <c r="C75" s="137"/>
      <c r="D75" s="229"/>
      <c r="E75" s="239"/>
      <c r="F75" s="229"/>
      <c r="G75" s="190">
        <f t="shared" si="2"/>
        <v>0</v>
      </c>
      <c r="H75" s="109" t="s">
        <v>180</v>
      </c>
      <c r="J75" s="109"/>
    </row>
    <row r="76" spans="1:10" s="97" customFormat="1" hidden="1">
      <c r="A76" s="238"/>
      <c r="B76" s="238"/>
      <c r="C76" s="137"/>
      <c r="D76" s="229"/>
      <c r="E76" s="239"/>
      <c r="F76" s="229"/>
      <c r="G76" s="190">
        <f t="shared" si="2"/>
        <v>0</v>
      </c>
      <c r="H76" s="109" t="s">
        <v>180</v>
      </c>
      <c r="J76" s="109"/>
    </row>
    <row r="77" spans="1:10" s="97" customFormat="1" hidden="1">
      <c r="A77" s="238"/>
      <c r="B77" s="238"/>
      <c r="C77" s="137"/>
      <c r="D77" s="229"/>
      <c r="E77" s="239"/>
      <c r="F77" s="229"/>
      <c r="G77" s="190">
        <f t="shared" si="2"/>
        <v>0</v>
      </c>
      <c r="H77" s="109" t="s">
        <v>180</v>
      </c>
      <c r="J77" s="109"/>
    </row>
    <row r="78" spans="1:10" s="97" customFormat="1" hidden="1">
      <c r="A78" s="238"/>
      <c r="B78" s="238"/>
      <c r="C78" s="137"/>
      <c r="D78" s="229"/>
      <c r="E78" s="239"/>
      <c r="F78" s="229"/>
      <c r="G78" s="190">
        <f t="shared" si="2"/>
        <v>0</v>
      </c>
      <c r="H78" s="109" t="s">
        <v>180</v>
      </c>
      <c r="J78" s="109"/>
    </row>
    <row r="79" spans="1:10" s="97" customFormat="1" hidden="1">
      <c r="A79" s="238"/>
      <c r="B79" s="238"/>
      <c r="C79" s="137"/>
      <c r="D79" s="229"/>
      <c r="E79" s="239"/>
      <c r="F79" s="229"/>
      <c r="G79" s="190">
        <f t="shared" si="2"/>
        <v>0</v>
      </c>
      <c r="H79" s="109" t="s">
        <v>180</v>
      </c>
      <c r="J79" s="109"/>
    </row>
    <row r="80" spans="1:10" s="97" customFormat="1" hidden="1">
      <c r="A80" s="238"/>
      <c r="B80" s="238"/>
      <c r="C80" s="137"/>
      <c r="D80" s="229"/>
      <c r="E80" s="239"/>
      <c r="F80" s="229"/>
      <c r="G80" s="190">
        <f t="shared" si="2"/>
        <v>0</v>
      </c>
      <c r="H80" s="109" t="s">
        <v>180</v>
      </c>
      <c r="J80" s="109"/>
    </row>
    <row r="81" spans="1:10" s="97" customFormat="1" hidden="1">
      <c r="A81" s="238"/>
      <c r="B81" s="238"/>
      <c r="C81" s="137"/>
      <c r="D81" s="229"/>
      <c r="E81" s="239"/>
      <c r="F81" s="229"/>
      <c r="G81" s="190">
        <f t="shared" si="2"/>
        <v>0</v>
      </c>
      <c r="H81" s="109" t="s">
        <v>180</v>
      </c>
      <c r="J81" s="109"/>
    </row>
    <row r="82" spans="1:10" s="97" customFormat="1" hidden="1">
      <c r="A82" s="238"/>
      <c r="B82" s="238"/>
      <c r="C82" s="137"/>
      <c r="D82" s="229"/>
      <c r="E82" s="239"/>
      <c r="F82" s="229"/>
      <c r="G82" s="190">
        <f t="shared" si="2"/>
        <v>0</v>
      </c>
      <c r="H82" s="109" t="s">
        <v>180</v>
      </c>
      <c r="J82" s="109"/>
    </row>
    <row r="83" spans="1:10" s="97" customFormat="1" hidden="1">
      <c r="A83" s="238"/>
      <c r="B83" s="238"/>
      <c r="C83" s="137"/>
      <c r="D83" s="229"/>
      <c r="E83" s="239"/>
      <c r="F83" s="229"/>
      <c r="G83" s="190">
        <f t="shared" si="2"/>
        <v>0</v>
      </c>
      <c r="H83" s="109" t="s">
        <v>180</v>
      </c>
      <c r="J83" s="109"/>
    </row>
    <row r="84" spans="1:10" s="97" customFormat="1" hidden="1">
      <c r="A84" s="238"/>
      <c r="B84" s="238"/>
      <c r="C84" s="137"/>
      <c r="D84" s="229"/>
      <c r="E84" s="239"/>
      <c r="F84" s="229"/>
      <c r="G84" s="190">
        <f t="shared" si="2"/>
        <v>0</v>
      </c>
      <c r="H84" s="109" t="s">
        <v>180</v>
      </c>
      <c r="J84" s="109"/>
    </row>
    <row r="85" spans="1:10" s="97" customFormat="1" hidden="1">
      <c r="A85" s="238"/>
      <c r="B85" s="238"/>
      <c r="C85" s="137"/>
      <c r="D85" s="229"/>
      <c r="E85" s="239"/>
      <c r="F85" s="229"/>
      <c r="G85" s="190">
        <f t="shared" si="2"/>
        <v>0</v>
      </c>
      <c r="H85" s="109" t="s">
        <v>180</v>
      </c>
      <c r="J85" s="109"/>
    </row>
    <row r="86" spans="1:10" s="97" customFormat="1" hidden="1">
      <c r="A86" s="238"/>
      <c r="B86" s="238"/>
      <c r="C86" s="137"/>
      <c r="D86" s="229"/>
      <c r="E86" s="239"/>
      <c r="F86" s="229"/>
      <c r="G86" s="190">
        <f t="shared" si="2"/>
        <v>0</v>
      </c>
      <c r="H86" s="109" t="s">
        <v>180</v>
      </c>
      <c r="J86" s="109"/>
    </row>
    <row r="87" spans="1:10" s="97" customFormat="1" hidden="1">
      <c r="A87" s="238"/>
      <c r="B87" s="238"/>
      <c r="C87" s="137"/>
      <c r="D87" s="229"/>
      <c r="E87" s="239"/>
      <c r="F87" s="229"/>
      <c r="G87" s="190">
        <f t="shared" si="2"/>
        <v>0</v>
      </c>
      <c r="H87" s="109" t="s">
        <v>180</v>
      </c>
      <c r="J87" s="109"/>
    </row>
    <row r="88" spans="1:10" s="97" customFormat="1" hidden="1">
      <c r="A88" s="238"/>
      <c r="B88" s="238"/>
      <c r="C88" s="137"/>
      <c r="D88" s="229"/>
      <c r="E88" s="239"/>
      <c r="F88" s="229"/>
      <c r="G88" s="190">
        <f t="shared" si="2"/>
        <v>0</v>
      </c>
      <c r="H88" s="109" t="s">
        <v>180</v>
      </c>
      <c r="J88" s="109"/>
    </row>
    <row r="89" spans="1:10" s="97" customFormat="1" hidden="1">
      <c r="A89" s="238"/>
      <c r="B89" s="238"/>
      <c r="C89" s="137"/>
      <c r="D89" s="229"/>
      <c r="E89" s="239"/>
      <c r="F89" s="229"/>
      <c r="G89" s="190">
        <f t="shared" si="2"/>
        <v>0</v>
      </c>
      <c r="H89" s="109" t="s">
        <v>180</v>
      </c>
      <c r="J89" s="109"/>
    </row>
    <row r="90" spans="1:10" s="97" customFormat="1" hidden="1">
      <c r="A90" s="238"/>
      <c r="B90" s="238"/>
      <c r="C90" s="137"/>
      <c r="D90" s="229"/>
      <c r="E90" s="239"/>
      <c r="F90" s="229"/>
      <c r="G90" s="190">
        <f t="shared" si="2"/>
        <v>0</v>
      </c>
      <c r="H90" s="109" t="s">
        <v>180</v>
      </c>
      <c r="J90" s="109"/>
    </row>
    <row r="91" spans="1:10" s="97" customFormat="1" hidden="1">
      <c r="A91" s="238"/>
      <c r="B91" s="238"/>
      <c r="C91" s="137"/>
      <c r="D91" s="229"/>
      <c r="E91" s="239"/>
      <c r="F91" s="229"/>
      <c r="G91" s="190">
        <f t="shared" si="2"/>
        <v>0</v>
      </c>
      <c r="H91" s="109" t="s">
        <v>180</v>
      </c>
      <c r="J91" s="109"/>
    </row>
    <row r="92" spans="1:10" s="97" customFormat="1" hidden="1">
      <c r="A92" s="238"/>
      <c r="B92" s="238"/>
      <c r="C92" s="137"/>
      <c r="D92" s="229"/>
      <c r="E92" s="239"/>
      <c r="F92" s="229"/>
      <c r="G92" s="190">
        <f t="shared" si="2"/>
        <v>0</v>
      </c>
      <c r="H92" s="109" t="s">
        <v>180</v>
      </c>
      <c r="J92" s="109"/>
    </row>
    <row r="93" spans="1:10" s="97" customFormat="1" hidden="1">
      <c r="A93" s="238"/>
      <c r="B93" s="238"/>
      <c r="C93" s="137"/>
      <c r="D93" s="229"/>
      <c r="E93" s="239"/>
      <c r="F93" s="229"/>
      <c r="G93" s="190">
        <f t="shared" si="2"/>
        <v>0</v>
      </c>
      <c r="H93" s="109" t="s">
        <v>180</v>
      </c>
      <c r="J93" s="109"/>
    </row>
    <row r="94" spans="1:10" s="97" customFormat="1" hidden="1">
      <c r="A94" s="238"/>
      <c r="B94" s="238"/>
      <c r="C94" s="137"/>
      <c r="D94" s="229"/>
      <c r="E94" s="239"/>
      <c r="F94" s="229"/>
      <c r="G94" s="190">
        <f t="shared" si="2"/>
        <v>0</v>
      </c>
      <c r="H94" s="109" t="s">
        <v>180</v>
      </c>
      <c r="J94" s="109"/>
    </row>
    <row r="95" spans="1:10" s="97" customFormat="1" hidden="1">
      <c r="A95" s="238"/>
      <c r="B95" s="238"/>
      <c r="C95" s="137"/>
      <c r="D95" s="229"/>
      <c r="E95" s="239"/>
      <c r="F95" s="229"/>
      <c r="G95" s="190">
        <f t="shared" si="2"/>
        <v>0</v>
      </c>
      <c r="H95" s="109" t="s">
        <v>180</v>
      </c>
      <c r="J95" s="109"/>
    </row>
    <row r="96" spans="1:10" s="97" customFormat="1" hidden="1">
      <c r="A96" s="238"/>
      <c r="B96" s="238"/>
      <c r="C96" s="137"/>
      <c r="D96" s="229"/>
      <c r="E96" s="239"/>
      <c r="F96" s="229"/>
      <c r="G96" s="190">
        <f t="shared" si="2"/>
        <v>0</v>
      </c>
      <c r="H96" s="109" t="s">
        <v>180</v>
      </c>
      <c r="J96" s="109"/>
    </row>
    <row r="97" spans="1:10" s="97" customFormat="1" hidden="1">
      <c r="A97" s="238"/>
      <c r="B97" s="238"/>
      <c r="C97" s="137"/>
      <c r="D97" s="229"/>
      <c r="E97" s="239"/>
      <c r="F97" s="229"/>
      <c r="G97" s="190">
        <f t="shared" si="2"/>
        <v>0</v>
      </c>
      <c r="H97" s="109" t="s">
        <v>180</v>
      </c>
      <c r="J97" s="109"/>
    </row>
    <row r="98" spans="1:10" s="97" customFormat="1" hidden="1">
      <c r="A98" s="238"/>
      <c r="B98" s="238"/>
      <c r="C98" s="137"/>
      <c r="D98" s="229"/>
      <c r="E98" s="239"/>
      <c r="F98" s="229"/>
      <c r="G98" s="190">
        <f t="shared" si="2"/>
        <v>0</v>
      </c>
      <c r="H98" s="109" t="s">
        <v>180</v>
      </c>
      <c r="J98" s="109"/>
    </row>
    <row r="99" spans="1:10" s="97" customFormat="1" hidden="1">
      <c r="A99" s="238"/>
      <c r="B99" s="238"/>
      <c r="C99" s="137"/>
      <c r="D99" s="229"/>
      <c r="E99" s="239"/>
      <c r="F99" s="229"/>
      <c r="G99" s="190">
        <f t="shared" si="2"/>
        <v>0</v>
      </c>
      <c r="H99" s="109" t="s">
        <v>180</v>
      </c>
      <c r="J99" s="109"/>
    </row>
    <row r="100" spans="1:10" s="97" customFormat="1" hidden="1">
      <c r="A100" s="238"/>
      <c r="B100" s="238"/>
      <c r="C100" s="137"/>
      <c r="D100" s="229"/>
      <c r="E100" s="239"/>
      <c r="F100" s="229"/>
      <c r="G100" s="190">
        <f t="shared" si="2"/>
        <v>0</v>
      </c>
      <c r="H100" s="109" t="s">
        <v>180</v>
      </c>
      <c r="J100" s="109"/>
    </row>
    <row r="101" spans="1:10" s="97" customFormat="1" hidden="1">
      <c r="A101" s="238"/>
      <c r="B101" s="238"/>
      <c r="C101" s="137"/>
      <c r="D101" s="229"/>
      <c r="E101" s="239"/>
      <c r="F101" s="229"/>
      <c r="G101" s="190">
        <f t="shared" ref="G101:G132" si="3">ROUND(+C101*E101*F101,2)</f>
        <v>0</v>
      </c>
      <c r="H101" s="109" t="s">
        <v>180</v>
      </c>
      <c r="J101" s="109"/>
    </row>
    <row r="102" spans="1:10" s="97" customFormat="1" hidden="1">
      <c r="A102" s="238"/>
      <c r="B102" s="238"/>
      <c r="C102" s="137"/>
      <c r="D102" s="229"/>
      <c r="E102" s="239"/>
      <c r="F102" s="229"/>
      <c r="G102" s="190">
        <f t="shared" si="3"/>
        <v>0</v>
      </c>
      <c r="H102" s="109" t="s">
        <v>180</v>
      </c>
      <c r="J102" s="109"/>
    </row>
    <row r="103" spans="1:10" s="97" customFormat="1" hidden="1">
      <c r="A103" s="238"/>
      <c r="B103" s="238"/>
      <c r="C103" s="137"/>
      <c r="D103" s="229"/>
      <c r="E103" s="239"/>
      <c r="F103" s="229"/>
      <c r="G103" s="190">
        <f t="shared" si="3"/>
        <v>0</v>
      </c>
      <c r="H103" s="109" t="s">
        <v>180</v>
      </c>
      <c r="J103" s="109"/>
    </row>
    <row r="104" spans="1:10" s="97" customFormat="1" hidden="1">
      <c r="A104" s="238"/>
      <c r="B104" s="238"/>
      <c r="C104" s="137"/>
      <c r="D104" s="229"/>
      <c r="E104" s="239"/>
      <c r="F104" s="229"/>
      <c r="G104" s="190">
        <f t="shared" si="3"/>
        <v>0</v>
      </c>
      <c r="H104" s="109" t="s">
        <v>180</v>
      </c>
      <c r="J104" s="109"/>
    </row>
    <row r="105" spans="1:10" s="97" customFormat="1" hidden="1">
      <c r="A105" s="238"/>
      <c r="B105" s="238"/>
      <c r="C105" s="137"/>
      <c r="D105" s="229"/>
      <c r="E105" s="239"/>
      <c r="F105" s="229"/>
      <c r="G105" s="190">
        <f t="shared" si="3"/>
        <v>0</v>
      </c>
      <c r="H105" s="109" t="s">
        <v>180</v>
      </c>
      <c r="J105" s="109"/>
    </row>
    <row r="106" spans="1:10" s="97" customFormat="1" hidden="1">
      <c r="A106" s="238"/>
      <c r="B106" s="238"/>
      <c r="C106" s="137"/>
      <c r="D106" s="229"/>
      <c r="E106" s="239"/>
      <c r="F106" s="229"/>
      <c r="G106" s="190">
        <f t="shared" si="3"/>
        <v>0</v>
      </c>
      <c r="H106" s="109" t="s">
        <v>180</v>
      </c>
      <c r="J106" s="109"/>
    </row>
    <row r="107" spans="1:10" s="97" customFormat="1" hidden="1">
      <c r="A107" s="238"/>
      <c r="B107" s="238"/>
      <c r="C107" s="137"/>
      <c r="D107" s="229"/>
      <c r="E107" s="239"/>
      <c r="F107" s="229"/>
      <c r="G107" s="190">
        <f t="shared" si="3"/>
        <v>0</v>
      </c>
      <c r="H107" s="109" t="s">
        <v>180</v>
      </c>
      <c r="J107" s="109"/>
    </row>
    <row r="108" spans="1:10" s="97" customFormat="1" hidden="1">
      <c r="A108" s="238"/>
      <c r="B108" s="238"/>
      <c r="C108" s="137"/>
      <c r="D108" s="229"/>
      <c r="E108" s="239"/>
      <c r="F108" s="229"/>
      <c r="G108" s="190">
        <f t="shared" si="3"/>
        <v>0</v>
      </c>
      <c r="H108" s="109" t="s">
        <v>180</v>
      </c>
      <c r="J108" s="109"/>
    </row>
    <row r="109" spans="1:10" s="97" customFormat="1" hidden="1">
      <c r="A109" s="238"/>
      <c r="B109" s="238"/>
      <c r="C109" s="137"/>
      <c r="D109" s="229"/>
      <c r="E109" s="239"/>
      <c r="F109" s="229"/>
      <c r="G109" s="190">
        <f t="shared" si="3"/>
        <v>0</v>
      </c>
      <c r="H109" s="109" t="s">
        <v>180</v>
      </c>
      <c r="J109" s="109"/>
    </row>
    <row r="110" spans="1:10" s="97" customFormat="1" hidden="1">
      <c r="A110" s="238"/>
      <c r="B110" s="238"/>
      <c r="C110" s="137"/>
      <c r="D110" s="229"/>
      <c r="E110" s="239"/>
      <c r="F110" s="229"/>
      <c r="G110" s="190">
        <f t="shared" si="3"/>
        <v>0</v>
      </c>
      <c r="H110" s="109" t="s">
        <v>180</v>
      </c>
      <c r="J110" s="109"/>
    </row>
    <row r="111" spans="1:10" s="97" customFormat="1" hidden="1">
      <c r="A111" s="238"/>
      <c r="B111" s="238"/>
      <c r="C111" s="137"/>
      <c r="D111" s="229"/>
      <c r="E111" s="239"/>
      <c r="F111" s="229"/>
      <c r="G111" s="190">
        <f t="shared" si="3"/>
        <v>0</v>
      </c>
      <c r="H111" s="109" t="s">
        <v>180</v>
      </c>
      <c r="J111" s="109"/>
    </row>
    <row r="112" spans="1:10" s="97" customFormat="1" hidden="1">
      <c r="A112" s="238"/>
      <c r="B112" s="238"/>
      <c r="C112" s="137"/>
      <c r="D112" s="229"/>
      <c r="E112" s="239"/>
      <c r="F112" s="229"/>
      <c r="G112" s="190">
        <f t="shared" si="3"/>
        <v>0</v>
      </c>
      <c r="H112" s="109" t="s">
        <v>180</v>
      </c>
      <c r="J112" s="109"/>
    </row>
    <row r="113" spans="1:10" s="97" customFormat="1" hidden="1">
      <c r="A113" s="238"/>
      <c r="B113" s="238"/>
      <c r="C113" s="137"/>
      <c r="D113" s="229"/>
      <c r="E113" s="239"/>
      <c r="F113" s="229"/>
      <c r="G113" s="190">
        <f t="shared" si="3"/>
        <v>0</v>
      </c>
      <c r="H113" s="109" t="s">
        <v>180</v>
      </c>
      <c r="J113" s="109"/>
    </row>
    <row r="114" spans="1:10" s="97" customFormat="1" hidden="1">
      <c r="A114" s="238"/>
      <c r="B114" s="238"/>
      <c r="C114" s="137"/>
      <c r="D114" s="229"/>
      <c r="E114" s="239"/>
      <c r="F114" s="229"/>
      <c r="G114" s="190">
        <f t="shared" si="3"/>
        <v>0</v>
      </c>
      <c r="H114" s="109" t="s">
        <v>180</v>
      </c>
      <c r="J114" s="109"/>
    </row>
    <row r="115" spans="1:10" s="97" customFormat="1" hidden="1">
      <c r="A115" s="238"/>
      <c r="B115" s="238"/>
      <c r="C115" s="137"/>
      <c r="D115" s="229"/>
      <c r="E115" s="239"/>
      <c r="F115" s="229"/>
      <c r="G115" s="190">
        <f t="shared" si="3"/>
        <v>0</v>
      </c>
      <c r="H115" s="109" t="s">
        <v>180</v>
      </c>
      <c r="J115" s="109"/>
    </row>
    <row r="116" spans="1:10" s="97" customFormat="1" hidden="1">
      <c r="A116" s="238"/>
      <c r="B116" s="238"/>
      <c r="C116" s="137"/>
      <c r="D116" s="229"/>
      <c r="E116" s="239"/>
      <c r="F116" s="229"/>
      <c r="G116" s="190">
        <f t="shared" si="3"/>
        <v>0</v>
      </c>
      <c r="H116" s="109" t="s">
        <v>180</v>
      </c>
      <c r="J116" s="109"/>
    </row>
    <row r="117" spans="1:10" s="97" customFormat="1" hidden="1">
      <c r="A117" s="238"/>
      <c r="B117" s="238"/>
      <c r="C117" s="137"/>
      <c r="D117" s="229"/>
      <c r="E117" s="239"/>
      <c r="F117" s="229"/>
      <c r="G117" s="190">
        <f t="shared" si="3"/>
        <v>0</v>
      </c>
      <c r="H117" s="109" t="s">
        <v>180</v>
      </c>
      <c r="J117" s="109"/>
    </row>
    <row r="118" spans="1:10" s="97" customFormat="1" hidden="1">
      <c r="A118" s="238"/>
      <c r="B118" s="238"/>
      <c r="C118" s="137"/>
      <c r="D118" s="229"/>
      <c r="E118" s="239"/>
      <c r="F118" s="229"/>
      <c r="G118" s="190">
        <f t="shared" si="3"/>
        <v>0</v>
      </c>
      <c r="H118" s="109" t="s">
        <v>180</v>
      </c>
      <c r="J118" s="109"/>
    </row>
    <row r="119" spans="1:10" s="97" customFormat="1" hidden="1">
      <c r="A119" s="238"/>
      <c r="B119" s="238"/>
      <c r="C119" s="137"/>
      <c r="D119" s="229"/>
      <c r="E119" s="239"/>
      <c r="F119" s="229"/>
      <c r="G119" s="190">
        <f t="shared" si="3"/>
        <v>0</v>
      </c>
      <c r="H119" s="109" t="s">
        <v>180</v>
      </c>
      <c r="J119" s="109"/>
    </row>
    <row r="120" spans="1:10" s="97" customFormat="1" hidden="1">
      <c r="A120" s="238"/>
      <c r="B120" s="238"/>
      <c r="C120" s="137"/>
      <c r="D120" s="229"/>
      <c r="E120" s="239"/>
      <c r="F120" s="229"/>
      <c r="G120" s="190">
        <f t="shared" si="3"/>
        <v>0</v>
      </c>
      <c r="H120" s="109" t="s">
        <v>180</v>
      </c>
      <c r="J120" s="109"/>
    </row>
    <row r="121" spans="1:10" s="97" customFormat="1" hidden="1">
      <c r="A121" s="238"/>
      <c r="B121" s="238"/>
      <c r="C121" s="137"/>
      <c r="D121" s="229"/>
      <c r="E121" s="239"/>
      <c r="F121" s="229"/>
      <c r="G121" s="190">
        <f t="shared" si="3"/>
        <v>0</v>
      </c>
      <c r="H121" s="109" t="s">
        <v>180</v>
      </c>
      <c r="J121" s="109"/>
    </row>
    <row r="122" spans="1:10" s="97" customFormat="1" hidden="1">
      <c r="A122" s="238"/>
      <c r="B122" s="238"/>
      <c r="C122" s="137"/>
      <c r="D122" s="229"/>
      <c r="E122" s="239"/>
      <c r="F122" s="229"/>
      <c r="G122" s="190">
        <f t="shared" si="3"/>
        <v>0</v>
      </c>
      <c r="H122" s="109" t="s">
        <v>180</v>
      </c>
      <c r="J122" s="109"/>
    </row>
    <row r="123" spans="1:10" s="97" customFormat="1" hidden="1">
      <c r="A123" s="238"/>
      <c r="B123" s="238"/>
      <c r="C123" s="137"/>
      <c r="D123" s="229"/>
      <c r="E123" s="239"/>
      <c r="F123" s="229"/>
      <c r="G123" s="190">
        <f t="shared" si="3"/>
        <v>0</v>
      </c>
      <c r="H123" s="109" t="s">
        <v>180</v>
      </c>
      <c r="J123" s="109"/>
    </row>
    <row r="124" spans="1:10" s="97" customFormat="1" hidden="1">
      <c r="A124" s="238"/>
      <c r="B124" s="238"/>
      <c r="C124" s="137"/>
      <c r="D124" s="229"/>
      <c r="E124" s="239"/>
      <c r="F124" s="229"/>
      <c r="G124" s="190">
        <f t="shared" si="3"/>
        <v>0</v>
      </c>
      <c r="H124" s="109" t="s">
        <v>180</v>
      </c>
      <c r="J124" s="109"/>
    </row>
    <row r="125" spans="1:10" s="97" customFormat="1" hidden="1">
      <c r="A125" s="238"/>
      <c r="B125" s="238"/>
      <c r="C125" s="137"/>
      <c r="D125" s="229"/>
      <c r="E125" s="239"/>
      <c r="F125" s="229"/>
      <c r="G125" s="190">
        <f t="shared" si="3"/>
        <v>0</v>
      </c>
      <c r="H125" s="109" t="s">
        <v>180</v>
      </c>
      <c r="J125" s="109"/>
    </row>
    <row r="126" spans="1:10" s="97" customFormat="1" hidden="1">
      <c r="A126" s="238"/>
      <c r="B126" s="238"/>
      <c r="C126" s="137"/>
      <c r="D126" s="229"/>
      <c r="E126" s="239"/>
      <c r="F126" s="229"/>
      <c r="G126" s="190">
        <f t="shared" si="3"/>
        <v>0</v>
      </c>
      <c r="H126" s="109" t="s">
        <v>180</v>
      </c>
      <c r="J126" s="109"/>
    </row>
    <row r="127" spans="1:10" s="97" customFormat="1" hidden="1">
      <c r="A127" s="238"/>
      <c r="B127" s="238"/>
      <c r="C127" s="137"/>
      <c r="D127" s="229"/>
      <c r="E127" s="239"/>
      <c r="F127" s="229"/>
      <c r="G127" s="190">
        <f t="shared" si="3"/>
        <v>0</v>
      </c>
      <c r="H127" s="109" t="s">
        <v>180</v>
      </c>
      <c r="J127" s="109"/>
    </row>
    <row r="128" spans="1:10" s="97" customFormat="1" hidden="1">
      <c r="A128" s="238"/>
      <c r="B128" s="238"/>
      <c r="C128" s="137"/>
      <c r="D128" s="229"/>
      <c r="E128" s="239"/>
      <c r="F128" s="229"/>
      <c r="G128" s="190">
        <f t="shared" si="3"/>
        <v>0</v>
      </c>
      <c r="H128" s="109" t="s">
        <v>180</v>
      </c>
      <c r="J128" s="109"/>
    </row>
    <row r="129" spans="1:10" s="97" customFormat="1" hidden="1">
      <c r="A129" s="238"/>
      <c r="B129" s="238"/>
      <c r="C129" s="137"/>
      <c r="D129" s="229"/>
      <c r="E129" s="239"/>
      <c r="F129" s="229"/>
      <c r="G129" s="190">
        <f t="shared" si="3"/>
        <v>0</v>
      </c>
      <c r="H129" s="109" t="s">
        <v>180</v>
      </c>
      <c r="J129" s="109"/>
    </row>
    <row r="130" spans="1:10" s="97" customFormat="1" hidden="1">
      <c r="A130" s="238"/>
      <c r="B130" s="238"/>
      <c r="C130" s="137"/>
      <c r="D130" s="229"/>
      <c r="E130" s="239"/>
      <c r="F130" s="229"/>
      <c r="G130" s="190">
        <f t="shared" si="3"/>
        <v>0</v>
      </c>
      <c r="H130" s="109" t="s">
        <v>180</v>
      </c>
      <c r="J130" s="109"/>
    </row>
    <row r="131" spans="1:10" s="97" customFormat="1" hidden="1">
      <c r="A131" s="238"/>
      <c r="B131" s="238"/>
      <c r="C131" s="137"/>
      <c r="D131" s="229"/>
      <c r="E131" s="239"/>
      <c r="F131" s="229"/>
      <c r="G131" s="190">
        <f t="shared" si="3"/>
        <v>0</v>
      </c>
      <c r="H131" s="109" t="s">
        <v>180</v>
      </c>
      <c r="J131" s="109"/>
    </row>
    <row r="132" spans="1:10" s="97" customFormat="1" hidden="1">
      <c r="A132" s="238"/>
      <c r="B132" s="238"/>
      <c r="C132" s="137"/>
      <c r="D132" s="229"/>
      <c r="E132" s="239"/>
      <c r="F132" s="229"/>
      <c r="G132" s="190">
        <f t="shared" si="3"/>
        <v>0</v>
      </c>
      <c r="H132" s="109" t="s">
        <v>180</v>
      </c>
      <c r="J132" s="109"/>
    </row>
    <row r="133" spans="1:10" s="97" customFormat="1" hidden="1">
      <c r="A133" s="238"/>
      <c r="B133" s="238"/>
      <c r="C133" s="137"/>
      <c r="D133" s="229"/>
      <c r="E133" s="239"/>
      <c r="F133" s="229"/>
      <c r="G133" s="190">
        <f t="shared" ref="G133:G134" si="4">ROUND(+C133*E133*F133,2)</f>
        <v>0</v>
      </c>
      <c r="H133" s="109" t="s">
        <v>180</v>
      </c>
      <c r="J133" s="109"/>
    </row>
    <row r="134" spans="1:10" s="97" customFormat="1">
      <c r="A134" s="238"/>
      <c r="B134" s="238"/>
      <c r="C134" s="137"/>
      <c r="D134" s="229"/>
      <c r="E134" s="239"/>
      <c r="F134" s="229"/>
      <c r="G134" s="258">
        <f t="shared" si="4"/>
        <v>0</v>
      </c>
      <c r="H134" s="109" t="s">
        <v>180</v>
      </c>
      <c r="J134" s="109"/>
    </row>
    <row r="135" spans="1:10" s="97" customFormat="1">
      <c r="A135" s="186"/>
      <c r="B135" s="186"/>
      <c r="C135" s="138"/>
      <c r="D135" s="87"/>
      <c r="E135" s="90"/>
      <c r="F135" s="189" t="s">
        <v>181</v>
      </c>
      <c r="G135" s="268">
        <f>ROUND(SUBTOTAL(109,G5:G134),2)</f>
        <v>0</v>
      </c>
      <c r="H135" s="109" t="s">
        <v>180</v>
      </c>
      <c r="J135" s="112" t="s">
        <v>197</v>
      </c>
    </row>
    <row r="136" spans="1:10" s="97" customFormat="1">
      <c r="A136" s="185"/>
      <c r="B136" s="185"/>
      <c r="C136" s="122"/>
      <c r="D136" s="203"/>
      <c r="E136" s="92"/>
      <c r="F136" s="203"/>
      <c r="G136" s="259"/>
      <c r="H136" s="109" t="s">
        <v>183</v>
      </c>
      <c r="J136" s="112"/>
    </row>
    <row r="137" spans="1:10" s="97" customFormat="1">
      <c r="A137" s="240"/>
      <c r="B137" s="240"/>
      <c r="C137" s="137"/>
      <c r="D137" s="229"/>
      <c r="E137" s="239"/>
      <c r="F137" s="229"/>
      <c r="G137" s="190">
        <f t="shared" ref="G137:G168" si="5">ROUND(+C137*E137*F137,2)</f>
        <v>0</v>
      </c>
      <c r="H137" s="109" t="s">
        <v>183</v>
      </c>
    </row>
    <row r="138" spans="1:10" s="97" customFormat="1">
      <c r="A138" s="238"/>
      <c r="B138" s="238"/>
      <c r="C138" s="137"/>
      <c r="D138" s="229"/>
      <c r="E138" s="239"/>
      <c r="F138" s="229"/>
      <c r="G138" s="190">
        <f t="shared" si="5"/>
        <v>0</v>
      </c>
      <c r="H138" s="109" t="s">
        <v>183</v>
      </c>
      <c r="J138" s="109"/>
    </row>
    <row r="139" spans="1:10" s="97" customFormat="1">
      <c r="A139" s="238"/>
      <c r="B139" s="238"/>
      <c r="C139" s="137"/>
      <c r="D139" s="229"/>
      <c r="E139" s="239"/>
      <c r="F139" s="229"/>
      <c r="G139" s="190">
        <f t="shared" si="5"/>
        <v>0</v>
      </c>
      <c r="H139" s="109" t="s">
        <v>183</v>
      </c>
      <c r="J139" s="109"/>
    </row>
    <row r="140" spans="1:10" s="97" customFormat="1" hidden="1">
      <c r="A140" s="238"/>
      <c r="B140" s="238"/>
      <c r="C140" s="137"/>
      <c r="D140" s="229"/>
      <c r="E140" s="239"/>
      <c r="F140" s="229"/>
      <c r="G140" s="190">
        <f t="shared" si="5"/>
        <v>0</v>
      </c>
      <c r="H140" s="109" t="s">
        <v>183</v>
      </c>
      <c r="J140" s="109"/>
    </row>
    <row r="141" spans="1:10" s="97" customFormat="1" hidden="1">
      <c r="A141" s="238"/>
      <c r="B141" s="238"/>
      <c r="C141" s="137"/>
      <c r="D141" s="229"/>
      <c r="E141" s="239"/>
      <c r="F141" s="229"/>
      <c r="G141" s="190">
        <f t="shared" si="5"/>
        <v>0</v>
      </c>
      <c r="H141" s="109" t="s">
        <v>183</v>
      </c>
      <c r="J141" s="109"/>
    </row>
    <row r="142" spans="1:10" s="97" customFormat="1" hidden="1">
      <c r="A142" s="238"/>
      <c r="B142" s="238"/>
      <c r="C142" s="137"/>
      <c r="D142" s="229"/>
      <c r="E142" s="239"/>
      <c r="F142" s="229"/>
      <c r="G142" s="190">
        <f t="shared" si="5"/>
        <v>0</v>
      </c>
      <c r="H142" s="109" t="s">
        <v>183</v>
      </c>
      <c r="J142" s="109"/>
    </row>
    <row r="143" spans="1:10" s="97" customFormat="1" hidden="1">
      <c r="A143" s="238"/>
      <c r="B143" s="238"/>
      <c r="C143" s="137"/>
      <c r="D143" s="229"/>
      <c r="E143" s="239"/>
      <c r="F143" s="229"/>
      <c r="G143" s="190">
        <f t="shared" si="5"/>
        <v>0</v>
      </c>
      <c r="H143" s="109" t="s">
        <v>183</v>
      </c>
      <c r="J143" s="109"/>
    </row>
    <row r="144" spans="1:10" s="97" customFormat="1" hidden="1">
      <c r="A144" s="238"/>
      <c r="B144" s="238"/>
      <c r="C144" s="137"/>
      <c r="D144" s="229"/>
      <c r="E144" s="239"/>
      <c r="F144" s="229"/>
      <c r="G144" s="190">
        <f t="shared" si="5"/>
        <v>0</v>
      </c>
      <c r="H144" s="109" t="s">
        <v>183</v>
      </c>
      <c r="J144" s="109"/>
    </row>
    <row r="145" spans="1:10" s="97" customFormat="1" hidden="1">
      <c r="A145" s="238"/>
      <c r="B145" s="238"/>
      <c r="C145" s="137"/>
      <c r="D145" s="229"/>
      <c r="E145" s="239"/>
      <c r="F145" s="229"/>
      <c r="G145" s="190">
        <f t="shared" si="5"/>
        <v>0</v>
      </c>
      <c r="H145" s="109" t="s">
        <v>183</v>
      </c>
      <c r="J145" s="109"/>
    </row>
    <row r="146" spans="1:10" s="97" customFormat="1" hidden="1">
      <c r="A146" s="238"/>
      <c r="B146" s="238"/>
      <c r="C146" s="137"/>
      <c r="D146" s="229"/>
      <c r="E146" s="239"/>
      <c r="F146" s="229"/>
      <c r="G146" s="190">
        <f t="shared" si="5"/>
        <v>0</v>
      </c>
      <c r="H146" s="109" t="s">
        <v>183</v>
      </c>
      <c r="J146" s="109"/>
    </row>
    <row r="147" spans="1:10" s="97" customFormat="1" hidden="1">
      <c r="A147" s="238"/>
      <c r="B147" s="238"/>
      <c r="C147" s="137"/>
      <c r="D147" s="229"/>
      <c r="E147" s="239"/>
      <c r="F147" s="229"/>
      <c r="G147" s="190">
        <f t="shared" si="5"/>
        <v>0</v>
      </c>
      <c r="H147" s="109" t="s">
        <v>183</v>
      </c>
      <c r="J147" s="109"/>
    </row>
    <row r="148" spans="1:10" s="97" customFormat="1" hidden="1">
      <c r="A148" s="238"/>
      <c r="B148" s="238"/>
      <c r="C148" s="137"/>
      <c r="D148" s="229"/>
      <c r="E148" s="239"/>
      <c r="F148" s="229"/>
      <c r="G148" s="190">
        <f t="shared" si="5"/>
        <v>0</v>
      </c>
      <c r="H148" s="109" t="s">
        <v>183</v>
      </c>
      <c r="J148" s="109"/>
    </row>
    <row r="149" spans="1:10" s="97" customFormat="1" hidden="1">
      <c r="A149" s="238"/>
      <c r="B149" s="238"/>
      <c r="C149" s="137"/>
      <c r="D149" s="229"/>
      <c r="E149" s="239"/>
      <c r="F149" s="229"/>
      <c r="G149" s="190">
        <f t="shared" si="5"/>
        <v>0</v>
      </c>
      <c r="H149" s="109" t="s">
        <v>183</v>
      </c>
      <c r="J149" s="109"/>
    </row>
    <row r="150" spans="1:10" s="97" customFormat="1" hidden="1">
      <c r="A150" s="238"/>
      <c r="B150" s="238"/>
      <c r="C150" s="137"/>
      <c r="D150" s="229"/>
      <c r="E150" s="239"/>
      <c r="F150" s="229"/>
      <c r="G150" s="190">
        <f t="shared" si="5"/>
        <v>0</v>
      </c>
      <c r="H150" s="109" t="s">
        <v>183</v>
      </c>
      <c r="J150" s="109"/>
    </row>
    <row r="151" spans="1:10" s="97" customFormat="1" hidden="1">
      <c r="A151" s="238"/>
      <c r="B151" s="238"/>
      <c r="C151" s="137"/>
      <c r="D151" s="229"/>
      <c r="E151" s="239"/>
      <c r="F151" s="229"/>
      <c r="G151" s="190">
        <f t="shared" si="5"/>
        <v>0</v>
      </c>
      <c r="H151" s="109" t="s">
        <v>183</v>
      </c>
      <c r="J151" s="109"/>
    </row>
    <row r="152" spans="1:10" s="97" customFormat="1" hidden="1">
      <c r="A152" s="238"/>
      <c r="B152" s="238"/>
      <c r="C152" s="137"/>
      <c r="D152" s="229"/>
      <c r="E152" s="239"/>
      <c r="F152" s="229"/>
      <c r="G152" s="190">
        <f t="shared" si="5"/>
        <v>0</v>
      </c>
      <c r="H152" s="109" t="s">
        <v>183</v>
      </c>
      <c r="J152" s="109"/>
    </row>
    <row r="153" spans="1:10" s="97" customFormat="1" hidden="1">
      <c r="A153" s="238"/>
      <c r="B153" s="238"/>
      <c r="C153" s="137"/>
      <c r="D153" s="229"/>
      <c r="E153" s="239"/>
      <c r="F153" s="229"/>
      <c r="G153" s="190">
        <f t="shared" si="5"/>
        <v>0</v>
      </c>
      <c r="H153" s="109" t="s">
        <v>183</v>
      </c>
      <c r="J153" s="109"/>
    </row>
    <row r="154" spans="1:10" s="97" customFormat="1" hidden="1">
      <c r="A154" s="238"/>
      <c r="B154" s="238"/>
      <c r="C154" s="137"/>
      <c r="D154" s="229"/>
      <c r="E154" s="239"/>
      <c r="F154" s="229"/>
      <c r="G154" s="190">
        <f t="shared" si="5"/>
        <v>0</v>
      </c>
      <c r="H154" s="109" t="s">
        <v>183</v>
      </c>
      <c r="J154" s="109"/>
    </row>
    <row r="155" spans="1:10" s="97" customFormat="1" hidden="1">
      <c r="A155" s="238"/>
      <c r="B155" s="238"/>
      <c r="C155" s="137"/>
      <c r="D155" s="229"/>
      <c r="E155" s="239"/>
      <c r="F155" s="229"/>
      <c r="G155" s="190">
        <f t="shared" si="5"/>
        <v>0</v>
      </c>
      <c r="H155" s="109" t="s">
        <v>183</v>
      </c>
      <c r="J155" s="109"/>
    </row>
    <row r="156" spans="1:10" s="97" customFormat="1" hidden="1">
      <c r="A156" s="238"/>
      <c r="B156" s="238"/>
      <c r="C156" s="137"/>
      <c r="D156" s="229"/>
      <c r="E156" s="239"/>
      <c r="F156" s="229"/>
      <c r="G156" s="190">
        <f t="shared" si="5"/>
        <v>0</v>
      </c>
      <c r="H156" s="109" t="s">
        <v>183</v>
      </c>
      <c r="J156" s="109"/>
    </row>
    <row r="157" spans="1:10" s="97" customFormat="1" hidden="1">
      <c r="A157" s="238"/>
      <c r="B157" s="238"/>
      <c r="C157" s="137"/>
      <c r="D157" s="229"/>
      <c r="E157" s="239"/>
      <c r="F157" s="229"/>
      <c r="G157" s="190">
        <f t="shared" si="5"/>
        <v>0</v>
      </c>
      <c r="H157" s="109" t="s">
        <v>183</v>
      </c>
      <c r="J157" s="109"/>
    </row>
    <row r="158" spans="1:10" s="97" customFormat="1" hidden="1">
      <c r="A158" s="238"/>
      <c r="B158" s="238"/>
      <c r="C158" s="137"/>
      <c r="D158" s="229"/>
      <c r="E158" s="239"/>
      <c r="F158" s="229"/>
      <c r="G158" s="190">
        <f t="shared" si="5"/>
        <v>0</v>
      </c>
      <c r="H158" s="109" t="s">
        <v>183</v>
      </c>
      <c r="J158" s="109"/>
    </row>
    <row r="159" spans="1:10" s="97" customFormat="1" hidden="1">
      <c r="A159" s="238"/>
      <c r="B159" s="238"/>
      <c r="C159" s="137"/>
      <c r="D159" s="229"/>
      <c r="E159" s="239"/>
      <c r="F159" s="229"/>
      <c r="G159" s="190">
        <f t="shared" si="5"/>
        <v>0</v>
      </c>
      <c r="H159" s="109" t="s">
        <v>183</v>
      </c>
      <c r="J159" s="109"/>
    </row>
    <row r="160" spans="1:10" s="97" customFormat="1" hidden="1">
      <c r="A160" s="238"/>
      <c r="B160" s="238"/>
      <c r="C160" s="137"/>
      <c r="D160" s="229"/>
      <c r="E160" s="239"/>
      <c r="F160" s="229"/>
      <c r="G160" s="190">
        <f t="shared" si="5"/>
        <v>0</v>
      </c>
      <c r="H160" s="109" t="s">
        <v>183</v>
      </c>
      <c r="J160" s="109"/>
    </row>
    <row r="161" spans="1:10" s="97" customFormat="1" hidden="1">
      <c r="A161" s="238"/>
      <c r="B161" s="238"/>
      <c r="C161" s="137"/>
      <c r="D161" s="229"/>
      <c r="E161" s="239"/>
      <c r="F161" s="229"/>
      <c r="G161" s="190">
        <f t="shared" si="5"/>
        <v>0</v>
      </c>
      <c r="H161" s="109" t="s">
        <v>183</v>
      </c>
      <c r="J161" s="109"/>
    </row>
    <row r="162" spans="1:10" s="97" customFormat="1" hidden="1">
      <c r="A162" s="238"/>
      <c r="B162" s="238"/>
      <c r="C162" s="137"/>
      <c r="D162" s="229"/>
      <c r="E162" s="239"/>
      <c r="F162" s="229"/>
      <c r="G162" s="190">
        <f t="shared" si="5"/>
        <v>0</v>
      </c>
      <c r="H162" s="109" t="s">
        <v>183</v>
      </c>
      <c r="J162" s="109"/>
    </row>
    <row r="163" spans="1:10" s="97" customFormat="1" hidden="1">
      <c r="A163" s="238"/>
      <c r="B163" s="238"/>
      <c r="C163" s="137"/>
      <c r="D163" s="229"/>
      <c r="E163" s="239"/>
      <c r="F163" s="229"/>
      <c r="G163" s="190">
        <f t="shared" si="5"/>
        <v>0</v>
      </c>
      <c r="H163" s="109" t="s">
        <v>183</v>
      </c>
      <c r="J163" s="109"/>
    </row>
    <row r="164" spans="1:10" s="97" customFormat="1" hidden="1">
      <c r="A164" s="238"/>
      <c r="B164" s="238"/>
      <c r="C164" s="137"/>
      <c r="D164" s="229"/>
      <c r="E164" s="239"/>
      <c r="F164" s="229"/>
      <c r="G164" s="190">
        <f t="shared" si="5"/>
        <v>0</v>
      </c>
      <c r="H164" s="109" t="s">
        <v>183</v>
      </c>
      <c r="J164" s="109"/>
    </row>
    <row r="165" spans="1:10" s="97" customFormat="1" hidden="1">
      <c r="A165" s="238"/>
      <c r="B165" s="238"/>
      <c r="C165" s="137"/>
      <c r="D165" s="229"/>
      <c r="E165" s="239"/>
      <c r="F165" s="229"/>
      <c r="G165" s="190">
        <f t="shared" si="5"/>
        <v>0</v>
      </c>
      <c r="H165" s="109" t="s">
        <v>183</v>
      </c>
      <c r="J165" s="109"/>
    </row>
    <row r="166" spans="1:10" s="97" customFormat="1" hidden="1">
      <c r="A166" s="238"/>
      <c r="B166" s="238"/>
      <c r="C166" s="137"/>
      <c r="D166" s="229"/>
      <c r="E166" s="239"/>
      <c r="F166" s="229"/>
      <c r="G166" s="190">
        <f t="shared" si="5"/>
        <v>0</v>
      </c>
      <c r="H166" s="109" t="s">
        <v>183</v>
      </c>
      <c r="J166" s="109"/>
    </row>
    <row r="167" spans="1:10" s="97" customFormat="1" hidden="1">
      <c r="A167" s="238"/>
      <c r="B167" s="238"/>
      <c r="C167" s="137"/>
      <c r="D167" s="229"/>
      <c r="E167" s="239"/>
      <c r="F167" s="229"/>
      <c r="G167" s="190">
        <f t="shared" si="5"/>
        <v>0</v>
      </c>
      <c r="H167" s="109" t="s">
        <v>183</v>
      </c>
      <c r="J167" s="109"/>
    </row>
    <row r="168" spans="1:10" s="97" customFormat="1" hidden="1">
      <c r="A168" s="238"/>
      <c r="B168" s="238"/>
      <c r="C168" s="137"/>
      <c r="D168" s="229"/>
      <c r="E168" s="239"/>
      <c r="F168" s="229"/>
      <c r="G168" s="190">
        <f t="shared" si="5"/>
        <v>0</v>
      </c>
      <c r="H168" s="109" t="s">
        <v>183</v>
      </c>
      <c r="J168" s="109"/>
    </row>
    <row r="169" spans="1:10" s="97" customFormat="1" hidden="1">
      <c r="A169" s="238"/>
      <c r="B169" s="238"/>
      <c r="C169" s="137"/>
      <c r="D169" s="229"/>
      <c r="E169" s="239"/>
      <c r="F169" s="229"/>
      <c r="G169" s="190">
        <f t="shared" ref="G169:G200" si="6">ROUND(+C169*E169*F169,2)</f>
        <v>0</v>
      </c>
      <c r="H169" s="109" t="s">
        <v>183</v>
      </c>
      <c r="J169" s="109"/>
    </row>
    <row r="170" spans="1:10" s="97" customFormat="1" hidden="1">
      <c r="A170" s="238"/>
      <c r="B170" s="238"/>
      <c r="C170" s="137"/>
      <c r="D170" s="229"/>
      <c r="E170" s="239"/>
      <c r="F170" s="229"/>
      <c r="G170" s="190">
        <f t="shared" si="6"/>
        <v>0</v>
      </c>
      <c r="H170" s="109" t="s">
        <v>183</v>
      </c>
      <c r="J170" s="109"/>
    </row>
    <row r="171" spans="1:10" s="97" customFormat="1" hidden="1">
      <c r="A171" s="238"/>
      <c r="B171" s="238"/>
      <c r="C171" s="137"/>
      <c r="D171" s="229"/>
      <c r="E171" s="239"/>
      <c r="F171" s="229"/>
      <c r="G171" s="190">
        <f t="shared" si="6"/>
        <v>0</v>
      </c>
      <c r="H171" s="109" t="s">
        <v>183</v>
      </c>
      <c r="J171" s="109"/>
    </row>
    <row r="172" spans="1:10" s="97" customFormat="1" hidden="1">
      <c r="A172" s="238"/>
      <c r="B172" s="238"/>
      <c r="C172" s="137"/>
      <c r="D172" s="229"/>
      <c r="E172" s="239"/>
      <c r="F172" s="229"/>
      <c r="G172" s="190">
        <f t="shared" si="6"/>
        <v>0</v>
      </c>
      <c r="H172" s="109" t="s">
        <v>183</v>
      </c>
      <c r="J172" s="109"/>
    </row>
    <row r="173" spans="1:10" s="97" customFormat="1" hidden="1">
      <c r="A173" s="238"/>
      <c r="B173" s="238"/>
      <c r="C173" s="137"/>
      <c r="D173" s="229"/>
      <c r="E173" s="239"/>
      <c r="F173" s="229"/>
      <c r="G173" s="190">
        <f t="shared" si="6"/>
        <v>0</v>
      </c>
      <c r="H173" s="109" t="s">
        <v>183</v>
      </c>
      <c r="J173" s="109"/>
    </row>
    <row r="174" spans="1:10" s="97" customFormat="1" hidden="1">
      <c r="A174" s="238"/>
      <c r="B174" s="238"/>
      <c r="C174" s="137"/>
      <c r="D174" s="229"/>
      <c r="E174" s="239"/>
      <c r="F174" s="229"/>
      <c r="G174" s="190">
        <f t="shared" si="6"/>
        <v>0</v>
      </c>
      <c r="H174" s="109" t="s">
        <v>183</v>
      </c>
      <c r="J174" s="109"/>
    </row>
    <row r="175" spans="1:10" s="97" customFormat="1" hidden="1">
      <c r="A175" s="238"/>
      <c r="B175" s="238"/>
      <c r="C175" s="137"/>
      <c r="D175" s="229"/>
      <c r="E175" s="239"/>
      <c r="F175" s="229"/>
      <c r="G175" s="190">
        <f t="shared" si="6"/>
        <v>0</v>
      </c>
      <c r="H175" s="109" t="s">
        <v>183</v>
      </c>
      <c r="J175" s="109"/>
    </row>
    <row r="176" spans="1:10" s="97" customFormat="1" hidden="1">
      <c r="A176" s="238"/>
      <c r="B176" s="238"/>
      <c r="C176" s="137"/>
      <c r="D176" s="229"/>
      <c r="E176" s="239"/>
      <c r="F176" s="229"/>
      <c r="G176" s="190">
        <f t="shared" si="6"/>
        <v>0</v>
      </c>
      <c r="H176" s="109" t="s">
        <v>183</v>
      </c>
      <c r="J176" s="109"/>
    </row>
    <row r="177" spans="1:10" s="97" customFormat="1" hidden="1">
      <c r="A177" s="238"/>
      <c r="B177" s="238"/>
      <c r="C177" s="137"/>
      <c r="D177" s="229"/>
      <c r="E177" s="239"/>
      <c r="F177" s="229"/>
      <c r="G177" s="190">
        <f t="shared" si="6"/>
        <v>0</v>
      </c>
      <c r="H177" s="109" t="s">
        <v>183</v>
      </c>
      <c r="J177" s="109"/>
    </row>
    <row r="178" spans="1:10" s="97" customFormat="1" hidden="1">
      <c r="A178" s="238"/>
      <c r="B178" s="238"/>
      <c r="C178" s="137"/>
      <c r="D178" s="229"/>
      <c r="E178" s="239"/>
      <c r="F178" s="229"/>
      <c r="G178" s="190">
        <f t="shared" si="6"/>
        <v>0</v>
      </c>
      <c r="H178" s="109" t="s">
        <v>183</v>
      </c>
      <c r="J178" s="109"/>
    </row>
    <row r="179" spans="1:10" s="97" customFormat="1" hidden="1">
      <c r="A179" s="238"/>
      <c r="B179" s="238"/>
      <c r="C179" s="137"/>
      <c r="D179" s="229"/>
      <c r="E179" s="239"/>
      <c r="F179" s="229"/>
      <c r="G179" s="190">
        <f t="shared" si="6"/>
        <v>0</v>
      </c>
      <c r="H179" s="109" t="s">
        <v>183</v>
      </c>
      <c r="J179" s="109"/>
    </row>
    <row r="180" spans="1:10" s="97" customFormat="1" hidden="1">
      <c r="A180" s="238"/>
      <c r="B180" s="238"/>
      <c r="C180" s="137"/>
      <c r="D180" s="229"/>
      <c r="E180" s="239"/>
      <c r="F180" s="229"/>
      <c r="G180" s="190">
        <f t="shared" si="6"/>
        <v>0</v>
      </c>
      <c r="H180" s="109" t="s">
        <v>183</v>
      </c>
      <c r="J180" s="109"/>
    </row>
    <row r="181" spans="1:10" s="97" customFormat="1" hidden="1">
      <c r="A181" s="238"/>
      <c r="B181" s="238"/>
      <c r="C181" s="137"/>
      <c r="D181" s="229"/>
      <c r="E181" s="239"/>
      <c r="F181" s="229"/>
      <c r="G181" s="190">
        <f t="shared" si="6"/>
        <v>0</v>
      </c>
      <c r="H181" s="109" t="s">
        <v>183</v>
      </c>
      <c r="J181" s="109"/>
    </row>
    <row r="182" spans="1:10" s="97" customFormat="1" hidden="1">
      <c r="A182" s="238"/>
      <c r="B182" s="238"/>
      <c r="C182" s="137"/>
      <c r="D182" s="229"/>
      <c r="E182" s="239"/>
      <c r="F182" s="229"/>
      <c r="G182" s="190">
        <f t="shared" si="6"/>
        <v>0</v>
      </c>
      <c r="H182" s="109" t="s">
        <v>183</v>
      </c>
      <c r="J182" s="109"/>
    </row>
    <row r="183" spans="1:10" s="97" customFormat="1" hidden="1">
      <c r="A183" s="238"/>
      <c r="B183" s="238"/>
      <c r="C183" s="137"/>
      <c r="D183" s="229"/>
      <c r="E183" s="239"/>
      <c r="F183" s="229"/>
      <c r="G183" s="190">
        <f t="shared" si="6"/>
        <v>0</v>
      </c>
      <c r="H183" s="109" t="s">
        <v>183</v>
      </c>
      <c r="J183" s="109"/>
    </row>
    <row r="184" spans="1:10" s="97" customFormat="1" hidden="1">
      <c r="A184" s="238"/>
      <c r="B184" s="238"/>
      <c r="C184" s="137"/>
      <c r="D184" s="229"/>
      <c r="E184" s="239"/>
      <c r="F184" s="229"/>
      <c r="G184" s="190">
        <f t="shared" si="6"/>
        <v>0</v>
      </c>
      <c r="H184" s="109" t="s">
        <v>183</v>
      </c>
      <c r="J184" s="109"/>
    </row>
    <row r="185" spans="1:10" s="97" customFormat="1" hidden="1">
      <c r="A185" s="238"/>
      <c r="B185" s="238"/>
      <c r="C185" s="137"/>
      <c r="D185" s="229"/>
      <c r="E185" s="239"/>
      <c r="F185" s="229"/>
      <c r="G185" s="190">
        <f t="shared" si="6"/>
        <v>0</v>
      </c>
      <c r="H185" s="109" t="s">
        <v>183</v>
      </c>
      <c r="J185" s="109"/>
    </row>
    <row r="186" spans="1:10" s="97" customFormat="1" hidden="1">
      <c r="A186" s="238"/>
      <c r="B186" s="238"/>
      <c r="C186" s="137"/>
      <c r="D186" s="229"/>
      <c r="E186" s="239"/>
      <c r="F186" s="229"/>
      <c r="G186" s="190">
        <f t="shared" si="6"/>
        <v>0</v>
      </c>
      <c r="H186" s="109" t="s">
        <v>183</v>
      </c>
      <c r="J186" s="109"/>
    </row>
    <row r="187" spans="1:10" s="97" customFormat="1" hidden="1">
      <c r="A187" s="238"/>
      <c r="B187" s="238"/>
      <c r="C187" s="137"/>
      <c r="D187" s="229"/>
      <c r="E187" s="239"/>
      <c r="F187" s="229"/>
      <c r="G187" s="190">
        <f t="shared" si="6"/>
        <v>0</v>
      </c>
      <c r="H187" s="109" t="s">
        <v>183</v>
      </c>
      <c r="J187" s="109"/>
    </row>
    <row r="188" spans="1:10" s="97" customFormat="1" hidden="1">
      <c r="A188" s="238"/>
      <c r="B188" s="238"/>
      <c r="C188" s="137"/>
      <c r="D188" s="229"/>
      <c r="E188" s="239"/>
      <c r="F188" s="229"/>
      <c r="G188" s="190">
        <f t="shared" si="6"/>
        <v>0</v>
      </c>
      <c r="H188" s="109" t="s">
        <v>183</v>
      </c>
      <c r="J188" s="109"/>
    </row>
    <row r="189" spans="1:10" s="97" customFormat="1" hidden="1">
      <c r="A189" s="238"/>
      <c r="B189" s="238"/>
      <c r="C189" s="137"/>
      <c r="D189" s="229"/>
      <c r="E189" s="239"/>
      <c r="F189" s="229"/>
      <c r="G189" s="190">
        <f t="shared" si="6"/>
        <v>0</v>
      </c>
      <c r="H189" s="109" t="s">
        <v>183</v>
      </c>
      <c r="J189" s="109"/>
    </row>
    <row r="190" spans="1:10" s="97" customFormat="1" hidden="1">
      <c r="A190" s="238"/>
      <c r="B190" s="238"/>
      <c r="C190" s="137"/>
      <c r="D190" s="229"/>
      <c r="E190" s="239"/>
      <c r="F190" s="229"/>
      <c r="G190" s="190">
        <f t="shared" si="6"/>
        <v>0</v>
      </c>
      <c r="H190" s="109" t="s">
        <v>183</v>
      </c>
      <c r="J190" s="109"/>
    </row>
    <row r="191" spans="1:10" s="97" customFormat="1" hidden="1">
      <c r="A191" s="238"/>
      <c r="B191" s="238"/>
      <c r="C191" s="137"/>
      <c r="D191" s="229"/>
      <c r="E191" s="239"/>
      <c r="F191" s="229"/>
      <c r="G191" s="190">
        <f t="shared" si="6"/>
        <v>0</v>
      </c>
      <c r="H191" s="109" t="s">
        <v>183</v>
      </c>
      <c r="J191" s="109"/>
    </row>
    <row r="192" spans="1:10" s="97" customFormat="1" hidden="1">
      <c r="A192" s="238"/>
      <c r="B192" s="238"/>
      <c r="C192" s="137"/>
      <c r="D192" s="229"/>
      <c r="E192" s="239"/>
      <c r="F192" s="229"/>
      <c r="G192" s="190">
        <f t="shared" si="6"/>
        <v>0</v>
      </c>
      <c r="H192" s="109" t="s">
        <v>183</v>
      </c>
      <c r="J192" s="109"/>
    </row>
    <row r="193" spans="1:10" s="97" customFormat="1" hidden="1">
      <c r="A193" s="238"/>
      <c r="B193" s="238"/>
      <c r="C193" s="137"/>
      <c r="D193" s="229"/>
      <c r="E193" s="239"/>
      <c r="F193" s="229"/>
      <c r="G193" s="190">
        <f t="shared" si="6"/>
        <v>0</v>
      </c>
      <c r="H193" s="109" t="s">
        <v>183</v>
      </c>
      <c r="J193" s="109"/>
    </row>
    <row r="194" spans="1:10" s="97" customFormat="1" hidden="1">
      <c r="A194" s="238"/>
      <c r="B194" s="238"/>
      <c r="C194" s="137"/>
      <c r="D194" s="229"/>
      <c r="E194" s="239"/>
      <c r="F194" s="229"/>
      <c r="G194" s="190">
        <f t="shared" si="6"/>
        <v>0</v>
      </c>
      <c r="H194" s="109" t="s">
        <v>183</v>
      </c>
      <c r="J194" s="109"/>
    </row>
    <row r="195" spans="1:10" s="97" customFormat="1" hidden="1">
      <c r="A195" s="238"/>
      <c r="B195" s="238"/>
      <c r="C195" s="137"/>
      <c r="D195" s="229"/>
      <c r="E195" s="239"/>
      <c r="F195" s="229"/>
      <c r="G195" s="190">
        <f t="shared" si="6"/>
        <v>0</v>
      </c>
      <c r="H195" s="109" t="s">
        <v>183</v>
      </c>
      <c r="J195" s="109"/>
    </row>
    <row r="196" spans="1:10" s="97" customFormat="1" hidden="1">
      <c r="A196" s="238"/>
      <c r="B196" s="238"/>
      <c r="C196" s="137"/>
      <c r="D196" s="229"/>
      <c r="E196" s="239"/>
      <c r="F196" s="229"/>
      <c r="G196" s="190">
        <f t="shared" si="6"/>
        <v>0</v>
      </c>
      <c r="H196" s="109" t="s">
        <v>183</v>
      </c>
      <c r="J196" s="109"/>
    </row>
    <row r="197" spans="1:10" s="97" customFormat="1" hidden="1">
      <c r="A197" s="238"/>
      <c r="B197" s="238"/>
      <c r="C197" s="137"/>
      <c r="D197" s="229"/>
      <c r="E197" s="239"/>
      <c r="F197" s="229"/>
      <c r="G197" s="190">
        <f t="shared" si="6"/>
        <v>0</v>
      </c>
      <c r="H197" s="109" t="s">
        <v>183</v>
      </c>
      <c r="J197" s="109"/>
    </row>
    <row r="198" spans="1:10" s="97" customFormat="1" hidden="1">
      <c r="A198" s="238"/>
      <c r="B198" s="238"/>
      <c r="C198" s="137"/>
      <c r="D198" s="229"/>
      <c r="E198" s="239"/>
      <c r="F198" s="229"/>
      <c r="G198" s="190">
        <f t="shared" si="6"/>
        <v>0</v>
      </c>
      <c r="H198" s="109" t="s">
        <v>183</v>
      </c>
      <c r="J198" s="109"/>
    </row>
    <row r="199" spans="1:10" s="97" customFormat="1" hidden="1">
      <c r="A199" s="238"/>
      <c r="B199" s="238"/>
      <c r="C199" s="137"/>
      <c r="D199" s="229"/>
      <c r="E199" s="239"/>
      <c r="F199" s="229"/>
      <c r="G199" s="190">
        <f t="shared" si="6"/>
        <v>0</v>
      </c>
      <c r="H199" s="109" t="s">
        <v>183</v>
      </c>
      <c r="J199" s="109"/>
    </row>
    <row r="200" spans="1:10" s="97" customFormat="1" hidden="1">
      <c r="A200" s="238"/>
      <c r="B200" s="238"/>
      <c r="C200" s="137"/>
      <c r="D200" s="229"/>
      <c r="E200" s="239"/>
      <c r="F200" s="229"/>
      <c r="G200" s="190">
        <f t="shared" si="6"/>
        <v>0</v>
      </c>
      <c r="H200" s="109" t="s">
        <v>183</v>
      </c>
      <c r="J200" s="109"/>
    </row>
    <row r="201" spans="1:10" s="97" customFormat="1" hidden="1">
      <c r="A201" s="238"/>
      <c r="B201" s="238"/>
      <c r="C201" s="137"/>
      <c r="D201" s="229"/>
      <c r="E201" s="239"/>
      <c r="F201" s="229"/>
      <c r="G201" s="190">
        <f t="shared" ref="G201:G232" si="7">ROUND(+C201*E201*F201,2)</f>
        <v>0</v>
      </c>
      <c r="H201" s="109" t="s">
        <v>183</v>
      </c>
      <c r="J201" s="109"/>
    </row>
    <row r="202" spans="1:10" s="97" customFormat="1" hidden="1">
      <c r="A202" s="238"/>
      <c r="B202" s="238"/>
      <c r="C202" s="137"/>
      <c r="D202" s="229"/>
      <c r="E202" s="239"/>
      <c r="F202" s="229"/>
      <c r="G202" s="190">
        <f t="shared" si="7"/>
        <v>0</v>
      </c>
      <c r="H202" s="109" t="s">
        <v>183</v>
      </c>
      <c r="J202" s="109"/>
    </row>
    <row r="203" spans="1:10" s="97" customFormat="1" hidden="1">
      <c r="A203" s="238"/>
      <c r="B203" s="238"/>
      <c r="C203" s="137"/>
      <c r="D203" s="229"/>
      <c r="E203" s="239"/>
      <c r="F203" s="229"/>
      <c r="G203" s="190">
        <f t="shared" si="7"/>
        <v>0</v>
      </c>
      <c r="H203" s="109" t="s">
        <v>183</v>
      </c>
      <c r="J203" s="109"/>
    </row>
    <row r="204" spans="1:10" s="97" customFormat="1" hidden="1">
      <c r="A204" s="238"/>
      <c r="B204" s="238"/>
      <c r="C204" s="137"/>
      <c r="D204" s="229"/>
      <c r="E204" s="239"/>
      <c r="F204" s="229"/>
      <c r="G204" s="190">
        <f t="shared" si="7"/>
        <v>0</v>
      </c>
      <c r="H204" s="109" t="s">
        <v>183</v>
      </c>
      <c r="J204" s="109"/>
    </row>
    <row r="205" spans="1:10" s="97" customFormat="1" hidden="1">
      <c r="A205" s="238"/>
      <c r="B205" s="238"/>
      <c r="C205" s="137"/>
      <c r="D205" s="229"/>
      <c r="E205" s="239"/>
      <c r="F205" s="229"/>
      <c r="G205" s="190">
        <f t="shared" si="7"/>
        <v>0</v>
      </c>
      <c r="H205" s="109" t="s">
        <v>183</v>
      </c>
      <c r="J205" s="109"/>
    </row>
    <row r="206" spans="1:10" s="97" customFormat="1" hidden="1">
      <c r="A206" s="238"/>
      <c r="B206" s="238"/>
      <c r="C206" s="137"/>
      <c r="D206" s="229"/>
      <c r="E206" s="239"/>
      <c r="F206" s="229"/>
      <c r="G206" s="190">
        <f t="shared" si="7"/>
        <v>0</v>
      </c>
      <c r="H206" s="109" t="s">
        <v>183</v>
      </c>
      <c r="J206" s="109"/>
    </row>
    <row r="207" spans="1:10" s="97" customFormat="1" hidden="1">
      <c r="A207" s="238"/>
      <c r="B207" s="238"/>
      <c r="C207" s="137"/>
      <c r="D207" s="229"/>
      <c r="E207" s="239"/>
      <c r="F207" s="229"/>
      <c r="G207" s="190">
        <f t="shared" si="7"/>
        <v>0</v>
      </c>
      <c r="H207" s="109" t="s">
        <v>183</v>
      </c>
      <c r="J207" s="109"/>
    </row>
    <row r="208" spans="1:10" s="97" customFormat="1" hidden="1">
      <c r="A208" s="238"/>
      <c r="B208" s="238"/>
      <c r="C208" s="137"/>
      <c r="D208" s="229"/>
      <c r="E208" s="239"/>
      <c r="F208" s="229"/>
      <c r="G208" s="190">
        <f t="shared" si="7"/>
        <v>0</v>
      </c>
      <c r="H208" s="109" t="s">
        <v>183</v>
      </c>
      <c r="J208" s="109"/>
    </row>
    <row r="209" spans="1:10" s="97" customFormat="1" hidden="1">
      <c r="A209" s="238"/>
      <c r="B209" s="238"/>
      <c r="C209" s="137"/>
      <c r="D209" s="229"/>
      <c r="E209" s="239"/>
      <c r="F209" s="229"/>
      <c r="G209" s="190">
        <f t="shared" si="7"/>
        <v>0</v>
      </c>
      <c r="H209" s="109" t="s">
        <v>183</v>
      </c>
      <c r="J209" s="109"/>
    </row>
    <row r="210" spans="1:10" s="97" customFormat="1" hidden="1">
      <c r="A210" s="238"/>
      <c r="B210" s="238"/>
      <c r="C210" s="137"/>
      <c r="D210" s="229"/>
      <c r="E210" s="239"/>
      <c r="F210" s="229"/>
      <c r="G210" s="190">
        <f t="shared" si="7"/>
        <v>0</v>
      </c>
      <c r="H210" s="109" t="s">
        <v>183</v>
      </c>
      <c r="J210" s="109"/>
    </row>
    <row r="211" spans="1:10" s="97" customFormat="1" hidden="1">
      <c r="A211" s="238"/>
      <c r="B211" s="238"/>
      <c r="C211" s="137"/>
      <c r="D211" s="229"/>
      <c r="E211" s="239"/>
      <c r="F211" s="229"/>
      <c r="G211" s="190">
        <f t="shared" si="7"/>
        <v>0</v>
      </c>
      <c r="H211" s="109" t="s">
        <v>183</v>
      </c>
      <c r="J211" s="109"/>
    </row>
    <row r="212" spans="1:10" s="97" customFormat="1" hidden="1">
      <c r="A212" s="238"/>
      <c r="B212" s="238"/>
      <c r="C212" s="137"/>
      <c r="D212" s="229"/>
      <c r="E212" s="239"/>
      <c r="F212" s="229"/>
      <c r="G212" s="190">
        <f t="shared" si="7"/>
        <v>0</v>
      </c>
      <c r="H212" s="109" t="s">
        <v>183</v>
      </c>
      <c r="J212" s="109"/>
    </row>
    <row r="213" spans="1:10" s="97" customFormat="1" hidden="1">
      <c r="A213" s="238"/>
      <c r="B213" s="238"/>
      <c r="C213" s="137"/>
      <c r="D213" s="229"/>
      <c r="E213" s="239"/>
      <c r="F213" s="229"/>
      <c r="G213" s="190">
        <f t="shared" si="7"/>
        <v>0</v>
      </c>
      <c r="H213" s="109" t="s">
        <v>183</v>
      </c>
      <c r="J213" s="109"/>
    </row>
    <row r="214" spans="1:10" s="97" customFormat="1" hidden="1">
      <c r="A214" s="238"/>
      <c r="B214" s="238"/>
      <c r="C214" s="137"/>
      <c r="D214" s="229"/>
      <c r="E214" s="239"/>
      <c r="F214" s="229"/>
      <c r="G214" s="190">
        <f t="shared" si="7"/>
        <v>0</v>
      </c>
      <c r="H214" s="109" t="s">
        <v>183</v>
      </c>
      <c r="J214" s="109"/>
    </row>
    <row r="215" spans="1:10" s="97" customFormat="1" hidden="1">
      <c r="A215" s="238"/>
      <c r="B215" s="238"/>
      <c r="C215" s="137"/>
      <c r="D215" s="229"/>
      <c r="E215" s="239"/>
      <c r="F215" s="229"/>
      <c r="G215" s="190">
        <f t="shared" si="7"/>
        <v>0</v>
      </c>
      <c r="H215" s="109" t="s">
        <v>183</v>
      </c>
      <c r="J215" s="109"/>
    </row>
    <row r="216" spans="1:10" s="97" customFormat="1" hidden="1">
      <c r="A216" s="238"/>
      <c r="B216" s="238"/>
      <c r="C216" s="137"/>
      <c r="D216" s="229"/>
      <c r="E216" s="239"/>
      <c r="F216" s="229"/>
      <c r="G216" s="190">
        <f t="shared" si="7"/>
        <v>0</v>
      </c>
      <c r="H216" s="109" t="s">
        <v>183</v>
      </c>
      <c r="J216" s="109"/>
    </row>
    <row r="217" spans="1:10" s="97" customFormat="1" hidden="1">
      <c r="A217" s="238"/>
      <c r="B217" s="238"/>
      <c r="C217" s="137"/>
      <c r="D217" s="229"/>
      <c r="E217" s="239"/>
      <c r="F217" s="229"/>
      <c r="G217" s="190">
        <f t="shared" si="7"/>
        <v>0</v>
      </c>
      <c r="H217" s="109" t="s">
        <v>183</v>
      </c>
      <c r="J217" s="109"/>
    </row>
    <row r="218" spans="1:10" s="97" customFormat="1" hidden="1">
      <c r="A218" s="238"/>
      <c r="B218" s="238"/>
      <c r="C218" s="137"/>
      <c r="D218" s="229"/>
      <c r="E218" s="239"/>
      <c r="F218" s="229"/>
      <c r="G218" s="190">
        <f t="shared" si="7"/>
        <v>0</v>
      </c>
      <c r="H218" s="109" t="s">
        <v>183</v>
      </c>
      <c r="J218" s="109"/>
    </row>
    <row r="219" spans="1:10" s="97" customFormat="1" hidden="1">
      <c r="A219" s="238"/>
      <c r="B219" s="238"/>
      <c r="C219" s="137"/>
      <c r="D219" s="229"/>
      <c r="E219" s="239"/>
      <c r="F219" s="229"/>
      <c r="G219" s="190">
        <f t="shared" si="7"/>
        <v>0</v>
      </c>
      <c r="H219" s="109" t="s">
        <v>183</v>
      </c>
      <c r="J219" s="109"/>
    </row>
    <row r="220" spans="1:10" s="97" customFormat="1" hidden="1">
      <c r="A220" s="238"/>
      <c r="B220" s="238"/>
      <c r="C220" s="137"/>
      <c r="D220" s="229"/>
      <c r="E220" s="239"/>
      <c r="F220" s="229"/>
      <c r="G220" s="190">
        <f t="shared" si="7"/>
        <v>0</v>
      </c>
      <c r="H220" s="109" t="s">
        <v>183</v>
      </c>
      <c r="J220" s="109"/>
    </row>
    <row r="221" spans="1:10" s="97" customFormat="1" hidden="1">
      <c r="A221" s="238"/>
      <c r="B221" s="238"/>
      <c r="C221" s="137"/>
      <c r="D221" s="229"/>
      <c r="E221" s="239"/>
      <c r="F221" s="229"/>
      <c r="G221" s="190">
        <f t="shared" si="7"/>
        <v>0</v>
      </c>
      <c r="H221" s="109" t="s">
        <v>183</v>
      </c>
      <c r="J221" s="109"/>
    </row>
    <row r="222" spans="1:10" s="97" customFormat="1" hidden="1">
      <c r="A222" s="238"/>
      <c r="B222" s="238"/>
      <c r="C222" s="137"/>
      <c r="D222" s="229"/>
      <c r="E222" s="239"/>
      <c r="F222" s="229"/>
      <c r="G222" s="190">
        <f t="shared" si="7"/>
        <v>0</v>
      </c>
      <c r="H222" s="109" t="s">
        <v>183</v>
      </c>
      <c r="J222" s="109"/>
    </row>
    <row r="223" spans="1:10" s="97" customFormat="1" hidden="1">
      <c r="A223" s="238"/>
      <c r="B223" s="238"/>
      <c r="C223" s="137"/>
      <c r="D223" s="229"/>
      <c r="E223" s="239"/>
      <c r="F223" s="229"/>
      <c r="G223" s="190">
        <f t="shared" si="7"/>
        <v>0</v>
      </c>
      <c r="H223" s="109" t="s">
        <v>183</v>
      </c>
      <c r="J223" s="109"/>
    </row>
    <row r="224" spans="1:10" s="97" customFormat="1" hidden="1">
      <c r="A224" s="238"/>
      <c r="B224" s="238"/>
      <c r="C224" s="137"/>
      <c r="D224" s="229"/>
      <c r="E224" s="239"/>
      <c r="F224" s="229"/>
      <c r="G224" s="190">
        <f t="shared" si="7"/>
        <v>0</v>
      </c>
      <c r="H224" s="109" t="s">
        <v>183</v>
      </c>
      <c r="J224" s="109"/>
    </row>
    <row r="225" spans="1:10" s="97" customFormat="1" hidden="1">
      <c r="A225" s="238"/>
      <c r="B225" s="238"/>
      <c r="C225" s="137"/>
      <c r="D225" s="229"/>
      <c r="E225" s="239"/>
      <c r="F225" s="229"/>
      <c r="G225" s="190">
        <f t="shared" si="7"/>
        <v>0</v>
      </c>
      <c r="H225" s="109" t="s">
        <v>183</v>
      </c>
      <c r="J225" s="109"/>
    </row>
    <row r="226" spans="1:10" s="97" customFormat="1" hidden="1">
      <c r="A226" s="238"/>
      <c r="B226" s="238"/>
      <c r="C226" s="137"/>
      <c r="D226" s="229"/>
      <c r="E226" s="239"/>
      <c r="F226" s="229"/>
      <c r="G226" s="190">
        <f t="shared" si="7"/>
        <v>0</v>
      </c>
      <c r="H226" s="109" t="s">
        <v>183</v>
      </c>
      <c r="J226" s="109"/>
    </row>
    <row r="227" spans="1:10" s="97" customFormat="1" hidden="1">
      <c r="A227" s="238"/>
      <c r="B227" s="238"/>
      <c r="C227" s="137"/>
      <c r="D227" s="229"/>
      <c r="E227" s="239"/>
      <c r="F227" s="229"/>
      <c r="G227" s="190">
        <f t="shared" si="7"/>
        <v>0</v>
      </c>
      <c r="H227" s="109" t="s">
        <v>183</v>
      </c>
      <c r="J227" s="109"/>
    </row>
    <row r="228" spans="1:10" s="97" customFormat="1" hidden="1">
      <c r="A228" s="238"/>
      <c r="B228" s="238"/>
      <c r="C228" s="137"/>
      <c r="D228" s="229"/>
      <c r="E228" s="239"/>
      <c r="F228" s="229"/>
      <c r="G228" s="190">
        <f t="shared" si="7"/>
        <v>0</v>
      </c>
      <c r="H228" s="109" t="s">
        <v>183</v>
      </c>
      <c r="J228" s="109"/>
    </row>
    <row r="229" spans="1:10" s="97" customFormat="1" hidden="1">
      <c r="A229" s="238"/>
      <c r="B229" s="238"/>
      <c r="C229" s="137"/>
      <c r="D229" s="229"/>
      <c r="E229" s="239"/>
      <c r="F229" s="229"/>
      <c r="G229" s="190">
        <f t="shared" si="7"/>
        <v>0</v>
      </c>
      <c r="H229" s="109" t="s">
        <v>183</v>
      </c>
      <c r="J229" s="109"/>
    </row>
    <row r="230" spans="1:10" s="97" customFormat="1" hidden="1">
      <c r="A230" s="238"/>
      <c r="B230" s="238"/>
      <c r="C230" s="137"/>
      <c r="D230" s="229"/>
      <c r="E230" s="239"/>
      <c r="F230" s="229"/>
      <c r="G230" s="190">
        <f t="shared" si="7"/>
        <v>0</v>
      </c>
      <c r="H230" s="109" t="s">
        <v>183</v>
      </c>
      <c r="J230" s="109"/>
    </row>
    <row r="231" spans="1:10" s="97" customFormat="1" hidden="1">
      <c r="A231" s="238"/>
      <c r="B231" s="238"/>
      <c r="C231" s="137"/>
      <c r="D231" s="229"/>
      <c r="E231" s="239"/>
      <c r="F231" s="229"/>
      <c r="G231" s="190">
        <f t="shared" si="7"/>
        <v>0</v>
      </c>
      <c r="H231" s="109" t="s">
        <v>183</v>
      </c>
      <c r="J231" s="109"/>
    </row>
    <row r="232" spans="1:10" s="97" customFormat="1" hidden="1">
      <c r="A232" s="238"/>
      <c r="B232" s="238"/>
      <c r="C232" s="137"/>
      <c r="D232" s="229"/>
      <c r="E232" s="239"/>
      <c r="F232" s="229"/>
      <c r="G232" s="190">
        <f t="shared" si="7"/>
        <v>0</v>
      </c>
      <c r="H232" s="109" t="s">
        <v>183</v>
      </c>
      <c r="J232" s="109"/>
    </row>
    <row r="233" spans="1:10" s="97" customFormat="1" hidden="1">
      <c r="A233" s="238"/>
      <c r="B233" s="238"/>
      <c r="C233" s="137"/>
      <c r="D233" s="229"/>
      <c r="E233" s="239"/>
      <c r="F233" s="229"/>
      <c r="G233" s="190">
        <f t="shared" ref="G233:G264" si="8">ROUND(+C233*E233*F233,2)</f>
        <v>0</v>
      </c>
      <c r="H233" s="109" t="s">
        <v>183</v>
      </c>
      <c r="J233" s="109"/>
    </row>
    <row r="234" spans="1:10" s="97" customFormat="1" hidden="1">
      <c r="A234" s="238"/>
      <c r="B234" s="238"/>
      <c r="C234" s="137"/>
      <c r="D234" s="229"/>
      <c r="E234" s="239"/>
      <c r="F234" s="229"/>
      <c r="G234" s="190">
        <f t="shared" si="8"/>
        <v>0</v>
      </c>
      <c r="H234" s="109" t="s">
        <v>183</v>
      </c>
      <c r="J234" s="109"/>
    </row>
    <row r="235" spans="1:10" s="97" customFormat="1" hidden="1">
      <c r="A235" s="238"/>
      <c r="B235" s="238"/>
      <c r="C235" s="137"/>
      <c r="D235" s="229"/>
      <c r="E235" s="239"/>
      <c r="F235" s="229"/>
      <c r="G235" s="190">
        <f t="shared" si="8"/>
        <v>0</v>
      </c>
      <c r="H235" s="109" t="s">
        <v>183</v>
      </c>
      <c r="J235" s="109"/>
    </row>
    <row r="236" spans="1:10" s="97" customFormat="1" hidden="1">
      <c r="A236" s="238"/>
      <c r="B236" s="238"/>
      <c r="C236" s="137"/>
      <c r="D236" s="229"/>
      <c r="E236" s="239"/>
      <c r="F236" s="229"/>
      <c r="G236" s="190">
        <f t="shared" si="8"/>
        <v>0</v>
      </c>
      <c r="H236" s="109" t="s">
        <v>183</v>
      </c>
      <c r="J236" s="109"/>
    </row>
    <row r="237" spans="1:10" s="97" customFormat="1" hidden="1">
      <c r="A237" s="238"/>
      <c r="B237" s="238"/>
      <c r="C237" s="137"/>
      <c r="D237" s="229"/>
      <c r="E237" s="239"/>
      <c r="F237" s="229"/>
      <c r="G237" s="190">
        <f t="shared" si="8"/>
        <v>0</v>
      </c>
      <c r="H237" s="109" t="s">
        <v>183</v>
      </c>
      <c r="J237" s="109"/>
    </row>
    <row r="238" spans="1:10" s="97" customFormat="1" hidden="1">
      <c r="A238" s="238"/>
      <c r="B238" s="238"/>
      <c r="C238" s="137"/>
      <c r="D238" s="229"/>
      <c r="E238" s="239"/>
      <c r="F238" s="229"/>
      <c r="G238" s="190">
        <f t="shared" si="8"/>
        <v>0</v>
      </c>
      <c r="H238" s="109" t="s">
        <v>183</v>
      </c>
      <c r="J238" s="109"/>
    </row>
    <row r="239" spans="1:10" s="97" customFormat="1" hidden="1">
      <c r="A239" s="238"/>
      <c r="B239" s="238"/>
      <c r="C239" s="137"/>
      <c r="D239" s="229"/>
      <c r="E239" s="239"/>
      <c r="F239" s="229"/>
      <c r="G239" s="190">
        <f t="shared" si="8"/>
        <v>0</v>
      </c>
      <c r="H239" s="109" t="s">
        <v>183</v>
      </c>
      <c r="J239" s="109"/>
    </row>
    <row r="240" spans="1:10" s="97" customFormat="1" hidden="1">
      <c r="A240" s="238"/>
      <c r="B240" s="238"/>
      <c r="C240" s="137"/>
      <c r="D240" s="229"/>
      <c r="E240" s="239"/>
      <c r="F240" s="229"/>
      <c r="G240" s="190">
        <f t="shared" si="8"/>
        <v>0</v>
      </c>
      <c r="H240" s="109" t="s">
        <v>183</v>
      </c>
      <c r="J240" s="109"/>
    </row>
    <row r="241" spans="1:10" s="97" customFormat="1" hidden="1">
      <c r="A241" s="238"/>
      <c r="B241" s="238"/>
      <c r="C241" s="137"/>
      <c r="D241" s="229"/>
      <c r="E241" s="239"/>
      <c r="F241" s="229"/>
      <c r="G241" s="190">
        <f t="shared" si="8"/>
        <v>0</v>
      </c>
      <c r="H241" s="109" t="s">
        <v>183</v>
      </c>
      <c r="J241" s="109"/>
    </row>
    <row r="242" spans="1:10" s="97" customFormat="1" hidden="1">
      <c r="A242" s="238"/>
      <c r="B242" s="238"/>
      <c r="C242" s="137"/>
      <c r="D242" s="229"/>
      <c r="E242" s="239"/>
      <c r="F242" s="229"/>
      <c r="G242" s="190">
        <f t="shared" si="8"/>
        <v>0</v>
      </c>
      <c r="H242" s="109" t="s">
        <v>183</v>
      </c>
      <c r="J242" s="109"/>
    </row>
    <row r="243" spans="1:10" s="97" customFormat="1" hidden="1">
      <c r="A243" s="238"/>
      <c r="B243" s="238"/>
      <c r="C243" s="137"/>
      <c r="D243" s="229"/>
      <c r="E243" s="239"/>
      <c r="F243" s="229"/>
      <c r="G243" s="190">
        <f t="shared" si="8"/>
        <v>0</v>
      </c>
      <c r="H243" s="109" t="s">
        <v>183</v>
      </c>
      <c r="J243" s="109"/>
    </row>
    <row r="244" spans="1:10" s="97" customFormat="1" hidden="1">
      <c r="A244" s="238"/>
      <c r="B244" s="238"/>
      <c r="C244" s="137"/>
      <c r="D244" s="229"/>
      <c r="E244" s="239"/>
      <c r="F244" s="229"/>
      <c r="G244" s="190">
        <f t="shared" si="8"/>
        <v>0</v>
      </c>
      <c r="H244" s="109" t="s">
        <v>183</v>
      </c>
      <c r="J244" s="109"/>
    </row>
    <row r="245" spans="1:10" s="97" customFormat="1" hidden="1">
      <c r="A245" s="238"/>
      <c r="B245" s="238"/>
      <c r="C245" s="137"/>
      <c r="D245" s="229"/>
      <c r="E245" s="239"/>
      <c r="F245" s="229"/>
      <c r="G245" s="190">
        <f t="shared" si="8"/>
        <v>0</v>
      </c>
      <c r="H245" s="109" t="s">
        <v>183</v>
      </c>
      <c r="J245" s="109"/>
    </row>
    <row r="246" spans="1:10" s="97" customFormat="1" hidden="1">
      <c r="A246" s="238"/>
      <c r="B246" s="238"/>
      <c r="C246" s="137"/>
      <c r="D246" s="229"/>
      <c r="E246" s="239"/>
      <c r="F246" s="229"/>
      <c r="G246" s="190">
        <f t="shared" si="8"/>
        <v>0</v>
      </c>
      <c r="H246" s="109" t="s">
        <v>183</v>
      </c>
      <c r="J246" s="109"/>
    </row>
    <row r="247" spans="1:10" s="97" customFormat="1" hidden="1">
      <c r="A247" s="238"/>
      <c r="B247" s="238"/>
      <c r="C247" s="137"/>
      <c r="D247" s="229"/>
      <c r="E247" s="239"/>
      <c r="F247" s="229"/>
      <c r="G247" s="190">
        <f t="shared" si="8"/>
        <v>0</v>
      </c>
      <c r="H247" s="109" t="s">
        <v>183</v>
      </c>
      <c r="J247" s="109"/>
    </row>
    <row r="248" spans="1:10" s="97" customFormat="1" hidden="1">
      <c r="A248" s="238"/>
      <c r="B248" s="238"/>
      <c r="C248" s="137"/>
      <c r="D248" s="229"/>
      <c r="E248" s="239"/>
      <c r="F248" s="229"/>
      <c r="G248" s="190">
        <f t="shared" si="8"/>
        <v>0</v>
      </c>
      <c r="H248" s="109" t="s">
        <v>183</v>
      </c>
      <c r="J248" s="109"/>
    </row>
    <row r="249" spans="1:10" s="97" customFormat="1" hidden="1">
      <c r="A249" s="238"/>
      <c r="B249" s="238"/>
      <c r="C249" s="137"/>
      <c r="D249" s="229"/>
      <c r="E249" s="239"/>
      <c r="F249" s="229"/>
      <c r="G249" s="190">
        <f t="shared" si="8"/>
        <v>0</v>
      </c>
      <c r="H249" s="109" t="s">
        <v>183</v>
      </c>
      <c r="J249" s="109"/>
    </row>
    <row r="250" spans="1:10" s="97" customFormat="1" hidden="1">
      <c r="A250" s="238"/>
      <c r="B250" s="238"/>
      <c r="C250" s="137"/>
      <c r="D250" s="229"/>
      <c r="E250" s="239"/>
      <c r="F250" s="229"/>
      <c r="G250" s="190">
        <f t="shared" si="8"/>
        <v>0</v>
      </c>
      <c r="H250" s="109" t="s">
        <v>183</v>
      </c>
      <c r="J250" s="109"/>
    </row>
    <row r="251" spans="1:10" s="97" customFormat="1" hidden="1">
      <c r="A251" s="238"/>
      <c r="B251" s="238"/>
      <c r="C251" s="137"/>
      <c r="D251" s="229"/>
      <c r="E251" s="239"/>
      <c r="F251" s="229"/>
      <c r="G251" s="190">
        <f t="shared" si="8"/>
        <v>0</v>
      </c>
      <c r="H251" s="109" t="s">
        <v>183</v>
      </c>
      <c r="J251" s="109"/>
    </row>
    <row r="252" spans="1:10" s="97" customFormat="1" hidden="1">
      <c r="A252" s="238"/>
      <c r="B252" s="238"/>
      <c r="C252" s="137"/>
      <c r="D252" s="229"/>
      <c r="E252" s="239"/>
      <c r="F252" s="229"/>
      <c r="G252" s="190">
        <f t="shared" si="8"/>
        <v>0</v>
      </c>
      <c r="H252" s="109" t="s">
        <v>183</v>
      </c>
      <c r="J252" s="109"/>
    </row>
    <row r="253" spans="1:10" s="97" customFormat="1" hidden="1">
      <c r="A253" s="238"/>
      <c r="B253" s="238"/>
      <c r="C253" s="137"/>
      <c r="D253" s="229"/>
      <c r="E253" s="239"/>
      <c r="F253" s="229"/>
      <c r="G253" s="190">
        <f t="shared" si="8"/>
        <v>0</v>
      </c>
      <c r="H253" s="109" t="s">
        <v>183</v>
      </c>
      <c r="J253" s="109"/>
    </row>
    <row r="254" spans="1:10" s="97" customFormat="1" hidden="1">
      <c r="A254" s="238"/>
      <c r="B254" s="238"/>
      <c r="C254" s="137"/>
      <c r="D254" s="229"/>
      <c r="E254" s="239"/>
      <c r="F254" s="229"/>
      <c r="G254" s="190">
        <f t="shared" si="8"/>
        <v>0</v>
      </c>
      <c r="H254" s="109" t="s">
        <v>183</v>
      </c>
      <c r="J254" s="109"/>
    </row>
    <row r="255" spans="1:10" s="97" customFormat="1" hidden="1">
      <c r="A255" s="238"/>
      <c r="B255" s="238"/>
      <c r="C255" s="137"/>
      <c r="D255" s="229"/>
      <c r="E255" s="239"/>
      <c r="F255" s="229"/>
      <c r="G255" s="190">
        <f t="shared" si="8"/>
        <v>0</v>
      </c>
      <c r="H255" s="109" t="s">
        <v>183</v>
      </c>
      <c r="J255" s="109"/>
    </row>
    <row r="256" spans="1:10" s="97" customFormat="1" hidden="1">
      <c r="A256" s="238"/>
      <c r="B256" s="238"/>
      <c r="C256" s="137"/>
      <c r="D256" s="229"/>
      <c r="E256" s="239"/>
      <c r="F256" s="229"/>
      <c r="G256" s="190">
        <f t="shared" si="8"/>
        <v>0</v>
      </c>
      <c r="H256" s="109" t="s">
        <v>183</v>
      </c>
      <c r="J256" s="109"/>
    </row>
    <row r="257" spans="1:18" s="97" customFormat="1" hidden="1">
      <c r="A257" s="238"/>
      <c r="B257" s="238"/>
      <c r="C257" s="137"/>
      <c r="D257" s="229"/>
      <c r="E257" s="239"/>
      <c r="F257" s="229"/>
      <c r="G257" s="190">
        <f t="shared" si="8"/>
        <v>0</v>
      </c>
      <c r="H257" s="109" t="s">
        <v>183</v>
      </c>
      <c r="J257" s="109"/>
    </row>
    <row r="258" spans="1:18" s="97" customFormat="1" hidden="1">
      <c r="A258" s="238"/>
      <c r="B258" s="238"/>
      <c r="C258" s="137"/>
      <c r="D258" s="229"/>
      <c r="E258" s="239"/>
      <c r="F258" s="229"/>
      <c r="G258" s="190">
        <f t="shared" si="8"/>
        <v>0</v>
      </c>
      <c r="H258" s="109" t="s">
        <v>183</v>
      </c>
      <c r="J258" s="109"/>
    </row>
    <row r="259" spans="1:18" s="97" customFormat="1" hidden="1">
      <c r="A259" s="238"/>
      <c r="B259" s="238"/>
      <c r="C259" s="137"/>
      <c r="D259" s="229"/>
      <c r="E259" s="239"/>
      <c r="F259" s="229"/>
      <c r="G259" s="190">
        <f t="shared" si="8"/>
        <v>0</v>
      </c>
      <c r="H259" s="109" t="s">
        <v>183</v>
      </c>
      <c r="J259" s="109"/>
    </row>
    <row r="260" spans="1:18" s="97" customFormat="1" hidden="1">
      <c r="A260" s="238"/>
      <c r="B260" s="238"/>
      <c r="C260" s="137"/>
      <c r="D260" s="229"/>
      <c r="E260" s="239"/>
      <c r="F260" s="229"/>
      <c r="G260" s="190">
        <f t="shared" si="8"/>
        <v>0</v>
      </c>
      <c r="H260" s="109" t="s">
        <v>183</v>
      </c>
      <c r="J260" s="109"/>
    </row>
    <row r="261" spans="1:18" s="97" customFormat="1" hidden="1">
      <c r="A261" s="238"/>
      <c r="B261" s="238"/>
      <c r="C261" s="137"/>
      <c r="D261" s="229"/>
      <c r="E261" s="239"/>
      <c r="F261" s="229"/>
      <c r="G261" s="190">
        <f t="shared" si="8"/>
        <v>0</v>
      </c>
      <c r="H261" s="109" t="s">
        <v>183</v>
      </c>
      <c r="J261" s="109"/>
    </row>
    <row r="262" spans="1:18" s="97" customFormat="1" hidden="1">
      <c r="A262" s="238"/>
      <c r="B262" s="238"/>
      <c r="C262" s="137"/>
      <c r="D262" s="229"/>
      <c r="E262" s="239"/>
      <c r="F262" s="229"/>
      <c r="G262" s="190">
        <f t="shared" si="8"/>
        <v>0</v>
      </c>
      <c r="H262" s="109" t="s">
        <v>183</v>
      </c>
      <c r="J262" s="109"/>
    </row>
    <row r="263" spans="1:18" s="97" customFormat="1" hidden="1">
      <c r="A263" s="238"/>
      <c r="B263" s="238"/>
      <c r="C263" s="137"/>
      <c r="D263" s="229"/>
      <c r="E263" s="239"/>
      <c r="F263" s="229"/>
      <c r="G263" s="190">
        <f t="shared" si="8"/>
        <v>0</v>
      </c>
      <c r="H263" s="109" t="s">
        <v>183</v>
      </c>
      <c r="J263" s="109"/>
    </row>
    <row r="264" spans="1:18" s="97" customFormat="1" hidden="1">
      <c r="A264" s="238"/>
      <c r="B264" s="238"/>
      <c r="C264" s="137"/>
      <c r="D264" s="229"/>
      <c r="E264" s="239"/>
      <c r="F264" s="229"/>
      <c r="G264" s="190">
        <f t="shared" si="8"/>
        <v>0</v>
      </c>
      <c r="H264" s="109" t="s">
        <v>183</v>
      </c>
      <c r="J264" s="109"/>
    </row>
    <row r="265" spans="1:18" s="97" customFormat="1" hidden="1">
      <c r="A265" s="238"/>
      <c r="B265" s="238"/>
      <c r="C265" s="137"/>
      <c r="D265" s="229"/>
      <c r="E265" s="239"/>
      <c r="F265" s="229"/>
      <c r="G265" s="190">
        <f t="shared" ref="G265:G266" si="9">ROUND(+C265*E265*F265,2)</f>
        <v>0</v>
      </c>
      <c r="H265" s="109" t="s">
        <v>183</v>
      </c>
      <c r="J265" s="109"/>
    </row>
    <row r="266" spans="1:18" s="97" customFormat="1">
      <c r="A266" s="240"/>
      <c r="B266" s="230"/>
      <c r="C266" s="137"/>
      <c r="D266" s="229"/>
      <c r="E266" s="239"/>
      <c r="F266" s="229"/>
      <c r="G266" s="258">
        <f t="shared" si="9"/>
        <v>0</v>
      </c>
      <c r="H266" s="109" t="s">
        <v>183</v>
      </c>
    </row>
    <row r="267" spans="1:18" s="97" customFormat="1">
      <c r="A267" s="93"/>
      <c r="B267" s="93"/>
      <c r="C267" s="126"/>
      <c r="D267" s="95"/>
      <c r="E267" s="183"/>
      <c r="F267" s="188" t="s">
        <v>184</v>
      </c>
      <c r="G267" s="268">
        <f>ROUND(SUBTOTAL(109,G136:G266),2)</f>
        <v>0</v>
      </c>
      <c r="H267" s="109" t="s">
        <v>183</v>
      </c>
      <c r="J267" s="112" t="s">
        <v>197</v>
      </c>
    </row>
    <row r="268" spans="1:18">
      <c r="G268" s="257"/>
      <c r="H268" s="109" t="s">
        <v>185</v>
      </c>
    </row>
    <row r="269" spans="1:18">
      <c r="D269" s="525" t="s">
        <v>283</v>
      </c>
      <c r="E269" s="525"/>
      <c r="F269" s="525"/>
      <c r="G269" s="76">
        <f>+G267+G135</f>
        <v>0</v>
      </c>
      <c r="H269" s="109" t="s">
        <v>185</v>
      </c>
      <c r="J269" s="133" t="s">
        <v>187</v>
      </c>
    </row>
    <row r="270" spans="1:18" s="97" customFormat="1">
      <c r="C270" s="98"/>
      <c r="D270" s="99"/>
      <c r="E270" s="100"/>
      <c r="F270" s="99"/>
      <c r="G270" s="101"/>
      <c r="H270" s="109" t="s">
        <v>185</v>
      </c>
    </row>
    <row r="271" spans="1:18" s="97" customFormat="1">
      <c r="A271" s="211" t="s">
        <v>284</v>
      </c>
      <c r="B271" s="102"/>
      <c r="C271" s="102"/>
      <c r="D271" s="102"/>
      <c r="E271" s="102"/>
      <c r="F271" s="102"/>
      <c r="G271" s="103"/>
      <c r="H271" s="109" t="s">
        <v>180</v>
      </c>
      <c r="J271" s="134" t="s">
        <v>189</v>
      </c>
    </row>
    <row r="272" spans="1:18" s="97" customFormat="1" ht="45" customHeight="1">
      <c r="A272" s="517"/>
      <c r="B272" s="518"/>
      <c r="C272" s="518"/>
      <c r="D272" s="518"/>
      <c r="E272" s="518"/>
      <c r="F272" s="518"/>
      <c r="G272" s="519"/>
      <c r="H272" s="97" t="s">
        <v>180</v>
      </c>
      <c r="J272" s="514" t="s">
        <v>190</v>
      </c>
      <c r="K272" s="514"/>
      <c r="L272" s="514"/>
      <c r="M272" s="514"/>
      <c r="N272" s="514"/>
      <c r="O272" s="514"/>
      <c r="P272" s="514"/>
      <c r="Q272" s="514"/>
      <c r="R272" s="514"/>
    </row>
    <row r="273" spans="1:18">
      <c r="H273" s="246" t="s">
        <v>183</v>
      </c>
    </row>
    <row r="274" spans="1:18" s="97" customFormat="1">
      <c r="A274" s="211" t="s">
        <v>285</v>
      </c>
      <c r="B274" s="105"/>
      <c r="C274" s="106"/>
      <c r="D274" s="106"/>
      <c r="E274" s="106"/>
      <c r="F274" s="106"/>
      <c r="G274" s="107"/>
      <c r="H274" s="97" t="s">
        <v>183</v>
      </c>
      <c r="J274" s="134" t="s">
        <v>189</v>
      </c>
    </row>
    <row r="275" spans="1:18" s="97" customFormat="1" ht="45" customHeight="1">
      <c r="A275" s="517"/>
      <c r="B275" s="518"/>
      <c r="C275" s="518"/>
      <c r="D275" s="518"/>
      <c r="E275" s="518"/>
      <c r="F275" s="518"/>
      <c r="G275" s="519"/>
      <c r="H275" s="97" t="s">
        <v>183</v>
      </c>
      <c r="J275" s="514" t="s">
        <v>190</v>
      </c>
      <c r="K275" s="514"/>
      <c r="L275" s="514"/>
      <c r="M275" s="514"/>
      <c r="N275" s="514"/>
      <c r="O275" s="514"/>
      <c r="P275" s="514"/>
      <c r="Q275" s="514"/>
      <c r="R275" s="514"/>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tabSelected="1" zoomScaleNormal="100" zoomScaleSheetLayoutView="100" workbookViewId="0">
      <selection activeCell="F2" sqref="F2"/>
    </sheetView>
  </sheetViews>
  <sheetFormatPr defaultColWidth="9.140625" defaultRowHeight="14.4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c r="A1" s="357" t="s">
        <v>60</v>
      </c>
      <c r="B1" s="437" t="s">
        <v>61</v>
      </c>
      <c r="C1" s="438"/>
      <c r="D1" s="439"/>
      <c r="E1" s="404" t="s">
        <v>62</v>
      </c>
      <c r="F1" s="405"/>
    </row>
    <row r="2" spans="1:7" ht="36" customHeight="1">
      <c r="A2" s="192" t="s">
        <v>63</v>
      </c>
      <c r="B2" s="217"/>
      <c r="C2" s="194" t="s">
        <v>64</v>
      </c>
      <c r="D2" s="219"/>
      <c r="E2" s="194" t="s">
        <v>65</v>
      </c>
      <c r="F2" s="220" t="s">
        <v>66</v>
      </c>
      <c r="G2" s="222" t="s">
        <v>67</v>
      </c>
    </row>
    <row r="3" spans="1:7" ht="36" customHeight="1">
      <c r="A3" s="193" t="s">
        <v>68</v>
      </c>
      <c r="B3" s="218" t="s">
        <v>69</v>
      </c>
      <c r="C3" s="193" t="s">
        <v>70</v>
      </c>
      <c r="D3" s="197" t="s">
        <v>71</v>
      </c>
      <c r="E3" s="192" t="s">
        <v>72</v>
      </c>
      <c r="F3" s="220">
        <v>2025</v>
      </c>
      <c r="G3" s="22"/>
    </row>
    <row r="4" spans="1:7" ht="20.25" customHeight="1">
      <c r="A4" s="408" t="s">
        <v>73</v>
      </c>
      <c r="B4" s="408"/>
      <c r="C4" s="408"/>
      <c r="D4" s="408"/>
      <c r="E4" s="195" t="s">
        <v>74</v>
      </c>
      <c r="F4" s="220" t="s">
        <v>75</v>
      </c>
      <c r="G4" s="198"/>
    </row>
    <row r="5" spans="1:7" ht="17.25" customHeight="1">
      <c r="A5" s="417" t="s">
        <v>76</v>
      </c>
      <c r="B5" s="418"/>
      <c r="C5" s="418"/>
      <c r="D5" s="419"/>
      <c r="E5" s="415" t="s">
        <v>77</v>
      </c>
      <c r="F5" s="416"/>
    </row>
    <row r="6" spans="1:7" ht="17.25" customHeight="1" thickBot="1">
      <c r="A6" s="420" t="s">
        <v>78</v>
      </c>
      <c r="B6" s="421"/>
      <c r="C6" s="421"/>
      <c r="D6" s="422"/>
      <c r="E6" s="423">
        <f>+E38</f>
        <v>0</v>
      </c>
      <c r="F6" s="424"/>
    </row>
    <row r="7" spans="1:7" ht="24" customHeight="1" thickBot="1">
      <c r="A7" s="409" t="s">
        <v>79</v>
      </c>
      <c r="B7" s="410"/>
      <c r="C7" s="411"/>
      <c r="D7" s="412"/>
      <c r="E7" s="412"/>
      <c r="F7" s="413"/>
    </row>
    <row r="8" spans="1:7" ht="38.25" customHeight="1">
      <c r="A8" s="406" t="s">
        <v>80</v>
      </c>
      <c r="B8" s="407"/>
      <c r="C8" s="406" t="s">
        <v>81</v>
      </c>
      <c r="D8" s="407"/>
      <c r="E8" s="425" t="s">
        <v>82</v>
      </c>
      <c r="F8" s="426"/>
    </row>
    <row r="9" spans="1:7" ht="18.95" customHeight="1">
      <c r="A9" s="396" t="s">
        <v>83</v>
      </c>
      <c r="B9" s="396"/>
      <c r="C9" s="402">
        <v>200.43</v>
      </c>
      <c r="D9" s="402"/>
      <c r="E9" s="414">
        <f>+Personnel!G136</f>
        <v>0</v>
      </c>
      <c r="F9" s="414"/>
    </row>
    <row r="10" spans="1:7" ht="18.95" customHeight="1">
      <c r="A10" s="396" t="s">
        <v>84</v>
      </c>
      <c r="B10" s="396"/>
      <c r="C10" s="403">
        <v>200.43100000000001</v>
      </c>
      <c r="D10" s="403"/>
      <c r="E10" s="414">
        <f>+'Fringe Benefits'!E135</f>
        <v>0</v>
      </c>
      <c r="F10" s="414"/>
    </row>
    <row r="11" spans="1:7" ht="18.95" customHeight="1">
      <c r="A11" s="396" t="s">
        <v>85</v>
      </c>
      <c r="B11" s="396"/>
      <c r="C11" s="403">
        <v>200.47399999999999</v>
      </c>
      <c r="D11" s="403"/>
      <c r="E11" s="414">
        <f>+Travel!G135</f>
        <v>0</v>
      </c>
      <c r="F11" s="414"/>
    </row>
    <row r="12" spans="1:7" ht="18.95" customHeight="1">
      <c r="A12" s="396" t="s">
        <v>86</v>
      </c>
      <c r="B12" s="396"/>
      <c r="C12" s="403">
        <v>200.43899999999999</v>
      </c>
      <c r="D12" s="403"/>
      <c r="E12" s="414">
        <f>+'Equipment '!D135</f>
        <v>0</v>
      </c>
      <c r="F12" s="414"/>
    </row>
    <row r="13" spans="1:7" ht="18.95" customHeight="1">
      <c r="A13" s="396" t="s">
        <v>87</v>
      </c>
      <c r="B13" s="396"/>
      <c r="C13" s="403">
        <v>200.94</v>
      </c>
      <c r="D13" s="403"/>
      <c r="E13" s="414">
        <f>+Supplies!D134</f>
        <v>0</v>
      </c>
      <c r="F13" s="414"/>
    </row>
    <row r="14" spans="1:7" ht="18.95" customHeight="1">
      <c r="A14" s="396" t="s">
        <v>88</v>
      </c>
      <c r="B14" s="396"/>
      <c r="C14" s="403" t="s">
        <v>89</v>
      </c>
      <c r="D14" s="403"/>
      <c r="E14" s="414">
        <f>+'Contractual Services'!C137</f>
        <v>0</v>
      </c>
      <c r="F14" s="414"/>
    </row>
    <row r="15" spans="1:7" ht="18.95" customHeight="1">
      <c r="A15" s="396" t="s">
        <v>90</v>
      </c>
      <c r="B15" s="396"/>
      <c r="C15" s="403">
        <v>200.459</v>
      </c>
      <c r="D15" s="403"/>
      <c r="E15" s="414">
        <f>+Consultant!G407+Consultant!G134</f>
        <v>0</v>
      </c>
      <c r="F15" s="414"/>
    </row>
    <row r="16" spans="1:7" ht="18.95" hidden="1" customHeight="1">
      <c r="A16" s="398" t="s">
        <v>91</v>
      </c>
      <c r="B16" s="398"/>
      <c r="C16" s="403"/>
      <c r="D16" s="403"/>
      <c r="E16" s="414">
        <f>+'Construction '!C134</f>
        <v>0</v>
      </c>
      <c r="F16" s="414"/>
    </row>
    <row r="17" spans="1:6" ht="18.95" customHeight="1">
      <c r="A17" s="398" t="s">
        <v>92</v>
      </c>
      <c r="B17" s="398"/>
      <c r="C17" s="403">
        <v>200.465</v>
      </c>
      <c r="D17" s="403"/>
      <c r="E17" s="414">
        <f>+'Occupancy '!F135</f>
        <v>0</v>
      </c>
      <c r="F17" s="414"/>
    </row>
    <row r="18" spans="1:6" ht="18.95" customHeight="1">
      <c r="A18" s="398" t="s">
        <v>93</v>
      </c>
      <c r="B18" s="398"/>
      <c r="C18" s="403">
        <v>200.87</v>
      </c>
      <c r="D18" s="403"/>
      <c r="E18" s="414">
        <f>'R &amp; D '!C134</f>
        <v>0</v>
      </c>
      <c r="F18" s="414"/>
    </row>
    <row r="19" spans="1:6" ht="18.95" customHeight="1">
      <c r="A19" s="398" t="s">
        <v>94</v>
      </c>
      <c r="B19" s="398"/>
      <c r="C19" s="403"/>
      <c r="D19" s="403"/>
      <c r="E19" s="414">
        <f>+'Telecommunications '!F135</f>
        <v>0</v>
      </c>
      <c r="F19" s="414"/>
    </row>
    <row r="20" spans="1:6" ht="18.95" customHeight="1">
      <c r="A20" s="398" t="s">
        <v>95</v>
      </c>
      <c r="B20" s="398"/>
      <c r="C20" s="403">
        <v>200.47200000000001</v>
      </c>
      <c r="D20" s="403"/>
      <c r="E20" s="414">
        <f>+'Training &amp; Education'!F135</f>
        <v>0</v>
      </c>
      <c r="F20" s="414"/>
    </row>
    <row r="21" spans="1:6" ht="18.95" customHeight="1">
      <c r="A21" s="398" t="s">
        <v>96</v>
      </c>
      <c r="B21" s="398"/>
      <c r="C21" s="403" t="s">
        <v>97</v>
      </c>
      <c r="D21" s="403"/>
      <c r="E21" s="414">
        <f>+'Direct Administrative '!G135</f>
        <v>0</v>
      </c>
      <c r="F21" s="414"/>
    </row>
    <row r="22" spans="1:6" ht="18.95" customHeight="1">
      <c r="A22" s="398" t="s">
        <v>98</v>
      </c>
      <c r="B22" s="398"/>
      <c r="C22" s="403"/>
      <c r="D22" s="403"/>
      <c r="E22" s="414">
        <f>+'Miscellaneous (other) Costs '!F135</f>
        <v>0</v>
      </c>
      <c r="F22" s="414"/>
    </row>
    <row r="23" spans="1:6" ht="18.95" customHeight="1">
      <c r="A23" s="398" t="str">
        <f>+'15A'!$A$2&amp;'15A'!$B$2</f>
        <v>15A.Training Costs</v>
      </c>
      <c r="B23" s="398"/>
      <c r="C23" s="403"/>
      <c r="D23" s="403"/>
      <c r="E23" s="414">
        <f>+'15A'!F$142</f>
        <v>0</v>
      </c>
      <c r="F23" s="414"/>
    </row>
    <row r="24" spans="1:6" ht="18.95" customHeight="1">
      <c r="A24" s="398" t="str">
        <f>+'15B'!$A$2&amp;'15B'!$B$2</f>
        <v>15B.Work-Based Training</v>
      </c>
      <c r="B24" s="398"/>
      <c r="C24" s="403"/>
      <c r="D24" s="403"/>
      <c r="E24" s="414">
        <f>+'15B'!F$142</f>
        <v>0</v>
      </c>
      <c r="F24" s="414"/>
    </row>
    <row r="25" spans="1:6" ht="18.95" customHeight="1">
      <c r="A25" s="398" t="str">
        <f>+'15C'!$A$2&amp;'15C'!$B$2</f>
        <v>15C.Other Program Costs</v>
      </c>
      <c r="B25" s="398"/>
      <c r="C25" s="403"/>
      <c r="D25" s="403"/>
      <c r="E25" s="414">
        <f>+'15C'!F$136</f>
        <v>0</v>
      </c>
      <c r="F25" s="414"/>
    </row>
    <row r="26" spans="1:6" ht="18.95" customHeight="1">
      <c r="A26" s="398" t="str">
        <f>+'15D'!$A$2&amp;'15D'!$B$2</f>
        <v>15D.Barrier Reduction Fund</v>
      </c>
      <c r="B26" s="398"/>
      <c r="C26" s="403"/>
      <c r="D26" s="403"/>
      <c r="E26" s="414">
        <f>+'15D'!F$136</f>
        <v>0</v>
      </c>
      <c r="F26" s="414"/>
    </row>
    <row r="27" spans="1:6" ht="18.95" hidden="1" customHeight="1">
      <c r="A27" s="398" t="str">
        <f>+'15E'!$A$2&amp;'15E'!$B$2</f>
        <v>15E.GRANT EXCLUSIVE LINE ITEM</v>
      </c>
      <c r="B27" s="398"/>
      <c r="C27" s="403"/>
      <c r="D27" s="403"/>
      <c r="E27" s="414">
        <f ca="1">+'15E'!F$136</f>
        <v>10877447.220000001</v>
      </c>
      <c r="F27" s="414"/>
    </row>
    <row r="28" spans="1:6" ht="18.95" hidden="1" customHeight="1">
      <c r="A28" s="398" t="str">
        <f>+'15F'!$A$2&amp;'15F'!$B$2</f>
        <v>15F.GRANT EXCLUSIVE LINE ITEM</v>
      </c>
      <c r="B28" s="398"/>
      <c r="C28" s="403"/>
      <c r="D28" s="403"/>
      <c r="E28" s="414">
        <f ca="1">+'15F'!F$136</f>
        <v>25594601.710000001</v>
      </c>
      <c r="F28" s="414"/>
    </row>
    <row r="29" spans="1:6" ht="18.95" hidden="1" customHeight="1">
      <c r="A29" s="398" t="str">
        <f>+'15G'!$A$2&amp;'15G'!$B$2</f>
        <v>15G.GRANT EXCLUSIVE LINE ITEM</v>
      </c>
      <c r="B29" s="398"/>
      <c r="C29" s="403"/>
      <c r="D29" s="403"/>
      <c r="E29" s="414">
        <f ca="1">+'15G'!F$136</f>
        <v>21065213.809999999</v>
      </c>
      <c r="F29" s="414"/>
    </row>
    <row r="30" spans="1:6" ht="18.95" hidden="1" customHeight="1">
      <c r="A30" s="398" t="str">
        <f>+'15H'!$A$2&amp;'15H'!$B$2</f>
        <v>15H.GRANT EXCLUSIVE LINE ITEM</v>
      </c>
      <c r="B30" s="398"/>
      <c r="C30" s="403"/>
      <c r="D30" s="403"/>
      <c r="E30" s="414">
        <f ca="1">+'15H'!F$136</f>
        <v>16150058.91</v>
      </c>
      <c r="F30" s="414"/>
    </row>
    <row r="31" spans="1:6" ht="18.95" hidden="1" customHeight="1">
      <c r="A31" s="398" t="str">
        <f>+'15I'!$A$2&amp;'15I'!$B$2</f>
        <v>15I.GRANT EXCLUSIVE LINE ITEM</v>
      </c>
      <c r="B31" s="398"/>
      <c r="C31" s="403"/>
      <c r="D31" s="403"/>
      <c r="E31" s="414">
        <f ca="1">+'15I'!F$136</f>
        <v>17070402.93</v>
      </c>
      <c r="F31" s="414"/>
    </row>
    <row r="32" spans="1:6" ht="18.95" hidden="1" customHeight="1">
      <c r="A32" s="398" t="str">
        <f>+'15J'!$A$2&amp;'15J'!$B$2</f>
        <v>15J.GRANT EXCLUSIVE LINE ITEM</v>
      </c>
      <c r="B32" s="398"/>
      <c r="C32" s="403"/>
      <c r="D32" s="403"/>
      <c r="E32" s="414">
        <f ca="1">+'15J'!F$136</f>
        <v>24571354.34</v>
      </c>
      <c r="F32" s="414"/>
    </row>
    <row r="33" spans="1:6" ht="18.95" hidden="1" customHeight="1">
      <c r="A33" s="398" t="str">
        <f>+'15K'!$A$2&amp;'15K'!$B$2</f>
        <v>15K.GRANT EXCLUSIVE LINE ITEM</v>
      </c>
      <c r="B33" s="398"/>
      <c r="C33" s="403"/>
      <c r="D33" s="403"/>
      <c r="E33" s="414">
        <f ca="1">+'15K'!F$136</f>
        <v>22611364.300000001</v>
      </c>
      <c r="F33" s="414"/>
    </row>
    <row r="34" spans="1:6" ht="18.95" customHeight="1">
      <c r="A34" s="396" t="s">
        <v>99</v>
      </c>
      <c r="B34" s="396"/>
      <c r="C34" s="399">
        <v>200.41300000000001</v>
      </c>
      <c r="D34" s="399"/>
      <c r="E34" s="414">
        <f>SUBTOTAL(109,E9:F33)</f>
        <v>0</v>
      </c>
      <c r="F34" s="414"/>
    </row>
    <row r="35" spans="1:6" ht="23.25" customHeight="1">
      <c r="A35" s="397" t="s">
        <v>100</v>
      </c>
      <c r="B35" s="397"/>
      <c r="C35" s="400">
        <v>200.41399999999999</v>
      </c>
      <c r="D35" s="400"/>
      <c r="E35" s="414">
        <f>+'Indirect Costs '!D8</f>
        <v>0</v>
      </c>
      <c r="F35" s="414"/>
    </row>
    <row r="36" spans="1:6">
      <c r="A36" s="213" t="s">
        <v>101</v>
      </c>
      <c r="B36" s="214"/>
      <c r="C36" s="427"/>
      <c r="D36" s="428"/>
      <c r="E36" s="431"/>
      <c r="F36" s="432"/>
    </row>
    <row r="37" spans="1:6">
      <c r="A37" s="215" t="s">
        <v>102</v>
      </c>
      <c r="B37" s="216"/>
      <c r="C37" s="429"/>
      <c r="D37" s="430"/>
      <c r="E37" s="433"/>
      <c r="F37" s="434"/>
    </row>
    <row r="38" spans="1:6" ht="26.25" customHeight="1">
      <c r="A38" s="401" t="s">
        <v>103</v>
      </c>
      <c r="B38" s="401"/>
      <c r="C38" s="401"/>
      <c r="D38" s="401"/>
      <c r="E38" s="435">
        <f>(E34+E35)</f>
        <v>0</v>
      </c>
      <c r="F38" s="436"/>
    </row>
    <row r="39" spans="1:6" ht="17.25" customHeight="1">
      <c r="A39" s="8"/>
    </row>
    <row r="40" spans="1:6" ht="24" customHeight="1">
      <c r="A40" s="46"/>
      <c r="B40" s="46"/>
      <c r="C40" s="46"/>
      <c r="D40" s="46"/>
      <c r="E40" s="46"/>
    </row>
    <row r="41" spans="1:6">
      <c r="A41" s="8"/>
    </row>
    <row r="42" spans="1:6">
      <c r="A42" s="8"/>
    </row>
    <row r="43" spans="1:6">
      <c r="A43" s="8"/>
    </row>
    <row r="44" spans="1:6">
      <c r="A44" s="8"/>
    </row>
    <row r="45" spans="1:6">
      <c r="A45" s="8"/>
    </row>
    <row r="46" spans="1:6">
      <c r="A46" s="8"/>
    </row>
    <row r="47" spans="1:6">
      <c r="A47" s="8"/>
    </row>
    <row r="48" spans="1:6">
      <c r="A48" s="8"/>
    </row>
    <row r="49" spans="1:1">
      <c r="A49" s="8"/>
    </row>
    <row r="50" spans="1:1">
      <c r="A50" s="8"/>
    </row>
    <row r="51" spans="1:1">
      <c r="A51" s="8"/>
    </row>
    <row r="52" spans="1:1">
      <c r="A52" s="8"/>
    </row>
    <row r="53" spans="1:1">
      <c r="A53" s="8"/>
    </row>
    <row r="54" spans="1:1">
      <c r="A54" s="8"/>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row r="73" spans="1:1">
      <c r="A73" s="8"/>
    </row>
    <row r="74" spans="1:1">
      <c r="A74" s="8"/>
    </row>
    <row r="75" spans="1:1">
      <c r="A75" s="8"/>
    </row>
    <row r="76" spans="1:1">
      <c r="A76" s="8"/>
    </row>
    <row r="77" spans="1:1">
      <c r="A77" s="8"/>
    </row>
    <row r="78" spans="1:1">
      <c r="A78" s="8"/>
    </row>
    <row r="79" spans="1:1">
      <c r="A79" s="8"/>
    </row>
    <row r="80" spans="1:1">
      <c r="A80" s="8"/>
    </row>
    <row r="81" spans="1:1">
      <c r="A81" s="8"/>
    </row>
    <row r="82" spans="1:1">
      <c r="A82" s="8"/>
    </row>
    <row r="83" spans="1:1">
      <c r="A83" s="8"/>
    </row>
    <row r="84" spans="1:1">
      <c r="A84" s="8"/>
    </row>
    <row r="85" spans="1:1">
      <c r="A85" s="8"/>
    </row>
    <row r="86" spans="1:1">
      <c r="A86" s="8"/>
    </row>
    <row r="87" spans="1:1">
      <c r="A87" s="8"/>
    </row>
    <row r="88" spans="1:1">
      <c r="A88" s="8"/>
    </row>
    <row r="89" spans="1:1">
      <c r="A89" s="8"/>
    </row>
    <row r="90" spans="1:1">
      <c r="A90" s="8"/>
    </row>
    <row r="91" spans="1:1">
      <c r="A91" s="8"/>
    </row>
    <row r="92" spans="1:1">
      <c r="A92" s="8"/>
    </row>
    <row r="93" spans="1:1">
      <c r="A93" s="8"/>
    </row>
    <row r="94" spans="1:1">
      <c r="A94" s="8"/>
    </row>
    <row r="95" spans="1:1">
      <c r="A95" s="8"/>
    </row>
    <row r="96" spans="1:1">
      <c r="A96" s="8"/>
    </row>
    <row r="97" spans="1:1">
      <c r="A97" s="8"/>
    </row>
    <row r="98" spans="1:1">
      <c r="A98" s="8"/>
    </row>
    <row r="99" spans="1:1">
      <c r="A99" s="8"/>
    </row>
    <row r="100" spans="1:1">
      <c r="A100" s="8"/>
    </row>
    <row r="101" spans="1:1">
      <c r="A101" s="8"/>
    </row>
    <row r="102" spans="1:1">
      <c r="A102" s="8"/>
    </row>
    <row r="103" spans="1:1">
      <c r="A103" s="8"/>
    </row>
    <row r="104" spans="1:1">
      <c r="A104" s="8"/>
    </row>
    <row r="105" spans="1:1">
      <c r="A105" s="8"/>
    </row>
    <row r="106" spans="1:1">
      <c r="A106" s="8"/>
    </row>
    <row r="107" spans="1:1">
      <c r="A107" s="8"/>
    </row>
    <row r="108" spans="1:1">
      <c r="A108" s="8"/>
    </row>
    <row r="109" spans="1:1">
      <c r="A109" s="8"/>
    </row>
    <row r="110" spans="1:1">
      <c r="A110" s="8"/>
    </row>
    <row r="111" spans="1:1">
      <c r="A111" s="8"/>
    </row>
    <row r="112" spans="1:1">
      <c r="A112" s="8"/>
    </row>
    <row r="113" spans="1:1">
      <c r="A113" s="8"/>
    </row>
    <row r="114" spans="1:1">
      <c r="A114" s="8"/>
    </row>
    <row r="115" spans="1:1">
      <c r="A115" s="8"/>
    </row>
    <row r="116" spans="1:1">
      <c r="A116" s="8"/>
    </row>
    <row r="117" spans="1:1">
      <c r="A117" s="8"/>
    </row>
    <row r="118" spans="1:1">
      <c r="A118" s="8"/>
    </row>
    <row r="119" spans="1:1">
      <c r="A119" s="8"/>
    </row>
    <row r="120" spans="1:1">
      <c r="A120" s="8"/>
    </row>
    <row r="121" spans="1:1">
      <c r="A121" s="8"/>
    </row>
    <row r="122" spans="1:1">
      <c r="A122" s="8"/>
    </row>
    <row r="123" spans="1:1">
      <c r="A123" s="8"/>
    </row>
    <row r="124" spans="1:1">
      <c r="A124" s="8"/>
    </row>
    <row r="125" spans="1:1">
      <c r="A125" s="8"/>
    </row>
    <row r="126" spans="1:1">
      <c r="A126" s="8"/>
    </row>
    <row r="127" spans="1:1">
      <c r="A127" s="8"/>
    </row>
    <row r="128" spans="1:1">
      <c r="A128" s="8"/>
    </row>
    <row r="129" spans="1:1">
      <c r="A129" s="8"/>
    </row>
    <row r="130" spans="1:1">
      <c r="A130" s="8"/>
    </row>
    <row r="131" spans="1:1">
      <c r="A131" s="8"/>
    </row>
    <row r="132" spans="1:1">
      <c r="A132" s="8"/>
    </row>
    <row r="133" spans="1:1">
      <c r="A133" s="8"/>
    </row>
    <row r="134" spans="1:1">
      <c r="A134" s="8"/>
    </row>
    <row r="135" spans="1:1">
      <c r="A135" s="8"/>
    </row>
    <row r="136" spans="1:1">
      <c r="A136" s="8"/>
    </row>
    <row r="137" spans="1:1">
      <c r="A137" s="8"/>
    </row>
    <row r="138" spans="1:1">
      <c r="A138" s="8"/>
    </row>
  </sheetData>
  <sheetProtection algorithmName="SHA-512" hashValue="ybDYf9ig3ufwlZPyvXxxXZXn83tefkiqG4Iv/dzlSqw4GvX97r8zuU2f2eOxMN4YbWaz5aznku8QJbrLYsJ82g==" saltValue="AzZ2XXE+DozI7AImSIrtTg==" spinCount="100000" sheet="1" objects="1" scenarios="1"/>
  <autoFilter ref="A8:B38" xr:uid="{00000000-0001-0000-0100-000000000000}">
    <filterColumn colId="0" showButton="0">
      <filters>
        <filter val="1. Personnel (Salaries &amp; Wages)"/>
        <filter val="10. Research &amp; Development (R&amp;D)"/>
        <filter val="11. Telecommunications"/>
        <filter val="12. Training &amp; Education"/>
        <filter val="13. Direct Administrative costs"/>
        <filter val="14. Miscellaneous Costs"/>
        <filter val="15A.Training Costs"/>
        <filter val="15B.Work-Based Training"/>
        <filter val="15C.Other Program Costs"/>
        <filter val="15D.Barrier Reduction Fund"/>
        <filter val="16. Total Direct Costs (lines 1-15)"/>
        <filter val="17.  Indirect Costs* (see below)"/>
        <filter val="18. Total Costs State Grant Funds  (16 &amp;17)"/>
        <filter val="2. Fringe Benefits"/>
        <filter val="3. Travel"/>
        <filter val="4. Equipment"/>
        <filter val="5. Supplies"/>
        <filter val="6. Contractual Services  &amp; Subawards"/>
        <filter val="7. Consultant (Professional Services)"/>
        <filter val="9. Occupancy (Rent &amp; Utilities)"/>
        <filter val="Base:"/>
        <filter val="Rate:"/>
      </filters>
    </filterColumn>
  </autoFilter>
  <mergeCells count="96">
    <mergeCell ref="C32:D32"/>
    <mergeCell ref="E32:F32"/>
    <mergeCell ref="A33:B33"/>
    <mergeCell ref="C33:D33"/>
    <mergeCell ref="E33:F33"/>
    <mergeCell ref="C30:D30"/>
    <mergeCell ref="E30:F30"/>
    <mergeCell ref="A31:B31"/>
    <mergeCell ref="C31:D31"/>
    <mergeCell ref="E31:F31"/>
    <mergeCell ref="C29:D29"/>
    <mergeCell ref="E29:F29"/>
    <mergeCell ref="A24:B24"/>
    <mergeCell ref="C24:D24"/>
    <mergeCell ref="E24:F24"/>
    <mergeCell ref="A25:B25"/>
    <mergeCell ref="C25:D25"/>
    <mergeCell ref="E25:F25"/>
    <mergeCell ref="A26:B26"/>
    <mergeCell ref="C26:D26"/>
    <mergeCell ref="E26:F26"/>
    <mergeCell ref="A27:B27"/>
    <mergeCell ref="C27:D27"/>
    <mergeCell ref="E27:F27"/>
    <mergeCell ref="C36:D37"/>
    <mergeCell ref="E36:F37"/>
    <mergeCell ref="E38:F38"/>
    <mergeCell ref="B1:D1"/>
    <mergeCell ref="E22:F22"/>
    <mergeCell ref="E23:F23"/>
    <mergeCell ref="E28:F28"/>
    <mergeCell ref="E34:F34"/>
    <mergeCell ref="E35:F35"/>
    <mergeCell ref="E17:F17"/>
    <mergeCell ref="E18:F18"/>
    <mergeCell ref="E19:F19"/>
    <mergeCell ref="E20:F20"/>
    <mergeCell ref="E21:F21"/>
    <mergeCell ref="E12:F12"/>
    <mergeCell ref="E13:F13"/>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16:B16"/>
    <mergeCell ref="A7:F7"/>
    <mergeCell ref="C34:D34"/>
    <mergeCell ref="C35:D35"/>
    <mergeCell ref="A38:D38"/>
    <mergeCell ref="C9:D9"/>
    <mergeCell ref="C10:D10"/>
    <mergeCell ref="C11:D11"/>
    <mergeCell ref="C12:D12"/>
    <mergeCell ref="C13:D13"/>
    <mergeCell ref="C14:D14"/>
    <mergeCell ref="C15:D15"/>
    <mergeCell ref="C16:D16"/>
    <mergeCell ref="C17:D17"/>
    <mergeCell ref="C18:D18"/>
    <mergeCell ref="C19:D19"/>
    <mergeCell ref="C20:D20"/>
    <mergeCell ref="C21:D21"/>
    <mergeCell ref="A34:B34"/>
    <mergeCell ref="A35:B35"/>
    <mergeCell ref="A17:B17"/>
    <mergeCell ref="A18:B18"/>
    <mergeCell ref="A19:B19"/>
    <mergeCell ref="A20:B20"/>
    <mergeCell ref="A21:B21"/>
    <mergeCell ref="A29:B29"/>
    <mergeCell ref="A30:B30"/>
    <mergeCell ref="A32:B32"/>
  </mergeCells>
  <conditionalFormatting sqref="E36:F37">
    <cfRule type="containsText" dxfId="12" priority="1"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zoomScaleNormal="100" zoomScaleSheetLayoutView="100" workbookViewId="0">
      <selection activeCell="A5" sqref="A5"/>
    </sheetView>
  </sheetViews>
  <sheetFormatPr defaultColWidth="9.140625" defaultRowHeight="14.45"/>
  <cols>
    <col min="1" max="1" width="55.28515625" style="8" customWidth="1"/>
    <col min="2" max="5" width="15.28515625" style="8" customWidth="1"/>
    <col min="6" max="6" width="17" style="8" customWidth="1"/>
    <col min="7" max="7" width="11" hidden="1" customWidth="1"/>
    <col min="8" max="8" width="2.7109375" style="8" customWidth="1"/>
    <col min="9" max="16384" width="9.140625" style="8"/>
  </cols>
  <sheetData>
    <row r="1" spans="1:9" ht="20.25" customHeight="1">
      <c r="A1" s="512" t="s">
        <v>169</v>
      </c>
      <c r="B1" s="512"/>
      <c r="C1" s="512"/>
      <c r="D1" s="512"/>
      <c r="E1" s="512"/>
      <c r="F1" s="8">
        <f>+'Section A'!B2</f>
        <v>0</v>
      </c>
      <c r="G1" s="51" t="s">
        <v>178</v>
      </c>
    </row>
    <row r="2" spans="1:9" ht="48" customHeight="1">
      <c r="A2" s="513" t="s">
        <v>286</v>
      </c>
      <c r="B2" s="513"/>
      <c r="C2" s="513"/>
      <c r="D2" s="513"/>
      <c r="E2" s="513"/>
      <c r="F2" s="513"/>
      <c r="G2" s="8" t="s">
        <v>185</v>
      </c>
    </row>
    <row r="3" spans="1:9">
      <c r="A3" s="13"/>
      <c r="B3" s="13"/>
      <c r="C3" s="13"/>
      <c r="D3" s="13"/>
      <c r="E3" s="13"/>
      <c r="F3" s="13"/>
      <c r="G3" t="s">
        <v>185</v>
      </c>
    </row>
    <row r="4" spans="1:9" ht="26.45">
      <c r="A4" s="208" t="s">
        <v>260</v>
      </c>
      <c r="B4" s="208" t="s">
        <v>207</v>
      </c>
      <c r="C4" s="208" t="s">
        <v>206</v>
      </c>
      <c r="D4" s="208" t="s">
        <v>223</v>
      </c>
      <c r="E4" s="208" t="s">
        <v>176</v>
      </c>
      <c r="F4" s="14" t="s">
        <v>287</v>
      </c>
      <c r="G4" s="245" t="s">
        <v>185</v>
      </c>
      <c r="I4" s="134" t="s">
        <v>179</v>
      </c>
    </row>
    <row r="5" spans="1:9" s="97" customFormat="1">
      <c r="A5" s="204"/>
      <c r="B5" s="234"/>
      <c r="C5" s="234"/>
      <c r="D5" s="237"/>
      <c r="E5" s="234"/>
      <c r="F5" s="76">
        <f t="shared" ref="F5:F133" si="0">ROUND(+B5*D5*E5,2)</f>
        <v>0</v>
      </c>
      <c r="G5" s="109" t="s">
        <v>180</v>
      </c>
      <c r="I5" s="109"/>
    </row>
    <row r="6" spans="1:9" s="97" customFormat="1">
      <c r="A6" s="373"/>
      <c r="B6" s="234"/>
      <c r="C6" s="234"/>
      <c r="D6" s="237"/>
      <c r="E6" s="234"/>
      <c r="F6" s="76">
        <f t="shared" si="0"/>
        <v>0</v>
      </c>
      <c r="G6" s="109" t="s">
        <v>180</v>
      </c>
      <c r="I6" s="109"/>
    </row>
    <row r="7" spans="1:9" s="97" customFormat="1">
      <c r="A7" s="373"/>
      <c r="B7" s="234"/>
      <c r="C7" s="234"/>
      <c r="D7" s="237"/>
      <c r="E7" s="234"/>
      <c r="F7" s="76">
        <f t="shared" si="0"/>
        <v>0</v>
      </c>
      <c r="G7" s="109" t="s">
        <v>180</v>
      </c>
      <c r="I7" s="109"/>
    </row>
    <row r="8" spans="1:9" s="97" customFormat="1" hidden="1">
      <c r="A8" s="373"/>
      <c r="B8" s="234"/>
      <c r="C8" s="234"/>
      <c r="D8" s="237"/>
      <c r="E8" s="234"/>
      <c r="F8" s="76">
        <f t="shared" si="0"/>
        <v>0</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ref="F38:F69" si="1">ROUND(+B38*D38*E38,2)</f>
        <v>0</v>
      </c>
      <c r="G38" s="109" t="s">
        <v>180</v>
      </c>
      <c r="I38" s="109"/>
    </row>
    <row r="39" spans="1:9" s="97" customFormat="1" hidden="1">
      <c r="A39" s="373"/>
      <c r="B39" s="234"/>
      <c r="C39" s="234"/>
      <c r="D39" s="237"/>
      <c r="E39" s="234"/>
      <c r="F39" s="76">
        <f t="shared" si="1"/>
        <v>0</v>
      </c>
      <c r="G39" s="109" t="s">
        <v>180</v>
      </c>
      <c r="I39" s="109"/>
    </row>
    <row r="40" spans="1:9" s="97" customFormat="1" hidden="1">
      <c r="A40" s="373"/>
      <c r="B40" s="234"/>
      <c r="C40" s="234"/>
      <c r="D40" s="237"/>
      <c r="E40" s="234"/>
      <c r="F40" s="76">
        <f t="shared" si="1"/>
        <v>0</v>
      </c>
      <c r="G40" s="109" t="s">
        <v>180</v>
      </c>
      <c r="I40" s="109"/>
    </row>
    <row r="41" spans="1:9" s="97" customFormat="1" hidden="1">
      <c r="A41" s="373"/>
      <c r="B41" s="234"/>
      <c r="C41" s="234"/>
      <c r="D41" s="237"/>
      <c r="E41" s="234"/>
      <c r="F41" s="76">
        <f t="shared" si="1"/>
        <v>0</v>
      </c>
      <c r="G41" s="109" t="s">
        <v>180</v>
      </c>
      <c r="I41" s="109"/>
    </row>
    <row r="42" spans="1:9" s="97" customFormat="1" hidden="1">
      <c r="A42" s="373"/>
      <c r="B42" s="234"/>
      <c r="C42" s="234"/>
      <c r="D42" s="237"/>
      <c r="E42" s="234"/>
      <c r="F42" s="76">
        <f t="shared" si="1"/>
        <v>0</v>
      </c>
      <c r="G42" s="109" t="s">
        <v>180</v>
      </c>
      <c r="I42" s="109"/>
    </row>
    <row r="43" spans="1:9" s="97" customFormat="1" hidden="1">
      <c r="A43" s="373"/>
      <c r="B43" s="234"/>
      <c r="C43" s="234"/>
      <c r="D43" s="237"/>
      <c r="E43" s="234"/>
      <c r="F43" s="76">
        <f t="shared" si="1"/>
        <v>0</v>
      </c>
      <c r="G43" s="109" t="s">
        <v>180</v>
      </c>
      <c r="I43" s="109"/>
    </row>
    <row r="44" spans="1:9" s="97" customFormat="1" hidden="1">
      <c r="A44" s="373"/>
      <c r="B44" s="234"/>
      <c r="C44" s="234"/>
      <c r="D44" s="237"/>
      <c r="E44" s="234"/>
      <c r="F44" s="76">
        <f t="shared" si="1"/>
        <v>0</v>
      </c>
      <c r="G44" s="109" t="s">
        <v>180</v>
      </c>
      <c r="I44" s="109"/>
    </row>
    <row r="45" spans="1:9" s="97" customFormat="1" hidden="1">
      <c r="A45" s="373"/>
      <c r="B45" s="234"/>
      <c r="C45" s="234"/>
      <c r="D45" s="237"/>
      <c r="E45" s="234"/>
      <c r="F45" s="76">
        <f t="shared" si="1"/>
        <v>0</v>
      </c>
      <c r="G45" s="109" t="s">
        <v>180</v>
      </c>
      <c r="I45" s="109"/>
    </row>
    <row r="46" spans="1:9" s="97" customFormat="1" hidden="1">
      <c r="A46" s="373"/>
      <c r="B46" s="234"/>
      <c r="C46" s="234"/>
      <c r="D46" s="237"/>
      <c r="E46" s="234"/>
      <c r="F46" s="76">
        <f t="shared" si="1"/>
        <v>0</v>
      </c>
      <c r="G46" s="109" t="s">
        <v>180</v>
      </c>
      <c r="I46" s="109"/>
    </row>
    <row r="47" spans="1:9" s="97" customFormat="1" hidden="1">
      <c r="A47" s="373"/>
      <c r="B47" s="234"/>
      <c r="C47" s="234"/>
      <c r="D47" s="237"/>
      <c r="E47" s="234"/>
      <c r="F47" s="76">
        <f t="shared" si="1"/>
        <v>0</v>
      </c>
      <c r="G47" s="109" t="s">
        <v>180</v>
      </c>
      <c r="I47" s="109"/>
    </row>
    <row r="48" spans="1:9" s="97" customFormat="1" hidden="1">
      <c r="A48" s="373"/>
      <c r="B48" s="234"/>
      <c r="C48" s="234"/>
      <c r="D48" s="237"/>
      <c r="E48" s="234"/>
      <c r="F48" s="76">
        <f t="shared" si="1"/>
        <v>0</v>
      </c>
      <c r="G48" s="109" t="s">
        <v>180</v>
      </c>
      <c r="I48" s="109"/>
    </row>
    <row r="49" spans="1:9" s="97" customFormat="1" hidden="1">
      <c r="A49" s="373"/>
      <c r="B49" s="234"/>
      <c r="C49" s="234"/>
      <c r="D49" s="237"/>
      <c r="E49" s="234"/>
      <c r="F49" s="76">
        <f t="shared" si="1"/>
        <v>0</v>
      </c>
      <c r="G49" s="109" t="s">
        <v>180</v>
      </c>
      <c r="I49" s="109"/>
    </row>
    <row r="50" spans="1:9" s="97" customFormat="1" hidden="1">
      <c r="A50" s="373"/>
      <c r="B50" s="234"/>
      <c r="C50" s="234"/>
      <c r="D50" s="237"/>
      <c r="E50" s="234"/>
      <c r="F50" s="76">
        <f t="shared" si="1"/>
        <v>0</v>
      </c>
      <c r="G50" s="109" t="s">
        <v>180</v>
      </c>
      <c r="I50" s="109"/>
    </row>
    <row r="51" spans="1:9" s="97" customFormat="1" hidden="1">
      <c r="A51" s="373"/>
      <c r="B51" s="234"/>
      <c r="C51" s="234"/>
      <c r="D51" s="237"/>
      <c r="E51" s="234"/>
      <c r="F51" s="76">
        <f t="shared" si="1"/>
        <v>0</v>
      </c>
      <c r="G51" s="109" t="s">
        <v>180</v>
      </c>
      <c r="I51" s="109"/>
    </row>
    <row r="52" spans="1:9" s="97" customFormat="1" hidden="1">
      <c r="A52" s="373"/>
      <c r="B52" s="234"/>
      <c r="C52" s="234"/>
      <c r="D52" s="237"/>
      <c r="E52" s="234"/>
      <c r="F52" s="76">
        <f t="shared" si="1"/>
        <v>0</v>
      </c>
      <c r="G52" s="109" t="s">
        <v>180</v>
      </c>
      <c r="I52" s="109"/>
    </row>
    <row r="53" spans="1:9" s="97" customFormat="1" hidden="1">
      <c r="A53" s="373"/>
      <c r="B53" s="234"/>
      <c r="C53" s="234"/>
      <c r="D53" s="237"/>
      <c r="E53" s="234"/>
      <c r="F53" s="76">
        <f t="shared" si="1"/>
        <v>0</v>
      </c>
      <c r="G53" s="109" t="s">
        <v>180</v>
      </c>
      <c r="I53" s="109"/>
    </row>
    <row r="54" spans="1:9" s="97" customFormat="1" hidden="1">
      <c r="A54" s="373"/>
      <c r="B54" s="234"/>
      <c r="C54" s="234"/>
      <c r="D54" s="237"/>
      <c r="E54" s="234"/>
      <c r="F54" s="76">
        <f t="shared" si="1"/>
        <v>0</v>
      </c>
      <c r="G54" s="109" t="s">
        <v>180</v>
      </c>
      <c r="I54" s="109"/>
    </row>
    <row r="55" spans="1:9" s="97" customFormat="1" hidden="1">
      <c r="A55" s="373"/>
      <c r="B55" s="234"/>
      <c r="C55" s="234"/>
      <c r="D55" s="237"/>
      <c r="E55" s="234"/>
      <c r="F55" s="76">
        <f t="shared" si="1"/>
        <v>0</v>
      </c>
      <c r="G55" s="109" t="s">
        <v>180</v>
      </c>
      <c r="I55" s="109"/>
    </row>
    <row r="56" spans="1:9" s="97" customFormat="1" hidden="1">
      <c r="A56" s="373"/>
      <c r="B56" s="234"/>
      <c r="C56" s="234"/>
      <c r="D56" s="237"/>
      <c r="E56" s="234"/>
      <c r="F56" s="76">
        <f t="shared" si="1"/>
        <v>0</v>
      </c>
      <c r="G56" s="109" t="s">
        <v>180</v>
      </c>
      <c r="I56" s="109"/>
    </row>
    <row r="57" spans="1:9" s="97" customFormat="1" hidden="1">
      <c r="A57" s="373"/>
      <c r="B57" s="234"/>
      <c r="C57" s="234"/>
      <c r="D57" s="237"/>
      <c r="E57" s="234"/>
      <c r="F57" s="76">
        <f t="shared" si="1"/>
        <v>0</v>
      </c>
      <c r="G57" s="109" t="s">
        <v>180</v>
      </c>
      <c r="I57" s="109"/>
    </row>
    <row r="58" spans="1:9" s="97" customFormat="1" hidden="1">
      <c r="A58" s="373"/>
      <c r="B58" s="234"/>
      <c r="C58" s="234"/>
      <c r="D58" s="237"/>
      <c r="E58" s="234"/>
      <c r="F58" s="76">
        <f t="shared" si="1"/>
        <v>0</v>
      </c>
      <c r="G58" s="109" t="s">
        <v>180</v>
      </c>
      <c r="I58" s="109"/>
    </row>
    <row r="59" spans="1:9" s="97" customFormat="1" hidden="1">
      <c r="A59" s="373"/>
      <c r="B59" s="234"/>
      <c r="C59" s="234"/>
      <c r="D59" s="237"/>
      <c r="E59" s="234"/>
      <c r="F59" s="76">
        <f t="shared" si="1"/>
        <v>0</v>
      </c>
      <c r="G59" s="109" t="s">
        <v>180</v>
      </c>
      <c r="I59" s="109"/>
    </row>
    <row r="60" spans="1:9" s="97" customFormat="1" hidden="1">
      <c r="A60" s="373"/>
      <c r="B60" s="234"/>
      <c r="C60" s="234"/>
      <c r="D60" s="237"/>
      <c r="E60" s="234"/>
      <c r="F60" s="76">
        <f t="shared" si="1"/>
        <v>0</v>
      </c>
      <c r="G60" s="109" t="s">
        <v>180</v>
      </c>
      <c r="I60" s="109"/>
    </row>
    <row r="61" spans="1:9" s="97" customFormat="1" hidden="1">
      <c r="A61" s="373"/>
      <c r="B61" s="234"/>
      <c r="C61" s="234"/>
      <c r="D61" s="237"/>
      <c r="E61" s="234"/>
      <c r="F61" s="76">
        <f t="shared" si="1"/>
        <v>0</v>
      </c>
      <c r="G61" s="109" t="s">
        <v>180</v>
      </c>
      <c r="I61" s="109"/>
    </row>
    <row r="62" spans="1:9" s="97" customFormat="1" hidden="1">
      <c r="A62" s="373"/>
      <c r="B62" s="234"/>
      <c r="C62" s="234"/>
      <c r="D62" s="237"/>
      <c r="E62" s="234"/>
      <c r="F62" s="76">
        <f t="shared" si="1"/>
        <v>0</v>
      </c>
      <c r="G62" s="109" t="s">
        <v>180</v>
      </c>
      <c r="I62" s="109"/>
    </row>
    <row r="63" spans="1:9" s="97" customFormat="1" hidden="1">
      <c r="A63" s="373"/>
      <c r="B63" s="234"/>
      <c r="C63" s="234"/>
      <c r="D63" s="237"/>
      <c r="E63" s="234"/>
      <c r="F63" s="76">
        <f t="shared" si="1"/>
        <v>0</v>
      </c>
      <c r="G63" s="109" t="s">
        <v>180</v>
      </c>
      <c r="I63" s="109"/>
    </row>
    <row r="64" spans="1:9" s="97" customFormat="1" hidden="1">
      <c r="A64" s="373"/>
      <c r="B64" s="234"/>
      <c r="C64" s="234"/>
      <c r="D64" s="237"/>
      <c r="E64" s="234"/>
      <c r="F64" s="76">
        <f t="shared" si="1"/>
        <v>0</v>
      </c>
      <c r="G64" s="109" t="s">
        <v>180</v>
      </c>
      <c r="I64" s="109"/>
    </row>
    <row r="65" spans="1:9" s="97" customFormat="1" hidden="1">
      <c r="A65" s="373"/>
      <c r="B65" s="234"/>
      <c r="C65" s="234"/>
      <c r="D65" s="237"/>
      <c r="E65" s="234"/>
      <c r="F65" s="76">
        <f t="shared" si="1"/>
        <v>0</v>
      </c>
      <c r="G65" s="109" t="s">
        <v>180</v>
      </c>
      <c r="I65" s="109"/>
    </row>
    <row r="66" spans="1:9" s="97" customFormat="1" hidden="1">
      <c r="A66" s="373"/>
      <c r="B66" s="234"/>
      <c r="C66" s="234"/>
      <c r="D66" s="237"/>
      <c r="E66" s="234"/>
      <c r="F66" s="76">
        <f t="shared" si="1"/>
        <v>0</v>
      </c>
      <c r="G66" s="109" t="s">
        <v>180</v>
      </c>
      <c r="I66" s="109"/>
    </row>
    <row r="67" spans="1:9" s="97" customFormat="1" hidden="1">
      <c r="A67" s="373"/>
      <c r="B67" s="234"/>
      <c r="C67" s="234"/>
      <c r="D67" s="237"/>
      <c r="E67" s="234"/>
      <c r="F67" s="76">
        <f t="shared" si="1"/>
        <v>0</v>
      </c>
      <c r="G67" s="109" t="s">
        <v>180</v>
      </c>
      <c r="I67" s="109"/>
    </row>
    <row r="68" spans="1:9" s="97" customFormat="1" hidden="1">
      <c r="A68" s="373"/>
      <c r="B68" s="234"/>
      <c r="C68" s="234"/>
      <c r="D68" s="237"/>
      <c r="E68" s="234"/>
      <c r="F68" s="76">
        <f t="shared" si="1"/>
        <v>0</v>
      </c>
      <c r="G68" s="109" t="s">
        <v>180</v>
      </c>
      <c r="I68" s="109"/>
    </row>
    <row r="69" spans="1:9" s="97" customFormat="1" hidden="1">
      <c r="A69" s="373"/>
      <c r="B69" s="234"/>
      <c r="C69" s="234"/>
      <c r="D69" s="237"/>
      <c r="E69" s="234"/>
      <c r="F69" s="76">
        <f t="shared" si="1"/>
        <v>0</v>
      </c>
      <c r="G69" s="109" t="s">
        <v>180</v>
      </c>
      <c r="I69" s="109"/>
    </row>
    <row r="70" spans="1:9" s="97" customFormat="1" hidden="1">
      <c r="A70" s="373"/>
      <c r="B70" s="234"/>
      <c r="C70" s="234"/>
      <c r="D70" s="237"/>
      <c r="E70" s="234"/>
      <c r="F70" s="76">
        <f t="shared" ref="F70:F101" si="2">ROUND(+B70*D70*E70,2)</f>
        <v>0</v>
      </c>
      <c r="G70" s="109" t="s">
        <v>180</v>
      </c>
      <c r="I70" s="109"/>
    </row>
    <row r="71" spans="1:9" s="97" customFormat="1" hidden="1">
      <c r="A71" s="373"/>
      <c r="B71" s="234"/>
      <c r="C71" s="234"/>
      <c r="D71" s="237"/>
      <c r="E71" s="234"/>
      <c r="F71" s="76">
        <f t="shared" si="2"/>
        <v>0</v>
      </c>
      <c r="G71" s="109" t="s">
        <v>180</v>
      </c>
      <c r="I71" s="109"/>
    </row>
    <row r="72" spans="1:9" s="97" customFormat="1" hidden="1">
      <c r="A72" s="373"/>
      <c r="B72" s="234"/>
      <c r="C72" s="234"/>
      <c r="D72" s="237"/>
      <c r="E72" s="234"/>
      <c r="F72" s="76">
        <f t="shared" si="2"/>
        <v>0</v>
      </c>
      <c r="G72" s="109" t="s">
        <v>180</v>
      </c>
      <c r="I72" s="109"/>
    </row>
    <row r="73" spans="1:9" s="97" customFormat="1" hidden="1">
      <c r="A73" s="373"/>
      <c r="B73" s="234"/>
      <c r="C73" s="234"/>
      <c r="D73" s="237"/>
      <c r="E73" s="234"/>
      <c r="F73" s="76">
        <f t="shared" si="2"/>
        <v>0</v>
      </c>
      <c r="G73" s="109" t="s">
        <v>180</v>
      </c>
      <c r="I73" s="109"/>
    </row>
    <row r="74" spans="1:9" s="97" customFormat="1" hidden="1">
      <c r="A74" s="373"/>
      <c r="B74" s="234"/>
      <c r="C74" s="234"/>
      <c r="D74" s="237"/>
      <c r="E74" s="234"/>
      <c r="F74" s="76">
        <f t="shared" si="2"/>
        <v>0</v>
      </c>
      <c r="G74" s="109" t="s">
        <v>180</v>
      </c>
      <c r="I74" s="109"/>
    </row>
    <row r="75" spans="1:9" s="97" customFormat="1" hidden="1">
      <c r="A75" s="373"/>
      <c r="B75" s="234"/>
      <c r="C75" s="234"/>
      <c r="D75" s="237"/>
      <c r="E75" s="234"/>
      <c r="F75" s="76">
        <f t="shared" si="2"/>
        <v>0</v>
      </c>
      <c r="G75" s="109" t="s">
        <v>180</v>
      </c>
      <c r="I75" s="109"/>
    </row>
    <row r="76" spans="1:9" s="97" customFormat="1" hidden="1">
      <c r="A76" s="373"/>
      <c r="B76" s="234"/>
      <c r="C76" s="234"/>
      <c r="D76" s="237"/>
      <c r="E76" s="234"/>
      <c r="F76" s="76">
        <f t="shared" si="2"/>
        <v>0</v>
      </c>
      <c r="G76" s="109" t="s">
        <v>180</v>
      </c>
      <c r="I76" s="109"/>
    </row>
    <row r="77" spans="1:9" s="97" customFormat="1" hidden="1">
      <c r="A77" s="373"/>
      <c r="B77" s="234"/>
      <c r="C77" s="234"/>
      <c r="D77" s="237"/>
      <c r="E77" s="234"/>
      <c r="F77" s="76">
        <f t="shared" si="2"/>
        <v>0</v>
      </c>
      <c r="G77" s="109" t="s">
        <v>180</v>
      </c>
      <c r="I77" s="109"/>
    </row>
    <row r="78" spans="1:9" s="97" customFormat="1" hidden="1">
      <c r="A78" s="373"/>
      <c r="B78" s="234"/>
      <c r="C78" s="234"/>
      <c r="D78" s="237"/>
      <c r="E78" s="234"/>
      <c r="F78" s="76">
        <f t="shared" si="2"/>
        <v>0</v>
      </c>
      <c r="G78" s="109" t="s">
        <v>180</v>
      </c>
      <c r="I78" s="109"/>
    </row>
    <row r="79" spans="1:9" s="97" customFormat="1" hidden="1">
      <c r="A79" s="373"/>
      <c r="B79" s="234"/>
      <c r="C79" s="234"/>
      <c r="D79" s="237"/>
      <c r="E79" s="234"/>
      <c r="F79" s="76">
        <f t="shared" si="2"/>
        <v>0</v>
      </c>
      <c r="G79" s="109" t="s">
        <v>180</v>
      </c>
      <c r="I79" s="109"/>
    </row>
    <row r="80" spans="1:9" s="97" customFormat="1" hidden="1">
      <c r="A80" s="373"/>
      <c r="B80" s="234"/>
      <c r="C80" s="234"/>
      <c r="D80" s="237"/>
      <c r="E80" s="234"/>
      <c r="F80" s="76">
        <f t="shared" si="2"/>
        <v>0</v>
      </c>
      <c r="G80" s="109" t="s">
        <v>180</v>
      </c>
      <c r="I80" s="109"/>
    </row>
    <row r="81" spans="1:9" s="97" customFormat="1" hidden="1">
      <c r="A81" s="373"/>
      <c r="B81" s="234"/>
      <c r="C81" s="234"/>
      <c r="D81" s="237"/>
      <c r="E81" s="234"/>
      <c r="F81" s="76">
        <f t="shared" si="2"/>
        <v>0</v>
      </c>
      <c r="G81" s="109" t="s">
        <v>180</v>
      </c>
      <c r="I81" s="109"/>
    </row>
    <row r="82" spans="1:9" s="97" customFormat="1" hidden="1">
      <c r="A82" s="373"/>
      <c r="B82" s="234"/>
      <c r="C82" s="234"/>
      <c r="D82" s="237"/>
      <c r="E82" s="234"/>
      <c r="F82" s="76">
        <f t="shared" si="2"/>
        <v>0</v>
      </c>
      <c r="G82" s="109" t="s">
        <v>180</v>
      </c>
      <c r="I82" s="109"/>
    </row>
    <row r="83" spans="1:9" s="97" customFormat="1" hidden="1">
      <c r="A83" s="373"/>
      <c r="B83" s="234"/>
      <c r="C83" s="234"/>
      <c r="D83" s="237"/>
      <c r="E83" s="234"/>
      <c r="F83" s="76">
        <f t="shared" si="2"/>
        <v>0</v>
      </c>
      <c r="G83" s="109" t="s">
        <v>180</v>
      </c>
      <c r="I83" s="109"/>
    </row>
    <row r="84" spans="1:9" s="97" customFormat="1" hidden="1">
      <c r="A84" s="373"/>
      <c r="B84" s="234"/>
      <c r="C84" s="234"/>
      <c r="D84" s="237"/>
      <c r="E84" s="234"/>
      <c r="F84" s="76">
        <f t="shared" si="2"/>
        <v>0</v>
      </c>
      <c r="G84" s="109" t="s">
        <v>180</v>
      </c>
      <c r="I84" s="109"/>
    </row>
    <row r="85" spans="1:9" s="97" customFormat="1" hidden="1">
      <c r="A85" s="373"/>
      <c r="B85" s="234"/>
      <c r="C85" s="234"/>
      <c r="D85" s="237"/>
      <c r="E85" s="234"/>
      <c r="F85" s="76">
        <f t="shared" si="2"/>
        <v>0</v>
      </c>
      <c r="G85" s="109" t="s">
        <v>180</v>
      </c>
      <c r="I85" s="109"/>
    </row>
    <row r="86" spans="1:9" s="97" customFormat="1" hidden="1">
      <c r="A86" s="373"/>
      <c r="B86" s="234"/>
      <c r="C86" s="234"/>
      <c r="D86" s="237"/>
      <c r="E86" s="234"/>
      <c r="F86" s="76">
        <f t="shared" si="2"/>
        <v>0</v>
      </c>
      <c r="G86" s="109" t="s">
        <v>180</v>
      </c>
      <c r="I86" s="109"/>
    </row>
    <row r="87" spans="1:9" s="97" customFormat="1" hidden="1">
      <c r="A87" s="373"/>
      <c r="B87" s="234"/>
      <c r="C87" s="234"/>
      <c r="D87" s="237"/>
      <c r="E87" s="234"/>
      <c r="F87" s="76">
        <f t="shared" si="2"/>
        <v>0</v>
      </c>
      <c r="G87" s="109" t="s">
        <v>180</v>
      </c>
      <c r="I87" s="109"/>
    </row>
    <row r="88" spans="1:9" s="97" customFormat="1" hidden="1">
      <c r="A88" s="373"/>
      <c r="B88" s="234"/>
      <c r="C88" s="234"/>
      <c r="D88" s="237"/>
      <c r="E88" s="234"/>
      <c r="F88" s="76">
        <f t="shared" si="2"/>
        <v>0</v>
      </c>
      <c r="G88" s="109" t="s">
        <v>180</v>
      </c>
      <c r="I88" s="109"/>
    </row>
    <row r="89" spans="1:9" s="97" customFormat="1" hidden="1">
      <c r="A89" s="373"/>
      <c r="B89" s="234"/>
      <c r="C89" s="234"/>
      <c r="D89" s="237"/>
      <c r="E89" s="234"/>
      <c r="F89" s="76">
        <f t="shared" si="2"/>
        <v>0</v>
      </c>
      <c r="G89" s="109" t="s">
        <v>180</v>
      </c>
      <c r="I89" s="109"/>
    </row>
    <row r="90" spans="1:9" s="97" customFormat="1" hidden="1">
      <c r="A90" s="373"/>
      <c r="B90" s="234"/>
      <c r="C90" s="234"/>
      <c r="D90" s="237"/>
      <c r="E90" s="234"/>
      <c r="F90" s="76">
        <f t="shared" si="2"/>
        <v>0</v>
      </c>
      <c r="G90" s="109" t="s">
        <v>180</v>
      </c>
      <c r="I90" s="109"/>
    </row>
    <row r="91" spans="1:9" s="97" customFormat="1" hidden="1">
      <c r="A91" s="373"/>
      <c r="B91" s="234"/>
      <c r="C91" s="234"/>
      <c r="D91" s="237"/>
      <c r="E91" s="234"/>
      <c r="F91" s="76">
        <f t="shared" si="2"/>
        <v>0</v>
      </c>
      <c r="G91" s="109" t="s">
        <v>180</v>
      </c>
      <c r="I91" s="109"/>
    </row>
    <row r="92" spans="1:9" s="97" customFormat="1" hidden="1">
      <c r="A92" s="373"/>
      <c r="B92" s="234"/>
      <c r="C92" s="234"/>
      <c r="D92" s="237"/>
      <c r="E92" s="234"/>
      <c r="F92" s="76">
        <f t="shared" si="2"/>
        <v>0</v>
      </c>
      <c r="G92" s="109" t="s">
        <v>180</v>
      </c>
      <c r="I92" s="109"/>
    </row>
    <row r="93" spans="1:9" s="97" customFormat="1" hidden="1">
      <c r="A93" s="373"/>
      <c r="B93" s="234"/>
      <c r="C93" s="234"/>
      <c r="D93" s="237"/>
      <c r="E93" s="234"/>
      <c r="F93" s="76">
        <f t="shared" si="2"/>
        <v>0</v>
      </c>
      <c r="G93" s="109" t="s">
        <v>180</v>
      </c>
      <c r="I93" s="109"/>
    </row>
    <row r="94" spans="1:9" s="97" customFormat="1" hidden="1">
      <c r="A94" s="373"/>
      <c r="B94" s="234"/>
      <c r="C94" s="234"/>
      <c r="D94" s="237"/>
      <c r="E94" s="234"/>
      <c r="F94" s="76">
        <f t="shared" si="2"/>
        <v>0</v>
      </c>
      <c r="G94" s="109" t="s">
        <v>180</v>
      </c>
      <c r="I94" s="109"/>
    </row>
    <row r="95" spans="1:9" s="97" customFormat="1" hidden="1">
      <c r="A95" s="373"/>
      <c r="B95" s="234"/>
      <c r="C95" s="234"/>
      <c r="D95" s="237"/>
      <c r="E95" s="234"/>
      <c r="F95" s="76">
        <f t="shared" si="2"/>
        <v>0</v>
      </c>
      <c r="G95" s="109" t="s">
        <v>180</v>
      </c>
      <c r="I95" s="109"/>
    </row>
    <row r="96" spans="1:9" s="97" customFormat="1" hidden="1">
      <c r="A96" s="373"/>
      <c r="B96" s="234"/>
      <c r="C96" s="234"/>
      <c r="D96" s="237"/>
      <c r="E96" s="234"/>
      <c r="F96" s="76">
        <f t="shared" si="2"/>
        <v>0</v>
      </c>
      <c r="G96" s="109" t="s">
        <v>180</v>
      </c>
      <c r="I96" s="109"/>
    </row>
    <row r="97" spans="1:9" s="97" customFormat="1" hidden="1">
      <c r="A97" s="373"/>
      <c r="B97" s="234"/>
      <c r="C97" s="234"/>
      <c r="D97" s="237"/>
      <c r="E97" s="234"/>
      <c r="F97" s="76">
        <f t="shared" si="2"/>
        <v>0</v>
      </c>
      <c r="G97" s="109" t="s">
        <v>180</v>
      </c>
      <c r="I97" s="109"/>
    </row>
    <row r="98" spans="1:9" s="97" customFormat="1" hidden="1">
      <c r="A98" s="373"/>
      <c r="B98" s="234"/>
      <c r="C98" s="234"/>
      <c r="D98" s="237"/>
      <c r="E98" s="234"/>
      <c r="F98" s="76">
        <f t="shared" si="2"/>
        <v>0</v>
      </c>
      <c r="G98" s="109" t="s">
        <v>180</v>
      </c>
      <c r="I98" s="109"/>
    </row>
    <row r="99" spans="1:9" s="97" customFormat="1" hidden="1">
      <c r="A99" s="373"/>
      <c r="B99" s="234"/>
      <c r="C99" s="234"/>
      <c r="D99" s="237"/>
      <c r="E99" s="234"/>
      <c r="F99" s="76">
        <f t="shared" si="2"/>
        <v>0</v>
      </c>
      <c r="G99" s="109" t="s">
        <v>180</v>
      </c>
      <c r="I99" s="109"/>
    </row>
    <row r="100" spans="1:9" s="97" customFormat="1" hidden="1">
      <c r="A100" s="373"/>
      <c r="B100" s="234"/>
      <c r="C100" s="234"/>
      <c r="D100" s="237"/>
      <c r="E100" s="234"/>
      <c r="F100" s="76">
        <f t="shared" si="2"/>
        <v>0</v>
      </c>
      <c r="G100" s="109" t="s">
        <v>180</v>
      </c>
      <c r="I100" s="109"/>
    </row>
    <row r="101" spans="1:9" s="97" customFormat="1" hidden="1">
      <c r="A101" s="373"/>
      <c r="B101" s="234"/>
      <c r="C101" s="234"/>
      <c r="D101" s="237"/>
      <c r="E101" s="234"/>
      <c r="F101" s="76">
        <f t="shared" si="2"/>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ref="F110:F117" si="3">ROUND(+B110*D110*E110,2)</f>
        <v>0</v>
      </c>
      <c r="G110" s="109" t="s">
        <v>180</v>
      </c>
      <c r="I110" s="109"/>
    </row>
    <row r="111" spans="1:9" s="97" customFormat="1" hidden="1">
      <c r="A111" s="373"/>
      <c r="B111" s="234"/>
      <c r="C111" s="234"/>
      <c r="D111" s="237"/>
      <c r="E111" s="234"/>
      <c r="F111" s="76">
        <f t="shared" si="3"/>
        <v>0</v>
      </c>
      <c r="G111" s="109" t="s">
        <v>180</v>
      </c>
      <c r="I111" s="109"/>
    </row>
    <row r="112" spans="1:9" s="97" customFormat="1" hidden="1">
      <c r="A112" s="373"/>
      <c r="B112" s="234"/>
      <c r="C112" s="234"/>
      <c r="D112" s="237"/>
      <c r="E112" s="234"/>
      <c r="F112" s="76">
        <f t="shared" si="3"/>
        <v>0</v>
      </c>
      <c r="G112" s="109" t="s">
        <v>180</v>
      </c>
      <c r="I112" s="109"/>
    </row>
    <row r="113" spans="1:9" s="97" customFormat="1" hidden="1">
      <c r="A113" s="373"/>
      <c r="B113" s="234"/>
      <c r="C113" s="234"/>
      <c r="D113" s="237"/>
      <c r="E113" s="234"/>
      <c r="F113" s="76">
        <f t="shared" si="3"/>
        <v>0</v>
      </c>
      <c r="G113" s="109" t="s">
        <v>180</v>
      </c>
      <c r="I113" s="109"/>
    </row>
    <row r="114" spans="1:9" s="97" customFormat="1" hidden="1">
      <c r="A114" s="373"/>
      <c r="B114" s="234"/>
      <c r="C114" s="234"/>
      <c r="D114" s="237"/>
      <c r="E114" s="234"/>
      <c r="F114" s="76">
        <f t="shared" si="3"/>
        <v>0</v>
      </c>
      <c r="G114" s="109" t="s">
        <v>180</v>
      </c>
      <c r="I114" s="109"/>
    </row>
    <row r="115" spans="1:9" s="97" customFormat="1" hidden="1">
      <c r="A115" s="373"/>
      <c r="B115" s="234"/>
      <c r="C115" s="234"/>
      <c r="D115" s="237"/>
      <c r="E115" s="234"/>
      <c r="F115" s="76">
        <f t="shared" si="3"/>
        <v>0</v>
      </c>
      <c r="G115" s="109" t="s">
        <v>180</v>
      </c>
      <c r="I115" s="109"/>
    </row>
    <row r="116" spans="1:9" s="97" customFormat="1" hidden="1">
      <c r="A116" s="373"/>
      <c r="B116" s="234"/>
      <c r="C116" s="234"/>
      <c r="D116" s="237"/>
      <c r="E116" s="234"/>
      <c r="F116" s="76">
        <f t="shared" si="3"/>
        <v>0</v>
      </c>
      <c r="G116" s="109" t="s">
        <v>180</v>
      </c>
      <c r="I116" s="109"/>
    </row>
    <row r="117" spans="1:9" s="97" customFormat="1" hidden="1">
      <c r="A117" s="373"/>
      <c r="B117" s="234"/>
      <c r="C117" s="234"/>
      <c r="D117" s="237"/>
      <c r="E117" s="234"/>
      <c r="F117" s="76">
        <f t="shared" si="3"/>
        <v>0</v>
      </c>
      <c r="G117" s="109" t="s">
        <v>180</v>
      </c>
      <c r="I117" s="109"/>
    </row>
    <row r="118" spans="1:9" s="97" customFormat="1" hidden="1">
      <c r="A118" s="373"/>
      <c r="B118" s="234"/>
      <c r="C118" s="234"/>
      <c r="D118" s="237"/>
      <c r="E118" s="234"/>
      <c r="F118" s="76">
        <f t="shared" ref="F118:F125" si="4">ROUND(+B118*D118*E118,2)</f>
        <v>0</v>
      </c>
      <c r="G118" s="109" t="s">
        <v>180</v>
      </c>
      <c r="I118" s="109"/>
    </row>
    <row r="119" spans="1:9" s="97" customFormat="1" hidden="1">
      <c r="A119" s="373"/>
      <c r="B119" s="234"/>
      <c r="C119" s="234"/>
      <c r="D119" s="237"/>
      <c r="E119" s="234"/>
      <c r="F119" s="76">
        <f t="shared" si="4"/>
        <v>0</v>
      </c>
      <c r="G119" s="109" t="s">
        <v>180</v>
      </c>
      <c r="I119" s="109"/>
    </row>
    <row r="120" spans="1:9" s="97" customFormat="1" hidden="1">
      <c r="A120" s="373"/>
      <c r="B120" s="234"/>
      <c r="C120" s="234"/>
      <c r="D120" s="237"/>
      <c r="E120" s="234"/>
      <c r="F120" s="76">
        <f t="shared" si="4"/>
        <v>0</v>
      </c>
      <c r="G120" s="109" t="s">
        <v>180</v>
      </c>
      <c r="I120" s="109"/>
    </row>
    <row r="121" spans="1:9" s="97" customFormat="1" hidden="1">
      <c r="A121" s="373"/>
      <c r="B121" s="234"/>
      <c r="C121" s="234"/>
      <c r="D121" s="237"/>
      <c r="E121" s="234"/>
      <c r="F121" s="76">
        <f t="shared" si="4"/>
        <v>0</v>
      </c>
      <c r="G121" s="109" t="s">
        <v>180</v>
      </c>
      <c r="I121" s="109"/>
    </row>
    <row r="122" spans="1:9" s="97" customFormat="1" hidden="1">
      <c r="A122" s="373"/>
      <c r="B122" s="234"/>
      <c r="C122" s="234"/>
      <c r="D122" s="237"/>
      <c r="E122" s="234"/>
      <c r="F122" s="76">
        <f t="shared" si="4"/>
        <v>0</v>
      </c>
      <c r="G122" s="109" t="s">
        <v>180</v>
      </c>
      <c r="I122" s="109"/>
    </row>
    <row r="123" spans="1:9" s="97" customFormat="1" hidden="1">
      <c r="A123" s="373"/>
      <c r="B123" s="234"/>
      <c r="C123" s="234"/>
      <c r="D123" s="237"/>
      <c r="E123" s="234"/>
      <c r="F123" s="76">
        <f t="shared" si="4"/>
        <v>0</v>
      </c>
      <c r="G123" s="109" t="s">
        <v>180</v>
      </c>
      <c r="I123" s="109"/>
    </row>
    <row r="124" spans="1:9" s="97" customFormat="1" hidden="1">
      <c r="A124" s="373"/>
      <c r="B124" s="234"/>
      <c r="C124" s="234"/>
      <c r="D124" s="237"/>
      <c r="E124" s="234"/>
      <c r="F124" s="76">
        <f t="shared" si="4"/>
        <v>0</v>
      </c>
      <c r="G124" s="109" t="s">
        <v>180</v>
      </c>
      <c r="I124" s="109"/>
    </row>
    <row r="125" spans="1:9" s="97" customFormat="1" hidden="1">
      <c r="A125" s="373"/>
      <c r="B125" s="234"/>
      <c r="C125" s="234"/>
      <c r="D125" s="237"/>
      <c r="E125" s="234"/>
      <c r="F125" s="76">
        <f t="shared" si="4"/>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ref="F128:F129" si="5">ROUND(+B128*D128*E128,2)</f>
        <v>0</v>
      </c>
      <c r="G128" s="109" t="s">
        <v>180</v>
      </c>
      <c r="I128" s="109"/>
    </row>
    <row r="129" spans="1:9" s="97" customFormat="1" hidden="1">
      <c r="A129" s="373"/>
      <c r="B129" s="234"/>
      <c r="C129" s="234"/>
      <c r="D129" s="237"/>
      <c r="E129" s="234"/>
      <c r="F129" s="76">
        <f t="shared" si="5"/>
        <v>0</v>
      </c>
      <c r="G129" s="109" t="s">
        <v>180</v>
      </c>
      <c r="I129" s="109"/>
    </row>
    <row r="130" spans="1:9" s="97" customFormat="1" hidden="1">
      <c r="A130" s="373"/>
      <c r="B130" s="234"/>
      <c r="C130" s="234"/>
      <c r="D130" s="237"/>
      <c r="E130" s="234"/>
      <c r="F130" s="76">
        <f t="shared" ref="F130:F131" si="6">ROUND(+B130*D130*E130,2)</f>
        <v>0</v>
      </c>
      <c r="G130" s="109" t="s">
        <v>180</v>
      </c>
      <c r="I130" s="109"/>
    </row>
    <row r="131" spans="1:9" s="97" customFormat="1" hidden="1">
      <c r="A131" s="373"/>
      <c r="B131" s="234"/>
      <c r="C131" s="234"/>
      <c r="D131" s="237"/>
      <c r="E131" s="234"/>
      <c r="F131" s="76">
        <f t="shared" si="6"/>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c r="A134" s="373"/>
      <c r="B134" s="234"/>
      <c r="C134" s="234"/>
      <c r="D134" s="237"/>
      <c r="E134" s="234"/>
      <c r="F134" s="255">
        <f>ROUND(+B134*D134*E134,2)</f>
        <v>0</v>
      </c>
      <c r="G134" s="109" t="s">
        <v>180</v>
      </c>
      <c r="I134" s="109"/>
    </row>
    <row r="135" spans="1:9" s="97" customFormat="1">
      <c r="A135" s="372"/>
      <c r="B135" s="86"/>
      <c r="C135" s="86"/>
      <c r="D135" s="128"/>
      <c r="E135" s="189" t="s">
        <v>181</v>
      </c>
      <c r="F135" s="268">
        <f>ROUND(SUBTOTAL(109,F5:F134),2)</f>
        <v>0</v>
      </c>
      <c r="G135" s="109" t="s">
        <v>180</v>
      </c>
      <c r="I135" s="112" t="s">
        <v>197</v>
      </c>
    </row>
    <row r="136" spans="1:9" s="97" customFormat="1">
      <c r="A136" s="372"/>
      <c r="B136" s="86"/>
      <c r="C136" s="86"/>
      <c r="D136" s="128"/>
      <c r="E136" s="86"/>
      <c r="F136" s="256"/>
      <c r="G136" s="109" t="s">
        <v>183</v>
      </c>
    </row>
    <row r="137" spans="1:9" s="97" customFormat="1">
      <c r="A137" s="373"/>
      <c r="B137" s="234"/>
      <c r="C137" s="234"/>
      <c r="D137" s="237"/>
      <c r="E137" s="234"/>
      <c r="F137" s="76">
        <f>ROUND(+B137*D137*E137,2)</f>
        <v>0</v>
      </c>
      <c r="G137" s="109" t="s">
        <v>183</v>
      </c>
    </row>
    <row r="138" spans="1:9" s="97" customFormat="1">
      <c r="A138" s="373"/>
      <c r="B138" s="234"/>
      <c r="C138" s="234"/>
      <c r="D138" s="237"/>
      <c r="E138" s="234"/>
      <c r="F138" s="76">
        <f t="shared" ref="F138:F265" si="7">ROUND(+B138*D138*E138,2)</f>
        <v>0</v>
      </c>
      <c r="G138" s="109" t="s">
        <v>183</v>
      </c>
      <c r="I138" s="109"/>
    </row>
    <row r="139" spans="1:9" s="97" customFormat="1">
      <c r="A139" s="373"/>
      <c r="B139" s="234"/>
      <c r="C139" s="234"/>
      <c r="D139" s="237"/>
      <c r="E139" s="234"/>
      <c r="F139" s="76">
        <f t="shared" si="7"/>
        <v>0</v>
      </c>
      <c r="G139" s="109" t="s">
        <v>183</v>
      </c>
      <c r="I139" s="109"/>
    </row>
    <row r="140" spans="1:9" s="97" customFormat="1" hidden="1">
      <c r="A140" s="373"/>
      <c r="B140" s="234"/>
      <c r="C140" s="234"/>
      <c r="D140" s="237"/>
      <c r="E140" s="234"/>
      <c r="F140" s="76">
        <f t="shared" si="7"/>
        <v>0</v>
      </c>
      <c r="G140" s="109" t="s">
        <v>183</v>
      </c>
      <c r="I140" s="109"/>
    </row>
    <row r="141" spans="1:9" s="97" customFormat="1" hidden="1">
      <c r="A141" s="373"/>
      <c r="B141" s="234"/>
      <c r="C141" s="234"/>
      <c r="D141" s="237"/>
      <c r="E141" s="234"/>
      <c r="F141" s="76">
        <f t="shared" si="7"/>
        <v>0</v>
      </c>
      <c r="G141" s="109" t="s">
        <v>183</v>
      </c>
      <c r="I141" s="109"/>
    </row>
    <row r="142" spans="1:9" s="97" customFormat="1" hidden="1">
      <c r="A142" s="373"/>
      <c r="B142" s="234"/>
      <c r="C142" s="234"/>
      <c r="D142" s="237"/>
      <c r="E142" s="234"/>
      <c r="F142" s="76">
        <f t="shared" si="7"/>
        <v>0</v>
      </c>
      <c r="G142" s="109" t="s">
        <v>183</v>
      </c>
      <c r="I142" s="109"/>
    </row>
    <row r="143" spans="1:9" s="97" customFormat="1" hidden="1">
      <c r="A143" s="373"/>
      <c r="B143" s="234"/>
      <c r="C143" s="234"/>
      <c r="D143" s="237"/>
      <c r="E143" s="234"/>
      <c r="F143" s="76">
        <f t="shared" si="7"/>
        <v>0</v>
      </c>
      <c r="G143" s="109" t="s">
        <v>183</v>
      </c>
      <c r="I143" s="109"/>
    </row>
    <row r="144" spans="1:9" s="97" customFormat="1" hidden="1">
      <c r="A144" s="373"/>
      <c r="B144" s="234"/>
      <c r="C144" s="234"/>
      <c r="D144" s="237"/>
      <c r="E144" s="234"/>
      <c r="F144" s="76">
        <f t="shared" si="7"/>
        <v>0</v>
      </c>
      <c r="G144" s="109" t="s">
        <v>183</v>
      </c>
      <c r="I144" s="109"/>
    </row>
    <row r="145" spans="1:9" s="97" customFormat="1" hidden="1">
      <c r="A145" s="373"/>
      <c r="B145" s="234"/>
      <c r="C145" s="234"/>
      <c r="D145" s="237"/>
      <c r="E145" s="234"/>
      <c r="F145" s="76">
        <f t="shared" si="7"/>
        <v>0</v>
      </c>
      <c r="G145" s="109" t="s">
        <v>183</v>
      </c>
      <c r="I145" s="109"/>
    </row>
    <row r="146" spans="1:9" s="97" customFormat="1" hidden="1">
      <c r="A146" s="373"/>
      <c r="B146" s="234"/>
      <c r="C146" s="234"/>
      <c r="D146" s="237"/>
      <c r="E146" s="234"/>
      <c r="F146" s="76">
        <f t="shared" si="7"/>
        <v>0</v>
      </c>
      <c r="G146" s="109" t="s">
        <v>183</v>
      </c>
      <c r="I146" s="109"/>
    </row>
    <row r="147" spans="1:9" s="97" customFormat="1" hidden="1">
      <c r="A147" s="373"/>
      <c r="B147" s="234"/>
      <c r="C147" s="234"/>
      <c r="D147" s="237"/>
      <c r="E147" s="234"/>
      <c r="F147" s="76">
        <f t="shared" si="7"/>
        <v>0</v>
      </c>
      <c r="G147" s="109" t="s">
        <v>183</v>
      </c>
      <c r="I147" s="109"/>
    </row>
    <row r="148" spans="1:9" s="97" customFormat="1" hidden="1">
      <c r="A148" s="373"/>
      <c r="B148" s="234"/>
      <c r="C148" s="234"/>
      <c r="D148" s="237"/>
      <c r="E148" s="234"/>
      <c r="F148" s="76">
        <f t="shared" si="7"/>
        <v>0</v>
      </c>
      <c r="G148" s="109" t="s">
        <v>183</v>
      </c>
      <c r="I148" s="109"/>
    </row>
    <row r="149" spans="1:9" s="97" customFormat="1" hidden="1">
      <c r="A149" s="373"/>
      <c r="B149" s="234"/>
      <c r="C149" s="234"/>
      <c r="D149" s="237"/>
      <c r="E149" s="234"/>
      <c r="F149" s="76">
        <f t="shared" si="7"/>
        <v>0</v>
      </c>
      <c r="G149" s="109" t="s">
        <v>183</v>
      </c>
      <c r="I149" s="109"/>
    </row>
    <row r="150" spans="1:9" s="97" customFormat="1" hidden="1">
      <c r="A150" s="373"/>
      <c r="B150" s="234"/>
      <c r="C150" s="234"/>
      <c r="D150" s="237"/>
      <c r="E150" s="234"/>
      <c r="F150" s="76">
        <f t="shared" si="7"/>
        <v>0</v>
      </c>
      <c r="G150" s="109" t="s">
        <v>183</v>
      </c>
      <c r="I150" s="109"/>
    </row>
    <row r="151" spans="1:9" s="97" customFormat="1" hidden="1">
      <c r="A151" s="373"/>
      <c r="B151" s="234"/>
      <c r="C151" s="234"/>
      <c r="D151" s="237"/>
      <c r="E151" s="234"/>
      <c r="F151" s="76">
        <f t="shared" si="7"/>
        <v>0</v>
      </c>
      <c r="G151" s="109" t="s">
        <v>183</v>
      </c>
      <c r="I151" s="109"/>
    </row>
    <row r="152" spans="1:9" s="97" customFormat="1" hidden="1">
      <c r="A152" s="373"/>
      <c r="B152" s="234"/>
      <c r="C152" s="234"/>
      <c r="D152" s="237"/>
      <c r="E152" s="234"/>
      <c r="F152" s="76">
        <f t="shared" si="7"/>
        <v>0</v>
      </c>
      <c r="G152" s="109" t="s">
        <v>183</v>
      </c>
      <c r="I152" s="109"/>
    </row>
    <row r="153" spans="1:9" s="97" customFormat="1" hidden="1">
      <c r="A153" s="373"/>
      <c r="B153" s="234"/>
      <c r="C153" s="234"/>
      <c r="D153" s="237"/>
      <c r="E153" s="234"/>
      <c r="F153" s="76">
        <f t="shared" si="7"/>
        <v>0</v>
      </c>
      <c r="G153" s="109" t="s">
        <v>183</v>
      </c>
      <c r="I153" s="109"/>
    </row>
    <row r="154" spans="1:9" s="97" customFormat="1" hidden="1">
      <c r="A154" s="373"/>
      <c r="B154" s="234"/>
      <c r="C154" s="234"/>
      <c r="D154" s="237"/>
      <c r="E154" s="234"/>
      <c r="F154" s="76">
        <f t="shared" si="7"/>
        <v>0</v>
      </c>
      <c r="G154" s="109" t="s">
        <v>183</v>
      </c>
      <c r="I154" s="109"/>
    </row>
    <row r="155" spans="1:9" s="97" customFormat="1" hidden="1">
      <c r="A155" s="373"/>
      <c r="B155" s="234"/>
      <c r="C155" s="234"/>
      <c r="D155" s="237"/>
      <c r="E155" s="234"/>
      <c r="F155" s="76">
        <f t="shared" si="7"/>
        <v>0</v>
      </c>
      <c r="G155" s="109" t="s">
        <v>183</v>
      </c>
      <c r="I155" s="109"/>
    </row>
    <row r="156" spans="1:9" s="97" customFormat="1" hidden="1">
      <c r="A156" s="373"/>
      <c r="B156" s="234"/>
      <c r="C156" s="234"/>
      <c r="D156" s="237"/>
      <c r="E156" s="234"/>
      <c r="F156" s="76">
        <f t="shared" si="7"/>
        <v>0</v>
      </c>
      <c r="G156" s="109" t="s">
        <v>183</v>
      </c>
      <c r="I156" s="109"/>
    </row>
    <row r="157" spans="1:9" s="97" customFormat="1" hidden="1">
      <c r="A157" s="373"/>
      <c r="B157" s="234"/>
      <c r="C157" s="234"/>
      <c r="D157" s="237"/>
      <c r="E157" s="234"/>
      <c r="F157" s="76">
        <f t="shared" si="7"/>
        <v>0</v>
      </c>
      <c r="G157" s="109" t="s">
        <v>183</v>
      </c>
      <c r="I157" s="109"/>
    </row>
    <row r="158" spans="1:9" s="97" customFormat="1" hidden="1">
      <c r="A158" s="373"/>
      <c r="B158" s="234"/>
      <c r="C158" s="234"/>
      <c r="D158" s="237"/>
      <c r="E158" s="234"/>
      <c r="F158" s="76">
        <f t="shared" si="7"/>
        <v>0</v>
      </c>
      <c r="G158" s="109" t="s">
        <v>183</v>
      </c>
      <c r="I158" s="109"/>
    </row>
    <row r="159" spans="1:9" s="97" customFormat="1" hidden="1">
      <c r="A159" s="373"/>
      <c r="B159" s="234"/>
      <c r="C159" s="234"/>
      <c r="D159" s="237"/>
      <c r="E159" s="234"/>
      <c r="F159" s="76">
        <f t="shared" si="7"/>
        <v>0</v>
      </c>
      <c r="G159" s="109" t="s">
        <v>183</v>
      </c>
      <c r="I159" s="109"/>
    </row>
    <row r="160" spans="1:9" s="97" customFormat="1" hidden="1">
      <c r="A160" s="373"/>
      <c r="B160" s="234"/>
      <c r="C160" s="234"/>
      <c r="D160" s="237"/>
      <c r="E160" s="234"/>
      <c r="F160" s="76">
        <f t="shared" si="7"/>
        <v>0</v>
      </c>
      <c r="G160" s="109" t="s">
        <v>183</v>
      </c>
      <c r="I160" s="109"/>
    </row>
    <row r="161" spans="1:9" s="97" customFormat="1" hidden="1">
      <c r="A161" s="373"/>
      <c r="B161" s="234"/>
      <c r="C161" s="234"/>
      <c r="D161" s="237"/>
      <c r="E161" s="234"/>
      <c r="F161" s="76">
        <f t="shared" si="7"/>
        <v>0</v>
      </c>
      <c r="G161" s="109" t="s">
        <v>183</v>
      </c>
      <c r="I161" s="109"/>
    </row>
    <row r="162" spans="1:9" s="97" customFormat="1" hidden="1">
      <c r="A162" s="373"/>
      <c r="B162" s="234"/>
      <c r="C162" s="234"/>
      <c r="D162" s="237"/>
      <c r="E162" s="234"/>
      <c r="F162" s="76">
        <f t="shared" si="7"/>
        <v>0</v>
      </c>
      <c r="G162" s="109" t="s">
        <v>183</v>
      </c>
      <c r="I162" s="109"/>
    </row>
    <row r="163" spans="1:9" s="97" customFormat="1" hidden="1">
      <c r="A163" s="373"/>
      <c r="B163" s="234"/>
      <c r="C163" s="234"/>
      <c r="D163" s="237"/>
      <c r="E163" s="234"/>
      <c r="F163" s="76">
        <f t="shared" si="7"/>
        <v>0</v>
      </c>
      <c r="G163" s="109" t="s">
        <v>183</v>
      </c>
      <c r="I163" s="109"/>
    </row>
    <row r="164" spans="1:9" s="97" customFormat="1" hidden="1">
      <c r="A164" s="373"/>
      <c r="B164" s="234"/>
      <c r="C164" s="234"/>
      <c r="D164" s="237"/>
      <c r="E164" s="234"/>
      <c r="F164" s="76">
        <f t="shared" si="7"/>
        <v>0</v>
      </c>
      <c r="G164" s="109" t="s">
        <v>183</v>
      </c>
      <c r="I164" s="109"/>
    </row>
    <row r="165" spans="1:9" s="97" customFormat="1" hidden="1">
      <c r="A165" s="373"/>
      <c r="B165" s="234"/>
      <c r="C165" s="234"/>
      <c r="D165" s="237"/>
      <c r="E165" s="234"/>
      <c r="F165" s="76">
        <f t="shared" si="7"/>
        <v>0</v>
      </c>
      <c r="G165" s="109" t="s">
        <v>183</v>
      </c>
      <c r="I165" s="109"/>
    </row>
    <row r="166" spans="1:9" s="97" customFormat="1" hidden="1">
      <c r="A166" s="373"/>
      <c r="B166" s="234"/>
      <c r="C166" s="234"/>
      <c r="D166" s="237"/>
      <c r="E166" s="234"/>
      <c r="F166" s="76">
        <f t="shared" si="7"/>
        <v>0</v>
      </c>
      <c r="G166" s="109" t="s">
        <v>183</v>
      </c>
      <c r="I166" s="109"/>
    </row>
    <row r="167" spans="1:9" s="97" customFormat="1" hidden="1">
      <c r="A167" s="373"/>
      <c r="B167" s="234"/>
      <c r="C167" s="234"/>
      <c r="D167" s="237"/>
      <c r="E167" s="234"/>
      <c r="F167" s="76">
        <f t="shared" si="7"/>
        <v>0</v>
      </c>
      <c r="G167" s="109" t="s">
        <v>183</v>
      </c>
      <c r="I167" s="109"/>
    </row>
    <row r="168" spans="1:9" s="97" customFormat="1" hidden="1">
      <c r="A168" s="373"/>
      <c r="B168" s="234"/>
      <c r="C168" s="234"/>
      <c r="D168" s="237"/>
      <c r="E168" s="234"/>
      <c r="F168" s="76">
        <f t="shared" si="7"/>
        <v>0</v>
      </c>
      <c r="G168" s="109" t="s">
        <v>183</v>
      </c>
      <c r="I168" s="109"/>
    </row>
    <row r="169" spans="1:9" s="97" customFormat="1" hidden="1">
      <c r="A169" s="373"/>
      <c r="B169" s="234"/>
      <c r="C169" s="234"/>
      <c r="D169" s="237"/>
      <c r="E169" s="234"/>
      <c r="F169" s="76">
        <f t="shared" si="7"/>
        <v>0</v>
      </c>
      <c r="G169" s="109" t="s">
        <v>183</v>
      </c>
      <c r="I169" s="109"/>
    </row>
    <row r="170" spans="1:9" s="97" customFormat="1" hidden="1">
      <c r="A170" s="373"/>
      <c r="B170" s="234"/>
      <c r="C170" s="234"/>
      <c r="D170" s="237"/>
      <c r="E170" s="234"/>
      <c r="F170" s="76">
        <f t="shared" si="7"/>
        <v>0</v>
      </c>
      <c r="G170" s="109" t="s">
        <v>183</v>
      </c>
      <c r="I170" s="109"/>
    </row>
    <row r="171" spans="1:9" s="97" customFormat="1" hidden="1">
      <c r="A171" s="373"/>
      <c r="B171" s="234"/>
      <c r="C171" s="234"/>
      <c r="D171" s="237"/>
      <c r="E171" s="234"/>
      <c r="F171" s="76">
        <f t="shared" si="7"/>
        <v>0</v>
      </c>
      <c r="G171" s="109" t="s">
        <v>183</v>
      </c>
      <c r="I171" s="109"/>
    </row>
    <row r="172" spans="1:9" s="97" customFormat="1" hidden="1">
      <c r="A172" s="373"/>
      <c r="B172" s="234"/>
      <c r="C172" s="234"/>
      <c r="D172" s="237"/>
      <c r="E172" s="234"/>
      <c r="F172" s="76">
        <f t="shared" si="7"/>
        <v>0</v>
      </c>
      <c r="G172" s="109" t="s">
        <v>183</v>
      </c>
      <c r="I172" s="109"/>
    </row>
    <row r="173" spans="1:9" s="97" customFormat="1" hidden="1">
      <c r="A173" s="373"/>
      <c r="B173" s="234"/>
      <c r="C173" s="234"/>
      <c r="D173" s="237"/>
      <c r="E173" s="234"/>
      <c r="F173" s="76">
        <f t="shared" si="7"/>
        <v>0</v>
      </c>
      <c r="G173" s="109" t="s">
        <v>183</v>
      </c>
      <c r="I173" s="109"/>
    </row>
    <row r="174" spans="1:9" s="97" customFormat="1" hidden="1">
      <c r="A174" s="373"/>
      <c r="B174" s="234"/>
      <c r="C174" s="234"/>
      <c r="D174" s="237"/>
      <c r="E174" s="234"/>
      <c r="F174" s="76">
        <f t="shared" si="7"/>
        <v>0</v>
      </c>
      <c r="G174" s="109" t="s">
        <v>183</v>
      </c>
      <c r="I174" s="109"/>
    </row>
    <row r="175" spans="1:9" s="97" customFormat="1" hidden="1">
      <c r="A175" s="373"/>
      <c r="B175" s="234"/>
      <c r="C175" s="234"/>
      <c r="D175" s="237"/>
      <c r="E175" s="234"/>
      <c r="F175" s="76">
        <f t="shared" si="7"/>
        <v>0</v>
      </c>
      <c r="G175" s="109" t="s">
        <v>183</v>
      </c>
      <c r="I175" s="109"/>
    </row>
    <row r="176" spans="1:9" s="97" customFormat="1" hidden="1">
      <c r="A176" s="373"/>
      <c r="B176" s="234"/>
      <c r="C176" s="234"/>
      <c r="D176" s="237"/>
      <c r="E176" s="234"/>
      <c r="F176" s="76">
        <f t="shared" si="7"/>
        <v>0</v>
      </c>
      <c r="G176" s="109" t="s">
        <v>183</v>
      </c>
      <c r="I176" s="109"/>
    </row>
    <row r="177" spans="1:9" s="97" customFormat="1" hidden="1">
      <c r="A177" s="373"/>
      <c r="B177" s="234"/>
      <c r="C177" s="234"/>
      <c r="D177" s="237"/>
      <c r="E177" s="234"/>
      <c r="F177" s="76">
        <f t="shared" si="7"/>
        <v>0</v>
      </c>
      <c r="G177" s="109" t="s">
        <v>183</v>
      </c>
      <c r="I177" s="109"/>
    </row>
    <row r="178" spans="1:9" s="97" customFormat="1" hidden="1">
      <c r="A178" s="373"/>
      <c r="B178" s="234"/>
      <c r="C178" s="234"/>
      <c r="D178" s="237"/>
      <c r="E178" s="234"/>
      <c r="F178" s="76">
        <f t="shared" si="7"/>
        <v>0</v>
      </c>
      <c r="G178" s="109" t="s">
        <v>183</v>
      </c>
      <c r="I178" s="109"/>
    </row>
    <row r="179" spans="1:9" s="97" customFormat="1" hidden="1">
      <c r="A179" s="373"/>
      <c r="B179" s="234"/>
      <c r="C179" s="234"/>
      <c r="D179" s="237"/>
      <c r="E179" s="234"/>
      <c r="F179" s="76">
        <f t="shared" si="7"/>
        <v>0</v>
      </c>
      <c r="G179" s="109" t="s">
        <v>183</v>
      </c>
      <c r="I179" s="109"/>
    </row>
    <row r="180" spans="1:9" s="97" customFormat="1" hidden="1">
      <c r="A180" s="373"/>
      <c r="B180" s="234"/>
      <c r="C180" s="234"/>
      <c r="D180" s="237"/>
      <c r="E180" s="234"/>
      <c r="F180" s="76">
        <f t="shared" si="7"/>
        <v>0</v>
      </c>
      <c r="G180" s="109" t="s">
        <v>183</v>
      </c>
      <c r="I180" s="109"/>
    </row>
    <row r="181" spans="1:9" s="97" customFormat="1" hidden="1">
      <c r="A181" s="373"/>
      <c r="B181" s="234"/>
      <c r="C181" s="234"/>
      <c r="D181" s="237"/>
      <c r="E181" s="234"/>
      <c r="F181" s="76">
        <f t="shared" si="7"/>
        <v>0</v>
      </c>
      <c r="G181" s="109" t="s">
        <v>183</v>
      </c>
      <c r="I181" s="109"/>
    </row>
    <row r="182" spans="1:9" s="97" customFormat="1" hidden="1">
      <c r="A182" s="373"/>
      <c r="B182" s="234"/>
      <c r="C182" s="234"/>
      <c r="D182" s="237"/>
      <c r="E182" s="234"/>
      <c r="F182" s="76">
        <f t="shared" si="7"/>
        <v>0</v>
      </c>
      <c r="G182" s="109" t="s">
        <v>183</v>
      </c>
      <c r="I182" s="109"/>
    </row>
    <row r="183" spans="1:9" s="97" customFormat="1" hidden="1">
      <c r="A183" s="373"/>
      <c r="B183" s="234"/>
      <c r="C183" s="234"/>
      <c r="D183" s="237"/>
      <c r="E183" s="234"/>
      <c r="F183" s="76">
        <f t="shared" si="7"/>
        <v>0</v>
      </c>
      <c r="G183" s="109" t="s">
        <v>183</v>
      </c>
      <c r="I183" s="109"/>
    </row>
    <row r="184" spans="1:9" s="97" customFormat="1" hidden="1">
      <c r="A184" s="373"/>
      <c r="B184" s="234"/>
      <c r="C184" s="234"/>
      <c r="D184" s="237"/>
      <c r="E184" s="234"/>
      <c r="F184" s="76">
        <f t="shared" si="7"/>
        <v>0</v>
      </c>
      <c r="G184" s="109" t="s">
        <v>183</v>
      </c>
      <c r="I184" s="109"/>
    </row>
    <row r="185" spans="1:9" s="97" customFormat="1" hidden="1">
      <c r="A185" s="373"/>
      <c r="B185" s="234"/>
      <c r="C185" s="234"/>
      <c r="D185" s="237"/>
      <c r="E185" s="234"/>
      <c r="F185" s="76">
        <f t="shared" si="7"/>
        <v>0</v>
      </c>
      <c r="G185" s="109" t="s">
        <v>183</v>
      </c>
      <c r="I185" s="109"/>
    </row>
    <row r="186" spans="1:9" s="97" customFormat="1" hidden="1">
      <c r="A186" s="373"/>
      <c r="B186" s="234"/>
      <c r="C186" s="234"/>
      <c r="D186" s="237"/>
      <c r="E186" s="234"/>
      <c r="F186" s="76">
        <f t="shared" si="7"/>
        <v>0</v>
      </c>
      <c r="G186" s="109" t="s">
        <v>183</v>
      </c>
      <c r="I186" s="109"/>
    </row>
    <row r="187" spans="1:9" s="97" customFormat="1" hidden="1">
      <c r="A187" s="373"/>
      <c r="B187" s="234"/>
      <c r="C187" s="234"/>
      <c r="D187" s="237"/>
      <c r="E187" s="234"/>
      <c r="F187" s="76">
        <f t="shared" si="7"/>
        <v>0</v>
      </c>
      <c r="G187" s="109" t="s">
        <v>183</v>
      </c>
      <c r="I187" s="109"/>
    </row>
    <row r="188" spans="1:9" s="97" customFormat="1" hidden="1">
      <c r="A188" s="373"/>
      <c r="B188" s="234"/>
      <c r="C188" s="234"/>
      <c r="D188" s="237"/>
      <c r="E188" s="234"/>
      <c r="F188" s="76">
        <f t="shared" si="7"/>
        <v>0</v>
      </c>
      <c r="G188" s="109" t="s">
        <v>183</v>
      </c>
      <c r="I188" s="109"/>
    </row>
    <row r="189" spans="1:9" s="97" customFormat="1" hidden="1">
      <c r="A189" s="373"/>
      <c r="B189" s="234"/>
      <c r="C189" s="234"/>
      <c r="D189" s="237"/>
      <c r="E189" s="234"/>
      <c r="F189" s="76">
        <f t="shared" si="7"/>
        <v>0</v>
      </c>
      <c r="G189" s="109" t="s">
        <v>183</v>
      </c>
      <c r="I189" s="109"/>
    </row>
    <row r="190" spans="1:9" s="97" customFormat="1" hidden="1">
      <c r="A190" s="373"/>
      <c r="B190" s="234"/>
      <c r="C190" s="234"/>
      <c r="D190" s="237"/>
      <c r="E190" s="234"/>
      <c r="F190" s="76">
        <f t="shared" si="7"/>
        <v>0</v>
      </c>
      <c r="G190" s="109" t="s">
        <v>183</v>
      </c>
      <c r="I190" s="109"/>
    </row>
    <row r="191" spans="1:9" s="97" customFormat="1" hidden="1">
      <c r="A191" s="373"/>
      <c r="B191" s="234"/>
      <c r="C191" s="234"/>
      <c r="D191" s="237"/>
      <c r="E191" s="234"/>
      <c r="F191" s="76">
        <f t="shared" si="7"/>
        <v>0</v>
      </c>
      <c r="G191" s="109" t="s">
        <v>183</v>
      </c>
      <c r="I191" s="109"/>
    </row>
    <row r="192" spans="1:9" s="97" customFormat="1" hidden="1">
      <c r="A192" s="373"/>
      <c r="B192" s="234"/>
      <c r="C192" s="234"/>
      <c r="D192" s="237"/>
      <c r="E192" s="234"/>
      <c r="F192" s="76">
        <f t="shared" si="7"/>
        <v>0</v>
      </c>
      <c r="G192" s="109" t="s">
        <v>183</v>
      </c>
      <c r="I192" s="109"/>
    </row>
    <row r="193" spans="1:9" s="97" customFormat="1" hidden="1">
      <c r="A193" s="373"/>
      <c r="B193" s="234"/>
      <c r="C193" s="234"/>
      <c r="D193" s="237"/>
      <c r="E193" s="234"/>
      <c r="F193" s="76">
        <f t="shared" si="7"/>
        <v>0</v>
      </c>
      <c r="G193" s="109" t="s">
        <v>183</v>
      </c>
      <c r="I193" s="109"/>
    </row>
    <row r="194" spans="1:9" s="97" customFormat="1" hidden="1">
      <c r="A194" s="373"/>
      <c r="B194" s="234"/>
      <c r="C194" s="234"/>
      <c r="D194" s="237"/>
      <c r="E194" s="234"/>
      <c r="F194" s="76">
        <f t="shared" si="7"/>
        <v>0</v>
      </c>
      <c r="G194" s="109" t="s">
        <v>183</v>
      </c>
      <c r="I194" s="109"/>
    </row>
    <row r="195" spans="1:9" s="97" customFormat="1" hidden="1">
      <c r="A195" s="373"/>
      <c r="B195" s="234"/>
      <c r="C195" s="234"/>
      <c r="D195" s="237"/>
      <c r="E195" s="234"/>
      <c r="F195" s="76">
        <f t="shared" si="7"/>
        <v>0</v>
      </c>
      <c r="G195" s="109" t="s">
        <v>183</v>
      </c>
      <c r="I195" s="109"/>
    </row>
    <row r="196" spans="1:9" s="97" customFormat="1" hidden="1">
      <c r="A196" s="373"/>
      <c r="B196" s="234"/>
      <c r="C196" s="234"/>
      <c r="D196" s="237"/>
      <c r="E196" s="234"/>
      <c r="F196" s="76">
        <f t="shared" si="7"/>
        <v>0</v>
      </c>
      <c r="G196" s="109" t="s">
        <v>183</v>
      </c>
      <c r="I196" s="109"/>
    </row>
    <row r="197" spans="1:9" s="97" customFormat="1" hidden="1">
      <c r="A197" s="373"/>
      <c r="B197" s="234"/>
      <c r="C197" s="234"/>
      <c r="D197" s="237"/>
      <c r="E197" s="234"/>
      <c r="F197" s="76">
        <f t="shared" si="7"/>
        <v>0</v>
      </c>
      <c r="G197" s="109" t="s">
        <v>183</v>
      </c>
      <c r="I197" s="109"/>
    </row>
    <row r="198" spans="1:9" s="97" customFormat="1" hidden="1">
      <c r="A198" s="373"/>
      <c r="B198" s="234"/>
      <c r="C198" s="234"/>
      <c r="D198" s="237"/>
      <c r="E198" s="234"/>
      <c r="F198" s="76">
        <f t="shared" si="7"/>
        <v>0</v>
      </c>
      <c r="G198" s="109" t="s">
        <v>183</v>
      </c>
      <c r="I198" s="109"/>
    </row>
    <row r="199" spans="1:9" s="97" customFormat="1" hidden="1">
      <c r="A199" s="373"/>
      <c r="B199" s="234"/>
      <c r="C199" s="234"/>
      <c r="D199" s="237"/>
      <c r="E199" s="234"/>
      <c r="F199" s="76">
        <f t="shared" si="7"/>
        <v>0</v>
      </c>
      <c r="G199" s="109" t="s">
        <v>183</v>
      </c>
      <c r="I199" s="109"/>
    </row>
    <row r="200" spans="1:9" s="97" customFormat="1" hidden="1">
      <c r="A200" s="373"/>
      <c r="B200" s="234"/>
      <c r="C200" s="234"/>
      <c r="D200" s="237"/>
      <c r="E200" s="234"/>
      <c r="F200" s="76">
        <f t="shared" si="7"/>
        <v>0</v>
      </c>
      <c r="G200" s="109" t="s">
        <v>183</v>
      </c>
      <c r="I200" s="109"/>
    </row>
    <row r="201" spans="1:9" s="97" customFormat="1" hidden="1">
      <c r="A201" s="373"/>
      <c r="B201" s="234"/>
      <c r="C201" s="234"/>
      <c r="D201" s="237"/>
      <c r="E201" s="234"/>
      <c r="F201" s="76">
        <f t="shared" si="7"/>
        <v>0</v>
      </c>
      <c r="G201" s="109" t="s">
        <v>183</v>
      </c>
      <c r="I201" s="109"/>
    </row>
    <row r="202" spans="1:9" s="97" customFormat="1" hidden="1">
      <c r="A202" s="373"/>
      <c r="B202" s="234"/>
      <c r="C202" s="234"/>
      <c r="D202" s="237"/>
      <c r="E202" s="234"/>
      <c r="F202" s="76">
        <f t="shared" si="7"/>
        <v>0</v>
      </c>
      <c r="G202" s="109" t="s">
        <v>183</v>
      </c>
      <c r="I202" s="109"/>
    </row>
    <row r="203" spans="1:9" s="97" customFormat="1" hidden="1">
      <c r="A203" s="373"/>
      <c r="B203" s="234"/>
      <c r="C203" s="234"/>
      <c r="D203" s="237"/>
      <c r="E203" s="234"/>
      <c r="F203" s="76">
        <f t="shared" si="7"/>
        <v>0</v>
      </c>
      <c r="G203" s="109" t="s">
        <v>183</v>
      </c>
      <c r="I203" s="109"/>
    </row>
    <row r="204" spans="1:9" s="97" customFormat="1" hidden="1">
      <c r="A204" s="373"/>
      <c r="B204" s="234"/>
      <c r="C204" s="234"/>
      <c r="D204" s="237"/>
      <c r="E204" s="234"/>
      <c r="F204" s="76">
        <f t="shared" si="7"/>
        <v>0</v>
      </c>
      <c r="G204" s="109" t="s">
        <v>183</v>
      </c>
      <c r="I204" s="109"/>
    </row>
    <row r="205" spans="1:9" s="97" customFormat="1" hidden="1">
      <c r="A205" s="373"/>
      <c r="B205" s="234"/>
      <c r="C205" s="234"/>
      <c r="D205" s="237"/>
      <c r="E205" s="234"/>
      <c r="F205" s="76">
        <f t="shared" si="7"/>
        <v>0</v>
      </c>
      <c r="G205" s="109" t="s">
        <v>183</v>
      </c>
      <c r="I205" s="109"/>
    </row>
    <row r="206" spans="1:9" s="97" customFormat="1" hidden="1">
      <c r="A206" s="373"/>
      <c r="B206" s="234"/>
      <c r="C206" s="234"/>
      <c r="D206" s="237"/>
      <c r="E206" s="234"/>
      <c r="F206" s="76">
        <f t="shared" si="7"/>
        <v>0</v>
      </c>
      <c r="G206" s="109" t="s">
        <v>183</v>
      </c>
      <c r="I206" s="109"/>
    </row>
    <row r="207" spans="1:9" s="97" customFormat="1" hidden="1">
      <c r="A207" s="373"/>
      <c r="B207" s="234"/>
      <c r="C207" s="234"/>
      <c r="D207" s="237"/>
      <c r="E207" s="234"/>
      <c r="F207" s="76">
        <f t="shared" si="7"/>
        <v>0</v>
      </c>
      <c r="G207" s="109" t="s">
        <v>183</v>
      </c>
      <c r="I207" s="109"/>
    </row>
    <row r="208" spans="1:9" s="97" customFormat="1" hidden="1">
      <c r="A208" s="373"/>
      <c r="B208" s="234"/>
      <c r="C208" s="234"/>
      <c r="D208" s="237"/>
      <c r="E208" s="234"/>
      <c r="F208" s="76">
        <f t="shared" si="7"/>
        <v>0</v>
      </c>
      <c r="G208" s="109" t="s">
        <v>183</v>
      </c>
      <c r="I208" s="109"/>
    </row>
    <row r="209" spans="1:9" s="97" customFormat="1" hidden="1">
      <c r="A209" s="373"/>
      <c r="B209" s="234"/>
      <c r="C209" s="234"/>
      <c r="D209" s="237"/>
      <c r="E209" s="234"/>
      <c r="F209" s="76">
        <f t="shared" si="7"/>
        <v>0</v>
      </c>
      <c r="G209" s="109" t="s">
        <v>183</v>
      </c>
      <c r="I209" s="109"/>
    </row>
    <row r="210" spans="1:9" s="97" customFormat="1" hidden="1">
      <c r="A210" s="373"/>
      <c r="B210" s="234"/>
      <c r="C210" s="234"/>
      <c r="D210" s="237"/>
      <c r="E210" s="234"/>
      <c r="F210" s="76">
        <f t="shared" si="7"/>
        <v>0</v>
      </c>
      <c r="G210" s="109" t="s">
        <v>183</v>
      </c>
      <c r="I210" s="109"/>
    </row>
    <row r="211" spans="1:9" s="97" customFormat="1" hidden="1">
      <c r="A211" s="373"/>
      <c r="B211" s="234"/>
      <c r="C211" s="234"/>
      <c r="D211" s="237"/>
      <c r="E211" s="234"/>
      <c r="F211" s="76">
        <f t="shared" si="7"/>
        <v>0</v>
      </c>
      <c r="G211" s="109" t="s">
        <v>183</v>
      </c>
      <c r="I211" s="109"/>
    </row>
    <row r="212" spans="1:9" s="97" customFormat="1" hidden="1">
      <c r="A212" s="373"/>
      <c r="B212" s="234"/>
      <c r="C212" s="234"/>
      <c r="D212" s="237"/>
      <c r="E212" s="234"/>
      <c r="F212" s="76">
        <f t="shared" si="7"/>
        <v>0</v>
      </c>
      <c r="G212" s="109" t="s">
        <v>183</v>
      </c>
      <c r="I212" s="109"/>
    </row>
    <row r="213" spans="1:9" s="97" customFormat="1" hidden="1">
      <c r="A213" s="373"/>
      <c r="B213" s="234"/>
      <c r="C213" s="234"/>
      <c r="D213" s="237"/>
      <c r="E213" s="234"/>
      <c r="F213" s="76">
        <f t="shared" si="7"/>
        <v>0</v>
      </c>
      <c r="G213" s="109" t="s">
        <v>183</v>
      </c>
      <c r="I213" s="109"/>
    </row>
    <row r="214" spans="1:9" s="97" customFormat="1" hidden="1">
      <c r="A214" s="373"/>
      <c r="B214" s="234"/>
      <c r="C214" s="234"/>
      <c r="D214" s="237"/>
      <c r="E214" s="234"/>
      <c r="F214" s="76">
        <f t="shared" si="7"/>
        <v>0</v>
      </c>
      <c r="G214" s="109" t="s">
        <v>183</v>
      </c>
      <c r="I214" s="109"/>
    </row>
    <row r="215" spans="1:9" s="97" customFormat="1" hidden="1">
      <c r="A215" s="373"/>
      <c r="B215" s="234"/>
      <c r="C215" s="234"/>
      <c r="D215" s="237"/>
      <c r="E215" s="234"/>
      <c r="F215" s="76">
        <f t="shared" si="7"/>
        <v>0</v>
      </c>
      <c r="G215" s="109" t="s">
        <v>183</v>
      </c>
      <c r="I215" s="109"/>
    </row>
    <row r="216" spans="1:9" s="97" customFormat="1" hidden="1">
      <c r="A216" s="373"/>
      <c r="B216" s="234"/>
      <c r="C216" s="234"/>
      <c r="D216" s="237"/>
      <c r="E216" s="234"/>
      <c r="F216" s="76">
        <f t="shared" si="7"/>
        <v>0</v>
      </c>
      <c r="G216" s="109" t="s">
        <v>183</v>
      </c>
      <c r="I216" s="109"/>
    </row>
    <row r="217" spans="1:9" s="97" customFormat="1" hidden="1">
      <c r="A217" s="373"/>
      <c r="B217" s="234"/>
      <c r="C217" s="234"/>
      <c r="D217" s="237"/>
      <c r="E217" s="234"/>
      <c r="F217" s="76">
        <f t="shared" si="7"/>
        <v>0</v>
      </c>
      <c r="G217" s="109" t="s">
        <v>183</v>
      </c>
      <c r="I217" s="109"/>
    </row>
    <row r="218" spans="1:9" s="97" customFormat="1" hidden="1">
      <c r="A218" s="373"/>
      <c r="B218" s="234"/>
      <c r="C218" s="234"/>
      <c r="D218" s="237"/>
      <c r="E218" s="234"/>
      <c r="F218" s="76">
        <f t="shared" si="7"/>
        <v>0</v>
      </c>
      <c r="G218" s="109" t="s">
        <v>183</v>
      </c>
      <c r="I218" s="109"/>
    </row>
    <row r="219" spans="1:9" s="97" customFormat="1" hidden="1">
      <c r="A219" s="373"/>
      <c r="B219" s="234"/>
      <c r="C219" s="234"/>
      <c r="D219" s="237"/>
      <c r="E219" s="234"/>
      <c r="F219" s="76">
        <f t="shared" si="7"/>
        <v>0</v>
      </c>
      <c r="G219" s="109" t="s">
        <v>183</v>
      </c>
      <c r="I219" s="109"/>
    </row>
    <row r="220" spans="1:9" s="97" customFormat="1" hidden="1">
      <c r="A220" s="373"/>
      <c r="B220" s="234"/>
      <c r="C220" s="234"/>
      <c r="D220" s="237"/>
      <c r="E220" s="234"/>
      <c r="F220" s="76">
        <f t="shared" si="7"/>
        <v>0</v>
      </c>
      <c r="G220" s="109" t="s">
        <v>183</v>
      </c>
      <c r="I220" s="109"/>
    </row>
    <row r="221" spans="1:9" s="97" customFormat="1" hidden="1">
      <c r="A221" s="373"/>
      <c r="B221" s="234"/>
      <c r="C221" s="234"/>
      <c r="D221" s="237"/>
      <c r="E221" s="234"/>
      <c r="F221" s="76">
        <f t="shared" si="7"/>
        <v>0</v>
      </c>
      <c r="G221" s="109" t="s">
        <v>183</v>
      </c>
      <c r="I221" s="109"/>
    </row>
    <row r="222" spans="1:9" s="97" customFormat="1" hidden="1">
      <c r="A222" s="373"/>
      <c r="B222" s="234"/>
      <c r="C222" s="234"/>
      <c r="D222" s="237"/>
      <c r="E222" s="234"/>
      <c r="F222" s="76">
        <f t="shared" si="7"/>
        <v>0</v>
      </c>
      <c r="G222" s="109" t="s">
        <v>183</v>
      </c>
      <c r="I222" s="109"/>
    </row>
    <row r="223" spans="1:9" s="97" customFormat="1" hidden="1">
      <c r="A223" s="373"/>
      <c r="B223" s="234"/>
      <c r="C223" s="234"/>
      <c r="D223" s="237"/>
      <c r="E223" s="234"/>
      <c r="F223" s="76">
        <f t="shared" si="7"/>
        <v>0</v>
      </c>
      <c r="G223" s="109" t="s">
        <v>183</v>
      </c>
      <c r="I223" s="109"/>
    </row>
    <row r="224" spans="1:9" s="97" customFormat="1" hidden="1">
      <c r="A224" s="373"/>
      <c r="B224" s="234"/>
      <c r="C224" s="234"/>
      <c r="D224" s="237"/>
      <c r="E224" s="234"/>
      <c r="F224" s="76">
        <f t="shared" si="7"/>
        <v>0</v>
      </c>
      <c r="G224" s="109" t="s">
        <v>183</v>
      </c>
      <c r="I224" s="109"/>
    </row>
    <row r="225" spans="1:9" s="97" customFormat="1" hidden="1">
      <c r="A225" s="373"/>
      <c r="B225" s="234"/>
      <c r="C225" s="234"/>
      <c r="D225" s="237"/>
      <c r="E225" s="234"/>
      <c r="F225" s="76">
        <f t="shared" si="7"/>
        <v>0</v>
      </c>
      <c r="G225" s="109" t="s">
        <v>183</v>
      </c>
      <c r="I225" s="109"/>
    </row>
    <row r="226" spans="1:9" s="97" customFormat="1" hidden="1">
      <c r="A226" s="373"/>
      <c r="B226" s="234"/>
      <c r="C226" s="234"/>
      <c r="D226" s="237"/>
      <c r="E226" s="234"/>
      <c r="F226" s="76">
        <f t="shared" si="7"/>
        <v>0</v>
      </c>
      <c r="G226" s="109" t="s">
        <v>183</v>
      </c>
      <c r="I226" s="109"/>
    </row>
    <row r="227" spans="1:9" s="97" customFormat="1" hidden="1">
      <c r="A227" s="373"/>
      <c r="B227" s="234"/>
      <c r="C227" s="234"/>
      <c r="D227" s="237"/>
      <c r="E227" s="234"/>
      <c r="F227" s="76">
        <f t="shared" si="7"/>
        <v>0</v>
      </c>
      <c r="G227" s="109" t="s">
        <v>183</v>
      </c>
      <c r="I227" s="109"/>
    </row>
    <row r="228" spans="1:9" s="97" customFormat="1" hidden="1">
      <c r="A228" s="373"/>
      <c r="B228" s="234"/>
      <c r="C228" s="234"/>
      <c r="D228" s="237"/>
      <c r="E228" s="234"/>
      <c r="F228" s="76">
        <f t="shared" si="7"/>
        <v>0</v>
      </c>
      <c r="G228" s="109" t="s">
        <v>183</v>
      </c>
      <c r="I228" s="109"/>
    </row>
    <row r="229" spans="1:9" s="97" customFormat="1" hidden="1">
      <c r="A229" s="373"/>
      <c r="B229" s="234"/>
      <c r="C229" s="234"/>
      <c r="D229" s="237"/>
      <c r="E229" s="234"/>
      <c r="F229" s="76">
        <f t="shared" si="7"/>
        <v>0</v>
      </c>
      <c r="G229" s="109" t="s">
        <v>183</v>
      </c>
      <c r="I229" s="109"/>
    </row>
    <row r="230" spans="1:9" s="97" customFormat="1" hidden="1">
      <c r="A230" s="373"/>
      <c r="B230" s="234"/>
      <c r="C230" s="234"/>
      <c r="D230" s="237"/>
      <c r="E230" s="234"/>
      <c r="F230" s="76">
        <f t="shared" si="7"/>
        <v>0</v>
      </c>
      <c r="G230" s="109" t="s">
        <v>183</v>
      </c>
      <c r="I230" s="109"/>
    </row>
    <row r="231" spans="1:9" s="97" customFormat="1" hidden="1">
      <c r="A231" s="373"/>
      <c r="B231" s="234"/>
      <c r="C231" s="234"/>
      <c r="D231" s="237"/>
      <c r="E231" s="234"/>
      <c r="F231" s="76">
        <f t="shared" si="7"/>
        <v>0</v>
      </c>
      <c r="G231" s="109" t="s">
        <v>183</v>
      </c>
      <c r="I231" s="109"/>
    </row>
    <row r="232" spans="1:9" s="97" customFormat="1" hidden="1">
      <c r="A232" s="373"/>
      <c r="B232" s="234"/>
      <c r="C232" s="234"/>
      <c r="D232" s="237"/>
      <c r="E232" s="234"/>
      <c r="F232" s="76">
        <f t="shared" si="7"/>
        <v>0</v>
      </c>
      <c r="G232" s="109" t="s">
        <v>183</v>
      </c>
      <c r="I232" s="109"/>
    </row>
    <row r="233" spans="1:9" s="97" customFormat="1" hidden="1">
      <c r="A233" s="373"/>
      <c r="B233" s="234"/>
      <c r="C233" s="234"/>
      <c r="D233" s="237"/>
      <c r="E233" s="234"/>
      <c r="F233" s="76">
        <f t="shared" si="7"/>
        <v>0</v>
      </c>
      <c r="G233" s="109" t="s">
        <v>183</v>
      </c>
      <c r="I233" s="109"/>
    </row>
    <row r="234" spans="1:9" s="97" customFormat="1" hidden="1">
      <c r="A234" s="373"/>
      <c r="B234" s="234"/>
      <c r="C234" s="234"/>
      <c r="D234" s="237"/>
      <c r="E234" s="234"/>
      <c r="F234" s="76">
        <f t="shared" si="7"/>
        <v>0</v>
      </c>
      <c r="G234" s="109" t="s">
        <v>183</v>
      </c>
      <c r="I234" s="109"/>
    </row>
    <row r="235" spans="1:9" s="97" customFormat="1" hidden="1">
      <c r="A235" s="373"/>
      <c r="B235" s="234"/>
      <c r="C235" s="234"/>
      <c r="D235" s="237"/>
      <c r="E235" s="234"/>
      <c r="F235" s="76">
        <f t="shared" si="7"/>
        <v>0</v>
      </c>
      <c r="G235" s="109" t="s">
        <v>183</v>
      </c>
      <c r="I235" s="109"/>
    </row>
    <row r="236" spans="1:9" s="97" customFormat="1" hidden="1">
      <c r="A236" s="373"/>
      <c r="B236" s="234"/>
      <c r="C236" s="234"/>
      <c r="D236" s="237"/>
      <c r="E236" s="234"/>
      <c r="F236" s="76">
        <f t="shared" si="7"/>
        <v>0</v>
      </c>
      <c r="G236" s="109" t="s">
        <v>183</v>
      </c>
      <c r="I236" s="109"/>
    </row>
    <row r="237" spans="1:9" s="97" customFormat="1" hidden="1">
      <c r="A237" s="373"/>
      <c r="B237" s="234"/>
      <c r="C237" s="234"/>
      <c r="D237" s="237"/>
      <c r="E237" s="234"/>
      <c r="F237" s="76">
        <f t="shared" si="7"/>
        <v>0</v>
      </c>
      <c r="G237" s="109" t="s">
        <v>183</v>
      </c>
      <c r="I237" s="109"/>
    </row>
    <row r="238" spans="1:9" s="97" customFormat="1" hidden="1">
      <c r="A238" s="373"/>
      <c r="B238" s="234"/>
      <c r="C238" s="234"/>
      <c r="D238" s="237"/>
      <c r="E238" s="234"/>
      <c r="F238" s="76">
        <f t="shared" si="7"/>
        <v>0</v>
      </c>
      <c r="G238" s="109" t="s">
        <v>183</v>
      </c>
      <c r="I238" s="109"/>
    </row>
    <row r="239" spans="1:9" s="97" customFormat="1" hidden="1">
      <c r="A239" s="373"/>
      <c r="B239" s="234"/>
      <c r="C239" s="234"/>
      <c r="D239" s="237"/>
      <c r="E239" s="234"/>
      <c r="F239" s="76">
        <f t="shared" si="7"/>
        <v>0</v>
      </c>
      <c r="G239" s="109" t="s">
        <v>183</v>
      </c>
      <c r="I239" s="109"/>
    </row>
    <row r="240" spans="1:9" s="97" customFormat="1" hidden="1">
      <c r="A240" s="373"/>
      <c r="B240" s="234"/>
      <c r="C240" s="234"/>
      <c r="D240" s="237"/>
      <c r="E240" s="234"/>
      <c r="F240" s="76">
        <f t="shared" si="7"/>
        <v>0</v>
      </c>
      <c r="G240" s="109" t="s">
        <v>183</v>
      </c>
      <c r="I240" s="109"/>
    </row>
    <row r="241" spans="1:9" s="97" customFormat="1" hidden="1">
      <c r="A241" s="373"/>
      <c r="B241" s="234"/>
      <c r="C241" s="234"/>
      <c r="D241" s="237"/>
      <c r="E241" s="234"/>
      <c r="F241" s="76">
        <f t="shared" si="7"/>
        <v>0</v>
      </c>
      <c r="G241" s="109" t="s">
        <v>183</v>
      </c>
      <c r="I241" s="109"/>
    </row>
    <row r="242" spans="1:9" s="97" customFormat="1" hidden="1">
      <c r="A242" s="373"/>
      <c r="B242" s="234"/>
      <c r="C242" s="234"/>
      <c r="D242" s="237"/>
      <c r="E242" s="234"/>
      <c r="F242" s="76">
        <f t="shared" si="7"/>
        <v>0</v>
      </c>
      <c r="G242" s="109" t="s">
        <v>183</v>
      </c>
      <c r="I242" s="109"/>
    </row>
    <row r="243" spans="1:9" s="97" customFormat="1" hidden="1">
      <c r="A243" s="373"/>
      <c r="B243" s="234"/>
      <c r="C243" s="234"/>
      <c r="D243" s="237"/>
      <c r="E243" s="234"/>
      <c r="F243" s="76">
        <f t="shared" si="7"/>
        <v>0</v>
      </c>
      <c r="G243" s="109" t="s">
        <v>183</v>
      </c>
      <c r="I243" s="109"/>
    </row>
    <row r="244" spans="1:9" s="97" customFormat="1" hidden="1">
      <c r="A244" s="373"/>
      <c r="B244" s="234"/>
      <c r="C244" s="234"/>
      <c r="D244" s="237"/>
      <c r="E244" s="234"/>
      <c r="F244" s="76">
        <f t="shared" si="7"/>
        <v>0</v>
      </c>
      <c r="G244" s="109" t="s">
        <v>183</v>
      </c>
      <c r="I244" s="109"/>
    </row>
    <row r="245" spans="1:9" s="97" customFormat="1" hidden="1">
      <c r="A245" s="373"/>
      <c r="B245" s="234"/>
      <c r="C245" s="234"/>
      <c r="D245" s="237"/>
      <c r="E245" s="234"/>
      <c r="F245" s="76">
        <f t="shared" si="7"/>
        <v>0</v>
      </c>
      <c r="G245" s="109" t="s">
        <v>183</v>
      </c>
      <c r="I245" s="109"/>
    </row>
    <row r="246" spans="1:9" s="97" customFormat="1" hidden="1">
      <c r="A246" s="373"/>
      <c r="B246" s="234"/>
      <c r="C246" s="234"/>
      <c r="D246" s="237"/>
      <c r="E246" s="234"/>
      <c r="F246" s="76">
        <f t="shared" si="7"/>
        <v>0</v>
      </c>
      <c r="G246" s="109" t="s">
        <v>183</v>
      </c>
      <c r="I246" s="109"/>
    </row>
    <row r="247" spans="1:9" s="97" customFormat="1" hidden="1">
      <c r="A247" s="373"/>
      <c r="B247" s="234"/>
      <c r="C247" s="234"/>
      <c r="D247" s="237"/>
      <c r="E247" s="234"/>
      <c r="F247" s="76">
        <f t="shared" si="7"/>
        <v>0</v>
      </c>
      <c r="G247" s="109" t="s">
        <v>183</v>
      </c>
      <c r="I247" s="109"/>
    </row>
    <row r="248" spans="1:9" s="97" customFormat="1" hidden="1">
      <c r="A248" s="373"/>
      <c r="B248" s="234"/>
      <c r="C248" s="234"/>
      <c r="D248" s="237"/>
      <c r="E248" s="234"/>
      <c r="F248" s="76">
        <f t="shared" si="7"/>
        <v>0</v>
      </c>
      <c r="G248" s="109" t="s">
        <v>183</v>
      </c>
      <c r="I248" s="109"/>
    </row>
    <row r="249" spans="1:9" s="97" customFormat="1" hidden="1">
      <c r="A249" s="373"/>
      <c r="B249" s="234"/>
      <c r="C249" s="234"/>
      <c r="D249" s="237"/>
      <c r="E249" s="234"/>
      <c r="F249" s="76">
        <f t="shared" si="7"/>
        <v>0</v>
      </c>
      <c r="G249" s="109" t="s">
        <v>183</v>
      </c>
      <c r="I249" s="109"/>
    </row>
    <row r="250" spans="1:9" s="97" customFormat="1" hidden="1">
      <c r="A250" s="373"/>
      <c r="B250" s="234"/>
      <c r="C250" s="234"/>
      <c r="D250" s="237"/>
      <c r="E250" s="234"/>
      <c r="F250" s="76">
        <f t="shared" si="7"/>
        <v>0</v>
      </c>
      <c r="G250" s="109" t="s">
        <v>183</v>
      </c>
      <c r="I250" s="109"/>
    </row>
    <row r="251" spans="1:9" s="97" customFormat="1" hidden="1">
      <c r="A251" s="373"/>
      <c r="B251" s="234"/>
      <c r="C251" s="234"/>
      <c r="D251" s="237"/>
      <c r="E251" s="234"/>
      <c r="F251" s="76">
        <f t="shared" si="7"/>
        <v>0</v>
      </c>
      <c r="G251" s="109" t="s">
        <v>183</v>
      </c>
      <c r="I251" s="109"/>
    </row>
    <row r="252" spans="1:9" s="97" customFormat="1" hidden="1">
      <c r="A252" s="373"/>
      <c r="B252" s="234"/>
      <c r="C252" s="234"/>
      <c r="D252" s="237"/>
      <c r="E252" s="234"/>
      <c r="F252" s="76">
        <f t="shared" si="7"/>
        <v>0</v>
      </c>
      <c r="G252" s="109" t="s">
        <v>183</v>
      </c>
      <c r="I252" s="109"/>
    </row>
    <row r="253" spans="1:9" s="97" customFormat="1" hidden="1">
      <c r="A253" s="373"/>
      <c r="B253" s="234"/>
      <c r="C253" s="234"/>
      <c r="D253" s="237"/>
      <c r="E253" s="234"/>
      <c r="F253" s="76">
        <f t="shared" si="7"/>
        <v>0</v>
      </c>
      <c r="G253" s="109" t="s">
        <v>183</v>
      </c>
      <c r="I253" s="109"/>
    </row>
    <row r="254" spans="1:9" s="97" customFormat="1" hidden="1">
      <c r="A254" s="373"/>
      <c r="B254" s="234"/>
      <c r="C254" s="234"/>
      <c r="D254" s="237"/>
      <c r="E254" s="234"/>
      <c r="F254" s="76">
        <f t="shared" si="7"/>
        <v>0</v>
      </c>
      <c r="G254" s="109" t="s">
        <v>183</v>
      </c>
      <c r="I254" s="109"/>
    </row>
    <row r="255" spans="1:9" s="97" customFormat="1" hidden="1">
      <c r="A255" s="373"/>
      <c r="B255" s="234"/>
      <c r="C255" s="234"/>
      <c r="D255" s="237"/>
      <c r="E255" s="234"/>
      <c r="F255" s="76">
        <f t="shared" si="7"/>
        <v>0</v>
      </c>
      <c r="G255" s="109" t="s">
        <v>183</v>
      </c>
      <c r="I255" s="109"/>
    </row>
    <row r="256" spans="1:9" s="97" customFormat="1" hidden="1">
      <c r="A256" s="373"/>
      <c r="B256" s="234"/>
      <c r="C256" s="234"/>
      <c r="D256" s="237"/>
      <c r="E256" s="234"/>
      <c r="F256" s="76">
        <f t="shared" si="7"/>
        <v>0</v>
      </c>
      <c r="G256" s="109" t="s">
        <v>183</v>
      </c>
      <c r="I256" s="109"/>
    </row>
    <row r="257" spans="1:17" s="97" customFormat="1" hidden="1">
      <c r="A257" s="373"/>
      <c r="B257" s="234"/>
      <c r="C257" s="234"/>
      <c r="D257" s="237"/>
      <c r="E257" s="234"/>
      <c r="F257" s="76">
        <f t="shared" si="7"/>
        <v>0</v>
      </c>
      <c r="G257" s="109" t="s">
        <v>183</v>
      </c>
      <c r="I257" s="109"/>
    </row>
    <row r="258" spans="1:17" s="97" customFormat="1" hidden="1">
      <c r="A258" s="373"/>
      <c r="B258" s="234"/>
      <c r="C258" s="234"/>
      <c r="D258" s="237"/>
      <c r="E258" s="234"/>
      <c r="F258" s="76">
        <f t="shared" si="7"/>
        <v>0</v>
      </c>
      <c r="G258" s="109" t="s">
        <v>183</v>
      </c>
      <c r="I258" s="109"/>
    </row>
    <row r="259" spans="1:17" s="97" customFormat="1" hidden="1">
      <c r="A259" s="373"/>
      <c r="B259" s="234"/>
      <c r="C259" s="234"/>
      <c r="D259" s="237"/>
      <c r="E259" s="234"/>
      <c r="F259" s="76">
        <f t="shared" si="7"/>
        <v>0</v>
      </c>
      <c r="G259" s="109" t="s">
        <v>183</v>
      </c>
      <c r="I259" s="109"/>
    </row>
    <row r="260" spans="1:17" s="97" customFormat="1" hidden="1">
      <c r="A260" s="373"/>
      <c r="B260" s="234"/>
      <c r="C260" s="234"/>
      <c r="D260" s="237"/>
      <c r="E260" s="234"/>
      <c r="F260" s="76">
        <f t="shared" si="7"/>
        <v>0</v>
      </c>
      <c r="G260" s="109" t="s">
        <v>183</v>
      </c>
      <c r="I260" s="109"/>
    </row>
    <row r="261" spans="1:17" s="97" customFormat="1" hidden="1">
      <c r="A261" s="373"/>
      <c r="B261" s="234"/>
      <c r="C261" s="234"/>
      <c r="D261" s="237"/>
      <c r="E261" s="234"/>
      <c r="F261" s="76">
        <f t="shared" si="7"/>
        <v>0</v>
      </c>
      <c r="G261" s="109" t="s">
        <v>183</v>
      </c>
      <c r="I261" s="109"/>
    </row>
    <row r="262" spans="1:17" s="97" customFormat="1" hidden="1">
      <c r="A262" s="373"/>
      <c r="B262" s="234"/>
      <c r="C262" s="234"/>
      <c r="D262" s="237"/>
      <c r="E262" s="234"/>
      <c r="F262" s="76">
        <f t="shared" si="7"/>
        <v>0</v>
      </c>
      <c r="G262" s="109" t="s">
        <v>183</v>
      </c>
      <c r="I262" s="109"/>
    </row>
    <row r="263" spans="1:17" s="97" customFormat="1" hidden="1">
      <c r="A263" s="373"/>
      <c r="B263" s="234"/>
      <c r="C263" s="234"/>
      <c r="D263" s="237"/>
      <c r="E263" s="234"/>
      <c r="F263" s="76">
        <f t="shared" si="7"/>
        <v>0</v>
      </c>
      <c r="G263" s="109" t="s">
        <v>183</v>
      </c>
      <c r="I263" s="109"/>
    </row>
    <row r="264" spans="1:17" s="97" customFormat="1" hidden="1">
      <c r="A264" s="373"/>
      <c r="B264" s="234"/>
      <c r="C264" s="234"/>
      <c r="D264" s="237"/>
      <c r="E264" s="234"/>
      <c r="F264" s="76">
        <f t="shared" si="7"/>
        <v>0</v>
      </c>
      <c r="G264" s="109" t="s">
        <v>183</v>
      </c>
      <c r="I264" s="109"/>
    </row>
    <row r="265" spans="1:17" s="97" customFormat="1" hidden="1">
      <c r="A265" s="373"/>
      <c r="B265" s="234"/>
      <c r="C265" s="234"/>
      <c r="D265" s="237"/>
      <c r="E265" s="234"/>
      <c r="F265" s="76">
        <f t="shared" si="7"/>
        <v>0</v>
      </c>
      <c r="G265" s="109" t="s">
        <v>183</v>
      </c>
      <c r="I265" s="109"/>
    </row>
    <row r="266" spans="1:17" s="97" customFormat="1">
      <c r="A266" s="373"/>
      <c r="B266" s="234"/>
      <c r="C266" s="234"/>
      <c r="D266" s="237"/>
      <c r="E266" s="234"/>
      <c r="F266" s="255">
        <f>ROUND(+B266*D266*E266,2)</f>
        <v>0</v>
      </c>
      <c r="G266" s="109" t="s">
        <v>183</v>
      </c>
    </row>
    <row r="267" spans="1:17" s="97" customFormat="1">
      <c r="A267" s="372"/>
      <c r="B267" s="86"/>
      <c r="C267" s="86"/>
      <c r="D267" s="183"/>
      <c r="E267" s="188" t="s">
        <v>184</v>
      </c>
      <c r="F267" s="269">
        <f>ROUND(SUBTOTAL(109,F136:F266),2)</f>
        <v>0</v>
      </c>
      <c r="G267" s="109" t="s">
        <v>183</v>
      </c>
      <c r="I267" s="112" t="s">
        <v>197</v>
      </c>
    </row>
    <row r="268" spans="1:17">
      <c r="F268" s="257"/>
      <c r="G268" s="109" t="s">
        <v>185</v>
      </c>
    </row>
    <row r="269" spans="1:17">
      <c r="C269" s="525" t="s">
        <v>288</v>
      </c>
      <c r="D269" s="525"/>
      <c r="E269" s="525"/>
      <c r="F269" s="76">
        <f>+F267+F135</f>
        <v>0</v>
      </c>
      <c r="G269" s="109" t="s">
        <v>185</v>
      </c>
      <c r="I269" s="133" t="s">
        <v>187</v>
      </c>
    </row>
    <row r="270" spans="1:17" s="97" customFormat="1">
      <c r="A270" s="372"/>
      <c r="B270" s="86"/>
      <c r="C270" s="86"/>
      <c r="D270" s="86"/>
      <c r="E270" s="86"/>
      <c r="F270" s="122"/>
      <c r="G270" s="109" t="s">
        <v>185</v>
      </c>
    </row>
    <row r="271" spans="1:17" s="97" customFormat="1">
      <c r="A271" s="211" t="s">
        <v>289</v>
      </c>
      <c r="B271" s="102"/>
      <c r="C271" s="102"/>
      <c r="D271" s="102"/>
      <c r="E271" s="102"/>
      <c r="F271" s="103"/>
      <c r="G271" s="109" t="s">
        <v>180</v>
      </c>
      <c r="I271" s="134" t="s">
        <v>189</v>
      </c>
    </row>
    <row r="272" spans="1:17" s="97" customFormat="1" ht="45" customHeight="1">
      <c r="A272" s="517"/>
      <c r="B272" s="518"/>
      <c r="C272" s="518"/>
      <c r="D272" s="518"/>
      <c r="E272" s="518"/>
      <c r="F272" s="519"/>
      <c r="G272" s="97" t="s">
        <v>180</v>
      </c>
      <c r="I272" s="514" t="s">
        <v>190</v>
      </c>
      <c r="J272" s="514"/>
      <c r="K272" s="514"/>
      <c r="L272" s="514"/>
      <c r="M272" s="514"/>
      <c r="N272" s="514"/>
      <c r="O272" s="514"/>
      <c r="P272" s="514"/>
      <c r="Q272" s="514"/>
    </row>
    <row r="273" spans="1:17">
      <c r="G273" s="246" t="s">
        <v>183</v>
      </c>
      <c r="I273" s="136"/>
    </row>
    <row r="274" spans="1:17" s="97" customFormat="1">
      <c r="A274" s="211" t="s">
        <v>290</v>
      </c>
      <c r="B274" s="106"/>
      <c r="C274" s="106"/>
      <c r="D274" s="106"/>
      <c r="E274" s="106"/>
      <c r="F274" s="107"/>
      <c r="G274" s="97" t="s">
        <v>183</v>
      </c>
      <c r="I274" s="134" t="s">
        <v>189</v>
      </c>
    </row>
    <row r="275" spans="1:17" s="97" customFormat="1" ht="45" customHeight="1">
      <c r="A275" s="517"/>
      <c r="B275" s="518"/>
      <c r="C275" s="518"/>
      <c r="D275" s="518"/>
      <c r="E275" s="518"/>
      <c r="F275" s="519"/>
      <c r="G275" s="246" t="s">
        <v>183</v>
      </c>
      <c r="I275" s="514" t="s">
        <v>190</v>
      </c>
      <c r="J275" s="514"/>
      <c r="K275" s="514"/>
      <c r="L275" s="514"/>
      <c r="M275" s="514"/>
      <c r="N275" s="514"/>
      <c r="O275" s="514"/>
      <c r="P275" s="514"/>
      <c r="Q275" s="514"/>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84"/>
  <sheetViews>
    <sheetView zoomScaleNormal="100" zoomScaleSheetLayoutView="100" workbookViewId="0">
      <selection activeCell="A12" sqref="A12"/>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291</v>
      </c>
      <c r="B2" s="542" t="s">
        <v>292</v>
      </c>
      <c r="C2" s="542"/>
      <c r="D2" s="542"/>
      <c r="E2" s="542"/>
      <c r="F2" s="542"/>
      <c r="G2" s="329"/>
    </row>
    <row r="3" spans="1:9" s="253" customFormat="1" ht="42" customHeight="1">
      <c r="A3" s="468" t="s">
        <v>293</v>
      </c>
      <c r="B3" s="468"/>
      <c r="C3" s="468"/>
      <c r="D3" s="468"/>
      <c r="E3" s="468"/>
      <c r="F3" s="468"/>
      <c r="G3" s="253" t="s">
        <v>185</v>
      </c>
    </row>
    <row r="4" spans="1:9" s="253" customFormat="1" ht="42" customHeight="1">
      <c r="A4" s="490" t="s">
        <v>294</v>
      </c>
      <c r="B4" s="490"/>
      <c r="C4" s="490"/>
      <c r="D4" s="490"/>
      <c r="E4" s="490"/>
      <c r="F4" s="490"/>
    </row>
    <row r="5" spans="1:9" s="253" customFormat="1" ht="42" customHeight="1">
      <c r="A5" s="490" t="s">
        <v>295</v>
      </c>
      <c r="B5" s="490"/>
      <c r="C5" s="490"/>
      <c r="D5" s="490"/>
      <c r="E5" s="490"/>
      <c r="F5" s="490"/>
    </row>
    <row r="6" spans="1:9" s="253" customFormat="1" ht="42" customHeight="1">
      <c r="A6" s="490" t="s">
        <v>296</v>
      </c>
      <c r="B6" s="490"/>
      <c r="C6" s="490"/>
      <c r="D6" s="490"/>
      <c r="E6" s="490"/>
      <c r="F6" s="490"/>
    </row>
    <row r="7" spans="1:9" s="253" customFormat="1" ht="42" customHeight="1">
      <c r="A7" s="490" t="s">
        <v>297</v>
      </c>
      <c r="B7" s="490"/>
      <c r="C7" s="490"/>
      <c r="D7" s="490"/>
      <c r="E7" s="490"/>
      <c r="F7" s="490"/>
    </row>
    <row r="8" spans="1:9" s="253" customFormat="1" ht="42" customHeight="1">
      <c r="A8" s="490" t="s">
        <v>298</v>
      </c>
      <c r="B8" s="490"/>
      <c r="C8" s="490"/>
      <c r="D8" s="490"/>
      <c r="E8" s="490"/>
      <c r="F8" s="490"/>
    </row>
    <row r="9" spans="1:9" s="253" customFormat="1" ht="42" customHeight="1">
      <c r="A9" s="490" t="s">
        <v>299</v>
      </c>
      <c r="B9" s="490"/>
      <c r="C9" s="490"/>
      <c r="D9" s="490"/>
      <c r="E9" s="490"/>
      <c r="F9" s="490"/>
    </row>
    <row r="10" spans="1:9">
      <c r="A10" s="13"/>
      <c r="B10" s="13"/>
      <c r="C10" s="13"/>
      <c r="D10" s="13"/>
      <c r="E10" s="13"/>
      <c r="F10" s="13"/>
      <c r="G10" t="s">
        <v>185</v>
      </c>
    </row>
    <row r="11" spans="1:9">
      <c r="A11" s="208" t="s">
        <v>260</v>
      </c>
      <c r="B11" s="208" t="s">
        <v>207</v>
      </c>
      <c r="C11" s="208" t="s">
        <v>206</v>
      </c>
      <c r="D11" s="208" t="s">
        <v>223</v>
      </c>
      <c r="E11" s="208" t="s">
        <v>176</v>
      </c>
      <c r="F11" s="208" t="s">
        <v>300</v>
      </c>
      <c r="G11" s="245" t="s">
        <v>185</v>
      </c>
      <c r="I11" s="134" t="s">
        <v>179</v>
      </c>
    </row>
    <row r="12" spans="1:9" s="97" customFormat="1">
      <c r="A12" s="204"/>
      <c r="B12" s="234"/>
      <c r="C12" s="234"/>
      <c r="D12" s="237"/>
      <c r="E12" s="234"/>
      <c r="F12" s="76">
        <f t="shared" ref="F12:F140" si="0">ROUND(+B12*D12*E12,2)</f>
        <v>0</v>
      </c>
      <c r="G12" s="109" t="s">
        <v>180</v>
      </c>
      <c r="I12" s="109"/>
    </row>
    <row r="13" spans="1:9" s="97" customFormat="1">
      <c r="A13" s="373"/>
      <c r="B13" s="234"/>
      <c r="C13" s="234"/>
      <c r="D13" s="237"/>
      <c r="E13" s="234"/>
      <c r="F13" s="76">
        <f t="shared" si="0"/>
        <v>0</v>
      </c>
      <c r="G13" s="109" t="s">
        <v>180</v>
      </c>
      <c r="I13" s="109"/>
    </row>
    <row r="14" spans="1:9" s="97" customFormat="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ref="F45:F76" si="1">ROUND(+B45*D45*E45,2)</f>
        <v>0</v>
      </c>
      <c r="G45" s="109" t="s">
        <v>180</v>
      </c>
      <c r="I45" s="109"/>
    </row>
    <row r="46" spans="1:9" s="97" customFormat="1" hidden="1">
      <c r="A46" s="373"/>
      <c r="B46" s="234"/>
      <c r="C46" s="234"/>
      <c r="D46" s="237"/>
      <c r="E46" s="234"/>
      <c r="F46" s="76">
        <f t="shared" si="1"/>
        <v>0</v>
      </c>
      <c r="G46" s="109" t="s">
        <v>180</v>
      </c>
      <c r="I46" s="109"/>
    </row>
    <row r="47" spans="1:9" s="97" customFormat="1" hidden="1">
      <c r="A47" s="373"/>
      <c r="B47" s="234"/>
      <c r="C47" s="234"/>
      <c r="D47" s="237"/>
      <c r="E47" s="234"/>
      <c r="F47" s="76">
        <f t="shared" si="1"/>
        <v>0</v>
      </c>
      <c r="G47" s="109" t="s">
        <v>180</v>
      </c>
      <c r="I47" s="109"/>
    </row>
    <row r="48" spans="1:9" s="97" customFormat="1" hidden="1">
      <c r="A48" s="373"/>
      <c r="B48" s="234"/>
      <c r="C48" s="234"/>
      <c r="D48" s="237"/>
      <c r="E48" s="234"/>
      <c r="F48" s="76">
        <f t="shared" si="1"/>
        <v>0</v>
      </c>
      <c r="G48" s="109" t="s">
        <v>180</v>
      </c>
      <c r="I48" s="109"/>
    </row>
    <row r="49" spans="1:9" s="97" customFormat="1" hidden="1">
      <c r="A49" s="373"/>
      <c r="B49" s="234"/>
      <c r="C49" s="234"/>
      <c r="D49" s="237"/>
      <c r="E49" s="234"/>
      <c r="F49" s="76">
        <f t="shared" si="1"/>
        <v>0</v>
      </c>
      <c r="G49" s="109" t="s">
        <v>180</v>
      </c>
      <c r="I49" s="109"/>
    </row>
    <row r="50" spans="1:9" s="97" customFormat="1" hidden="1">
      <c r="A50" s="373"/>
      <c r="B50" s="234"/>
      <c r="C50" s="234"/>
      <c r="D50" s="237"/>
      <c r="E50" s="234"/>
      <c r="F50" s="76">
        <f t="shared" si="1"/>
        <v>0</v>
      </c>
      <c r="G50" s="109" t="s">
        <v>180</v>
      </c>
      <c r="I50" s="109"/>
    </row>
    <row r="51" spans="1:9" s="97" customFormat="1" hidden="1">
      <c r="A51" s="373"/>
      <c r="B51" s="234"/>
      <c r="C51" s="234"/>
      <c r="D51" s="237"/>
      <c r="E51" s="234"/>
      <c r="F51" s="76">
        <f t="shared" si="1"/>
        <v>0</v>
      </c>
      <c r="G51" s="109" t="s">
        <v>180</v>
      </c>
      <c r="I51" s="109"/>
    </row>
    <row r="52" spans="1:9" s="97" customFormat="1" hidden="1">
      <c r="A52" s="373"/>
      <c r="B52" s="234"/>
      <c r="C52" s="234"/>
      <c r="D52" s="237"/>
      <c r="E52" s="234"/>
      <c r="F52" s="76">
        <f t="shared" si="1"/>
        <v>0</v>
      </c>
      <c r="G52" s="109" t="s">
        <v>180</v>
      </c>
      <c r="I52" s="109"/>
    </row>
    <row r="53" spans="1:9" s="97" customFormat="1" hidden="1">
      <c r="A53" s="373"/>
      <c r="B53" s="234"/>
      <c r="C53" s="234"/>
      <c r="D53" s="237"/>
      <c r="E53" s="234"/>
      <c r="F53" s="76">
        <f t="shared" si="1"/>
        <v>0</v>
      </c>
      <c r="G53" s="109" t="s">
        <v>180</v>
      </c>
      <c r="I53" s="109"/>
    </row>
    <row r="54" spans="1:9" s="97" customFormat="1" hidden="1">
      <c r="A54" s="373"/>
      <c r="B54" s="234"/>
      <c r="C54" s="234"/>
      <c r="D54" s="237"/>
      <c r="E54" s="234"/>
      <c r="F54" s="76">
        <f t="shared" si="1"/>
        <v>0</v>
      </c>
      <c r="G54" s="109" t="s">
        <v>180</v>
      </c>
      <c r="I54" s="109"/>
    </row>
    <row r="55" spans="1:9" s="97" customFormat="1" hidden="1">
      <c r="A55" s="373"/>
      <c r="B55" s="234"/>
      <c r="C55" s="234"/>
      <c r="D55" s="237"/>
      <c r="E55" s="234"/>
      <c r="F55" s="76">
        <f t="shared" si="1"/>
        <v>0</v>
      </c>
      <c r="G55" s="109" t="s">
        <v>180</v>
      </c>
      <c r="I55" s="109"/>
    </row>
    <row r="56" spans="1:9" s="97" customFormat="1" hidden="1">
      <c r="A56" s="373"/>
      <c r="B56" s="234"/>
      <c r="C56" s="234"/>
      <c r="D56" s="237"/>
      <c r="E56" s="234"/>
      <c r="F56" s="76">
        <f t="shared" si="1"/>
        <v>0</v>
      </c>
      <c r="G56" s="109" t="s">
        <v>180</v>
      </c>
      <c r="I56" s="109"/>
    </row>
    <row r="57" spans="1:9" s="97" customFormat="1" hidden="1">
      <c r="A57" s="373"/>
      <c r="B57" s="234"/>
      <c r="C57" s="234"/>
      <c r="D57" s="237"/>
      <c r="E57" s="234"/>
      <c r="F57" s="76">
        <f t="shared" si="1"/>
        <v>0</v>
      </c>
      <c r="G57" s="109" t="s">
        <v>180</v>
      </c>
      <c r="I57" s="109"/>
    </row>
    <row r="58" spans="1:9" s="97" customFormat="1" hidden="1">
      <c r="A58" s="373"/>
      <c r="B58" s="234"/>
      <c r="C58" s="234"/>
      <c r="D58" s="237"/>
      <c r="E58" s="234"/>
      <c r="F58" s="76">
        <f t="shared" si="1"/>
        <v>0</v>
      </c>
      <c r="G58" s="109" t="s">
        <v>180</v>
      </c>
      <c r="I58" s="109"/>
    </row>
    <row r="59" spans="1:9" s="97" customFormat="1" hidden="1">
      <c r="A59" s="373"/>
      <c r="B59" s="234"/>
      <c r="C59" s="234"/>
      <c r="D59" s="237"/>
      <c r="E59" s="234"/>
      <c r="F59" s="76">
        <f t="shared" si="1"/>
        <v>0</v>
      </c>
      <c r="G59" s="109" t="s">
        <v>180</v>
      </c>
      <c r="I59" s="109"/>
    </row>
    <row r="60" spans="1:9" s="97" customFormat="1" hidden="1">
      <c r="A60" s="373"/>
      <c r="B60" s="234"/>
      <c r="C60" s="234"/>
      <c r="D60" s="237"/>
      <c r="E60" s="234"/>
      <c r="F60" s="76">
        <f t="shared" si="1"/>
        <v>0</v>
      </c>
      <c r="G60" s="109" t="s">
        <v>180</v>
      </c>
      <c r="I60" s="109"/>
    </row>
    <row r="61" spans="1:9" s="97" customFormat="1" hidden="1">
      <c r="A61" s="373"/>
      <c r="B61" s="234"/>
      <c r="C61" s="234"/>
      <c r="D61" s="237"/>
      <c r="E61" s="234"/>
      <c r="F61" s="76">
        <f t="shared" si="1"/>
        <v>0</v>
      </c>
      <c r="G61" s="109" t="s">
        <v>180</v>
      </c>
      <c r="I61" s="109"/>
    </row>
    <row r="62" spans="1:9" s="97" customFormat="1" hidden="1">
      <c r="A62" s="373"/>
      <c r="B62" s="234"/>
      <c r="C62" s="234"/>
      <c r="D62" s="237"/>
      <c r="E62" s="234"/>
      <c r="F62" s="76">
        <f t="shared" si="1"/>
        <v>0</v>
      </c>
      <c r="G62" s="109" t="s">
        <v>180</v>
      </c>
      <c r="I62" s="109"/>
    </row>
    <row r="63" spans="1:9" s="97" customFormat="1" hidden="1">
      <c r="A63" s="373"/>
      <c r="B63" s="234"/>
      <c r="C63" s="234"/>
      <c r="D63" s="237"/>
      <c r="E63" s="234"/>
      <c r="F63" s="76">
        <f t="shared" si="1"/>
        <v>0</v>
      </c>
      <c r="G63" s="109" t="s">
        <v>180</v>
      </c>
      <c r="I63" s="109"/>
    </row>
    <row r="64" spans="1:9" s="97" customFormat="1" hidden="1">
      <c r="A64" s="373"/>
      <c r="B64" s="234"/>
      <c r="C64" s="234"/>
      <c r="D64" s="237"/>
      <c r="E64" s="234"/>
      <c r="F64" s="76">
        <f t="shared" si="1"/>
        <v>0</v>
      </c>
      <c r="G64" s="109" t="s">
        <v>180</v>
      </c>
      <c r="I64" s="109"/>
    </row>
    <row r="65" spans="1:9" s="97" customFormat="1" hidden="1">
      <c r="A65" s="373"/>
      <c r="B65" s="234"/>
      <c r="C65" s="234"/>
      <c r="D65" s="237"/>
      <c r="E65" s="234"/>
      <c r="F65" s="76">
        <f t="shared" si="1"/>
        <v>0</v>
      </c>
      <c r="G65" s="109" t="s">
        <v>180</v>
      </c>
      <c r="I65" s="109"/>
    </row>
    <row r="66" spans="1:9" s="97" customFormat="1" hidden="1">
      <c r="A66" s="373"/>
      <c r="B66" s="234"/>
      <c r="C66" s="234"/>
      <c r="D66" s="237"/>
      <c r="E66" s="234"/>
      <c r="F66" s="76">
        <f t="shared" si="1"/>
        <v>0</v>
      </c>
      <c r="G66" s="109" t="s">
        <v>180</v>
      </c>
      <c r="I66" s="109"/>
    </row>
    <row r="67" spans="1:9" s="97" customFormat="1" hidden="1">
      <c r="A67" s="373"/>
      <c r="B67" s="234"/>
      <c r="C67" s="234"/>
      <c r="D67" s="237"/>
      <c r="E67" s="234"/>
      <c r="F67" s="76">
        <f t="shared" si="1"/>
        <v>0</v>
      </c>
      <c r="G67" s="109" t="s">
        <v>180</v>
      </c>
      <c r="I67" s="109"/>
    </row>
    <row r="68" spans="1:9" s="97" customFormat="1" hidden="1">
      <c r="A68" s="373"/>
      <c r="B68" s="234"/>
      <c r="C68" s="234"/>
      <c r="D68" s="237"/>
      <c r="E68" s="234"/>
      <c r="F68" s="76">
        <f t="shared" si="1"/>
        <v>0</v>
      </c>
      <c r="G68" s="109" t="s">
        <v>180</v>
      </c>
      <c r="I68" s="109"/>
    </row>
    <row r="69" spans="1:9" s="97" customFormat="1" hidden="1">
      <c r="A69" s="373"/>
      <c r="B69" s="234"/>
      <c r="C69" s="234"/>
      <c r="D69" s="237"/>
      <c r="E69" s="234"/>
      <c r="F69" s="76">
        <f t="shared" si="1"/>
        <v>0</v>
      </c>
      <c r="G69" s="109" t="s">
        <v>180</v>
      </c>
      <c r="I69" s="109"/>
    </row>
    <row r="70" spans="1:9" s="97" customFormat="1" hidden="1">
      <c r="A70" s="373"/>
      <c r="B70" s="234"/>
      <c r="C70" s="234"/>
      <c r="D70" s="237"/>
      <c r="E70" s="234"/>
      <c r="F70" s="76">
        <f t="shared" si="1"/>
        <v>0</v>
      </c>
      <c r="G70" s="109" t="s">
        <v>180</v>
      </c>
      <c r="I70" s="109"/>
    </row>
    <row r="71" spans="1:9" s="97" customFormat="1" hidden="1">
      <c r="A71" s="373"/>
      <c r="B71" s="234"/>
      <c r="C71" s="234"/>
      <c r="D71" s="237"/>
      <c r="E71" s="234"/>
      <c r="F71" s="76">
        <f t="shared" si="1"/>
        <v>0</v>
      </c>
      <c r="G71" s="109" t="s">
        <v>180</v>
      </c>
      <c r="I71" s="109"/>
    </row>
    <row r="72" spans="1:9" s="97" customFormat="1" hidden="1">
      <c r="A72" s="373"/>
      <c r="B72" s="234"/>
      <c r="C72" s="234"/>
      <c r="D72" s="237"/>
      <c r="E72" s="234"/>
      <c r="F72" s="76">
        <f t="shared" si="1"/>
        <v>0</v>
      </c>
      <c r="G72" s="109" t="s">
        <v>180</v>
      </c>
      <c r="I72" s="109"/>
    </row>
    <row r="73" spans="1:9" s="97" customFormat="1" hidden="1">
      <c r="A73" s="373"/>
      <c r="B73" s="234"/>
      <c r="C73" s="234"/>
      <c r="D73" s="237"/>
      <c r="E73" s="234"/>
      <c r="F73" s="76">
        <f t="shared" si="1"/>
        <v>0</v>
      </c>
      <c r="G73" s="109" t="s">
        <v>180</v>
      </c>
      <c r="I73" s="109"/>
    </row>
    <row r="74" spans="1:9" s="97" customFormat="1" hidden="1">
      <c r="A74" s="373"/>
      <c r="B74" s="234"/>
      <c r="C74" s="234"/>
      <c r="D74" s="237"/>
      <c r="E74" s="234"/>
      <c r="F74" s="76">
        <f t="shared" si="1"/>
        <v>0</v>
      </c>
      <c r="G74" s="109" t="s">
        <v>180</v>
      </c>
      <c r="I74" s="109"/>
    </row>
    <row r="75" spans="1:9" s="97" customFormat="1" hidden="1">
      <c r="A75" s="373"/>
      <c r="B75" s="234"/>
      <c r="C75" s="234"/>
      <c r="D75" s="237"/>
      <c r="E75" s="234"/>
      <c r="F75" s="76">
        <f t="shared" si="1"/>
        <v>0</v>
      </c>
      <c r="G75" s="109" t="s">
        <v>180</v>
      </c>
      <c r="I75" s="109"/>
    </row>
    <row r="76" spans="1:9" s="97" customFormat="1" hidden="1">
      <c r="A76" s="373"/>
      <c r="B76" s="234"/>
      <c r="C76" s="234"/>
      <c r="D76" s="237"/>
      <c r="E76" s="234"/>
      <c r="F76" s="76">
        <f t="shared" si="1"/>
        <v>0</v>
      </c>
      <c r="G76" s="109" t="s">
        <v>180</v>
      </c>
      <c r="I76" s="109"/>
    </row>
    <row r="77" spans="1:9" s="97" customFormat="1" hidden="1">
      <c r="A77" s="373"/>
      <c r="B77" s="234"/>
      <c r="C77" s="234"/>
      <c r="D77" s="237"/>
      <c r="E77" s="234"/>
      <c r="F77" s="76">
        <f t="shared" ref="F77:F108" si="2">ROUND(+B77*D77*E77,2)</f>
        <v>0</v>
      </c>
      <c r="G77" s="109" t="s">
        <v>180</v>
      </c>
      <c r="I77" s="109"/>
    </row>
    <row r="78" spans="1:9" s="97" customFormat="1" hidden="1">
      <c r="A78" s="373"/>
      <c r="B78" s="234"/>
      <c r="C78" s="234"/>
      <c r="D78" s="237"/>
      <c r="E78" s="234"/>
      <c r="F78" s="76">
        <f t="shared" si="2"/>
        <v>0</v>
      </c>
      <c r="G78" s="109" t="s">
        <v>180</v>
      </c>
      <c r="I78" s="109"/>
    </row>
    <row r="79" spans="1:9" s="97" customFormat="1" hidden="1">
      <c r="A79" s="373"/>
      <c r="B79" s="234"/>
      <c r="C79" s="234"/>
      <c r="D79" s="237"/>
      <c r="E79" s="234"/>
      <c r="F79" s="76">
        <f t="shared" si="2"/>
        <v>0</v>
      </c>
      <c r="G79" s="109" t="s">
        <v>180</v>
      </c>
      <c r="I79" s="109"/>
    </row>
    <row r="80" spans="1:9" s="97" customFormat="1" hidden="1">
      <c r="A80" s="373"/>
      <c r="B80" s="234"/>
      <c r="C80" s="234"/>
      <c r="D80" s="237"/>
      <c r="E80" s="234"/>
      <c r="F80" s="76">
        <f t="shared" si="2"/>
        <v>0</v>
      </c>
      <c r="G80" s="109" t="s">
        <v>180</v>
      </c>
      <c r="I80" s="109"/>
    </row>
    <row r="81" spans="1:9" s="97" customFormat="1" hidden="1">
      <c r="A81" s="373"/>
      <c r="B81" s="234"/>
      <c r="C81" s="234"/>
      <c r="D81" s="237"/>
      <c r="E81" s="234"/>
      <c r="F81" s="76">
        <f t="shared" si="2"/>
        <v>0</v>
      </c>
      <c r="G81" s="109" t="s">
        <v>180</v>
      </c>
      <c r="I81" s="109"/>
    </row>
    <row r="82" spans="1:9" s="97" customFormat="1" hidden="1">
      <c r="A82" s="373"/>
      <c r="B82" s="234"/>
      <c r="C82" s="234"/>
      <c r="D82" s="237"/>
      <c r="E82" s="234"/>
      <c r="F82" s="76">
        <f t="shared" si="2"/>
        <v>0</v>
      </c>
      <c r="G82" s="109" t="s">
        <v>180</v>
      </c>
      <c r="I82" s="109"/>
    </row>
    <row r="83" spans="1:9" s="97" customFormat="1" hidden="1">
      <c r="A83" s="373"/>
      <c r="B83" s="234"/>
      <c r="C83" s="234"/>
      <c r="D83" s="237"/>
      <c r="E83" s="234"/>
      <c r="F83" s="76">
        <f t="shared" si="2"/>
        <v>0</v>
      </c>
      <c r="G83" s="109" t="s">
        <v>180</v>
      </c>
      <c r="I83" s="109"/>
    </row>
    <row r="84" spans="1:9" s="97" customFormat="1" hidden="1">
      <c r="A84" s="373"/>
      <c r="B84" s="234"/>
      <c r="C84" s="234"/>
      <c r="D84" s="237"/>
      <c r="E84" s="234"/>
      <c r="F84" s="76">
        <f t="shared" si="2"/>
        <v>0</v>
      </c>
      <c r="G84" s="109" t="s">
        <v>180</v>
      </c>
      <c r="I84" s="109"/>
    </row>
    <row r="85" spans="1:9" s="97" customFormat="1" hidden="1">
      <c r="A85" s="373"/>
      <c r="B85" s="234"/>
      <c r="C85" s="234"/>
      <c r="D85" s="237"/>
      <c r="E85" s="234"/>
      <c r="F85" s="76">
        <f t="shared" si="2"/>
        <v>0</v>
      </c>
      <c r="G85" s="109" t="s">
        <v>180</v>
      </c>
      <c r="I85" s="109"/>
    </row>
    <row r="86" spans="1:9" s="97" customFormat="1" hidden="1">
      <c r="A86" s="373"/>
      <c r="B86" s="234"/>
      <c r="C86" s="234"/>
      <c r="D86" s="237"/>
      <c r="E86" s="234"/>
      <c r="F86" s="76">
        <f t="shared" si="2"/>
        <v>0</v>
      </c>
      <c r="G86" s="109" t="s">
        <v>180</v>
      </c>
      <c r="I86" s="109"/>
    </row>
    <row r="87" spans="1:9" s="97" customFormat="1" hidden="1">
      <c r="A87" s="373"/>
      <c r="B87" s="234"/>
      <c r="C87" s="234"/>
      <c r="D87" s="237"/>
      <c r="E87" s="234"/>
      <c r="F87" s="76">
        <f t="shared" si="2"/>
        <v>0</v>
      </c>
      <c r="G87" s="109" t="s">
        <v>180</v>
      </c>
      <c r="I87" s="109"/>
    </row>
    <row r="88" spans="1:9" s="97" customFormat="1" hidden="1">
      <c r="A88" s="373"/>
      <c r="B88" s="234"/>
      <c r="C88" s="234"/>
      <c r="D88" s="237"/>
      <c r="E88" s="234"/>
      <c r="F88" s="76">
        <f t="shared" si="2"/>
        <v>0</v>
      </c>
      <c r="G88" s="109" t="s">
        <v>180</v>
      </c>
      <c r="I88" s="109"/>
    </row>
    <row r="89" spans="1:9" s="97" customFormat="1" hidden="1">
      <c r="A89" s="373"/>
      <c r="B89" s="234"/>
      <c r="C89" s="234"/>
      <c r="D89" s="237"/>
      <c r="E89" s="234"/>
      <c r="F89" s="76">
        <f t="shared" si="2"/>
        <v>0</v>
      </c>
      <c r="G89" s="109" t="s">
        <v>180</v>
      </c>
      <c r="I89" s="109"/>
    </row>
    <row r="90" spans="1:9" s="97" customFormat="1" hidden="1">
      <c r="A90" s="373"/>
      <c r="B90" s="234"/>
      <c r="C90" s="234"/>
      <c r="D90" s="237"/>
      <c r="E90" s="234"/>
      <c r="F90" s="76">
        <f t="shared" si="2"/>
        <v>0</v>
      </c>
      <c r="G90" s="109" t="s">
        <v>180</v>
      </c>
      <c r="I90" s="109"/>
    </row>
    <row r="91" spans="1:9" s="97" customFormat="1" hidden="1">
      <c r="A91" s="373"/>
      <c r="B91" s="234"/>
      <c r="C91" s="234"/>
      <c r="D91" s="237"/>
      <c r="E91" s="234"/>
      <c r="F91" s="76">
        <f t="shared" si="2"/>
        <v>0</v>
      </c>
      <c r="G91" s="109" t="s">
        <v>180</v>
      </c>
      <c r="I91" s="109"/>
    </row>
    <row r="92" spans="1:9" s="97" customFormat="1" hidden="1">
      <c r="A92" s="373"/>
      <c r="B92" s="234"/>
      <c r="C92" s="234"/>
      <c r="D92" s="237"/>
      <c r="E92" s="234"/>
      <c r="F92" s="76">
        <f t="shared" si="2"/>
        <v>0</v>
      </c>
      <c r="G92" s="109" t="s">
        <v>180</v>
      </c>
      <c r="I92" s="109"/>
    </row>
    <row r="93" spans="1:9" s="97" customFormat="1" hidden="1">
      <c r="A93" s="373"/>
      <c r="B93" s="234"/>
      <c r="C93" s="234"/>
      <c r="D93" s="237"/>
      <c r="E93" s="234"/>
      <c r="F93" s="76">
        <f t="shared" si="2"/>
        <v>0</v>
      </c>
      <c r="G93" s="109" t="s">
        <v>180</v>
      </c>
      <c r="I93" s="109"/>
    </row>
    <row r="94" spans="1:9" s="97" customFormat="1" hidden="1">
      <c r="A94" s="373"/>
      <c r="B94" s="234"/>
      <c r="C94" s="234"/>
      <c r="D94" s="237"/>
      <c r="E94" s="234"/>
      <c r="F94" s="76">
        <f t="shared" si="2"/>
        <v>0</v>
      </c>
      <c r="G94" s="109" t="s">
        <v>180</v>
      </c>
      <c r="I94" s="109"/>
    </row>
    <row r="95" spans="1:9" s="97" customFormat="1" hidden="1">
      <c r="A95" s="373"/>
      <c r="B95" s="234"/>
      <c r="C95" s="234"/>
      <c r="D95" s="237"/>
      <c r="E95" s="234"/>
      <c r="F95" s="76">
        <f t="shared" si="2"/>
        <v>0</v>
      </c>
      <c r="G95" s="109" t="s">
        <v>180</v>
      </c>
      <c r="I95" s="109"/>
    </row>
    <row r="96" spans="1:9" s="97" customFormat="1" hidden="1">
      <c r="A96" s="373"/>
      <c r="B96" s="234"/>
      <c r="C96" s="234"/>
      <c r="D96" s="237"/>
      <c r="E96" s="234"/>
      <c r="F96" s="76">
        <f t="shared" si="2"/>
        <v>0</v>
      </c>
      <c r="G96" s="109" t="s">
        <v>180</v>
      </c>
      <c r="I96" s="109"/>
    </row>
    <row r="97" spans="1:9" s="97" customFormat="1" hidden="1">
      <c r="A97" s="373"/>
      <c r="B97" s="234"/>
      <c r="C97" s="234"/>
      <c r="D97" s="237"/>
      <c r="E97" s="234"/>
      <c r="F97" s="76">
        <f t="shared" si="2"/>
        <v>0</v>
      </c>
      <c r="G97" s="109" t="s">
        <v>180</v>
      </c>
      <c r="I97" s="109"/>
    </row>
    <row r="98" spans="1:9" s="97" customFormat="1" hidden="1">
      <c r="A98" s="373"/>
      <c r="B98" s="234"/>
      <c r="C98" s="234"/>
      <c r="D98" s="237"/>
      <c r="E98" s="234"/>
      <c r="F98" s="76">
        <f t="shared" si="2"/>
        <v>0</v>
      </c>
      <c r="G98" s="109" t="s">
        <v>180</v>
      </c>
      <c r="I98" s="109"/>
    </row>
    <row r="99" spans="1:9" s="97" customFormat="1" hidden="1">
      <c r="A99" s="373"/>
      <c r="B99" s="234"/>
      <c r="C99" s="234"/>
      <c r="D99" s="237"/>
      <c r="E99" s="234"/>
      <c r="F99" s="76">
        <f t="shared" si="2"/>
        <v>0</v>
      </c>
      <c r="G99" s="109" t="s">
        <v>180</v>
      </c>
      <c r="I99" s="109"/>
    </row>
    <row r="100" spans="1:9" s="97" customFormat="1" hidden="1">
      <c r="A100" s="373"/>
      <c r="B100" s="234"/>
      <c r="C100" s="234"/>
      <c r="D100" s="237"/>
      <c r="E100" s="234"/>
      <c r="F100" s="76">
        <f t="shared" si="2"/>
        <v>0</v>
      </c>
      <c r="G100" s="109" t="s">
        <v>180</v>
      </c>
      <c r="I100" s="109"/>
    </row>
    <row r="101" spans="1:9" s="97" customFormat="1" hidden="1">
      <c r="A101" s="373"/>
      <c r="B101" s="234"/>
      <c r="C101" s="234"/>
      <c r="D101" s="237"/>
      <c r="E101" s="234"/>
      <c r="F101" s="76">
        <f t="shared" si="2"/>
        <v>0</v>
      </c>
      <c r="G101" s="109" t="s">
        <v>180</v>
      </c>
      <c r="I101" s="109"/>
    </row>
    <row r="102" spans="1:9" s="97" customFormat="1" hidden="1">
      <c r="A102" s="373"/>
      <c r="B102" s="234"/>
      <c r="C102" s="234"/>
      <c r="D102" s="237"/>
      <c r="E102" s="234"/>
      <c r="F102" s="76">
        <f t="shared" si="2"/>
        <v>0</v>
      </c>
      <c r="G102" s="109" t="s">
        <v>180</v>
      </c>
      <c r="I102" s="109"/>
    </row>
    <row r="103" spans="1:9" s="97" customFormat="1" hidden="1">
      <c r="A103" s="373"/>
      <c r="B103" s="234"/>
      <c r="C103" s="234"/>
      <c r="D103" s="237"/>
      <c r="E103" s="234"/>
      <c r="F103" s="76">
        <f t="shared" si="2"/>
        <v>0</v>
      </c>
      <c r="G103" s="109" t="s">
        <v>180</v>
      </c>
      <c r="I103" s="109"/>
    </row>
    <row r="104" spans="1:9" s="97" customFormat="1" hidden="1">
      <c r="A104" s="373"/>
      <c r="B104" s="234"/>
      <c r="C104" s="234"/>
      <c r="D104" s="237"/>
      <c r="E104" s="234"/>
      <c r="F104" s="76">
        <f t="shared" si="2"/>
        <v>0</v>
      </c>
      <c r="G104" s="109" t="s">
        <v>180</v>
      </c>
      <c r="I104" s="109"/>
    </row>
    <row r="105" spans="1:9" s="97" customFormat="1" hidden="1">
      <c r="A105" s="373"/>
      <c r="B105" s="234"/>
      <c r="C105" s="234"/>
      <c r="D105" s="237"/>
      <c r="E105" s="234"/>
      <c r="F105" s="76">
        <f t="shared" si="2"/>
        <v>0</v>
      </c>
      <c r="G105" s="109" t="s">
        <v>180</v>
      </c>
      <c r="I105" s="109"/>
    </row>
    <row r="106" spans="1:9" s="97" customFormat="1" hidden="1">
      <c r="A106" s="373"/>
      <c r="B106" s="234"/>
      <c r="C106" s="234"/>
      <c r="D106" s="237"/>
      <c r="E106" s="234"/>
      <c r="F106" s="76">
        <f t="shared" si="2"/>
        <v>0</v>
      </c>
      <c r="G106" s="109" t="s">
        <v>180</v>
      </c>
      <c r="I106" s="109"/>
    </row>
    <row r="107" spans="1:9" s="97" customFormat="1" hidden="1">
      <c r="A107" s="373"/>
      <c r="B107" s="234"/>
      <c r="C107" s="234"/>
      <c r="D107" s="237"/>
      <c r="E107" s="234"/>
      <c r="F107" s="76">
        <f t="shared" si="2"/>
        <v>0</v>
      </c>
      <c r="G107" s="109" t="s">
        <v>180</v>
      </c>
      <c r="I107" s="109"/>
    </row>
    <row r="108" spans="1:9" s="97" customFormat="1" hidden="1">
      <c r="A108" s="373"/>
      <c r="B108" s="234"/>
      <c r="C108" s="234"/>
      <c r="D108" s="237"/>
      <c r="E108" s="234"/>
      <c r="F108" s="76">
        <f t="shared" si="2"/>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ref="F117:F124" si="3">ROUND(+B117*D117*E117,2)</f>
        <v>0</v>
      </c>
      <c r="G117" s="109" t="s">
        <v>180</v>
      </c>
      <c r="I117" s="109"/>
    </row>
    <row r="118" spans="1:9" s="97" customFormat="1" hidden="1">
      <c r="A118" s="373"/>
      <c r="B118" s="234"/>
      <c r="C118" s="234"/>
      <c r="D118" s="237"/>
      <c r="E118" s="234"/>
      <c r="F118" s="76">
        <f t="shared" si="3"/>
        <v>0</v>
      </c>
      <c r="G118" s="109" t="s">
        <v>180</v>
      </c>
      <c r="I118" s="109"/>
    </row>
    <row r="119" spans="1:9" s="97" customFormat="1" hidden="1">
      <c r="A119" s="373"/>
      <c r="B119" s="234"/>
      <c r="C119" s="234"/>
      <c r="D119" s="237"/>
      <c r="E119" s="234"/>
      <c r="F119" s="76">
        <f t="shared" si="3"/>
        <v>0</v>
      </c>
      <c r="G119" s="109" t="s">
        <v>180</v>
      </c>
      <c r="I119" s="109"/>
    </row>
    <row r="120" spans="1:9" s="97" customFormat="1" hidden="1">
      <c r="A120" s="373"/>
      <c r="B120" s="234"/>
      <c r="C120" s="234"/>
      <c r="D120" s="237"/>
      <c r="E120" s="234"/>
      <c r="F120" s="76">
        <f t="shared" si="3"/>
        <v>0</v>
      </c>
      <c r="G120" s="109" t="s">
        <v>180</v>
      </c>
      <c r="I120" s="109"/>
    </row>
    <row r="121" spans="1:9" s="97" customFormat="1" hidden="1">
      <c r="A121" s="373"/>
      <c r="B121" s="234"/>
      <c r="C121" s="234"/>
      <c r="D121" s="237"/>
      <c r="E121" s="234"/>
      <c r="F121" s="76">
        <f t="shared" si="3"/>
        <v>0</v>
      </c>
      <c r="G121" s="109" t="s">
        <v>180</v>
      </c>
      <c r="I121" s="109"/>
    </row>
    <row r="122" spans="1:9" s="97" customFormat="1" hidden="1">
      <c r="A122" s="373"/>
      <c r="B122" s="234"/>
      <c r="C122" s="234"/>
      <c r="D122" s="237"/>
      <c r="E122" s="234"/>
      <c r="F122" s="76">
        <f t="shared" si="3"/>
        <v>0</v>
      </c>
      <c r="G122" s="109" t="s">
        <v>180</v>
      </c>
      <c r="I122" s="109"/>
    </row>
    <row r="123" spans="1:9" s="97" customFormat="1" hidden="1">
      <c r="A123" s="373"/>
      <c r="B123" s="234"/>
      <c r="C123" s="234"/>
      <c r="D123" s="237"/>
      <c r="E123" s="234"/>
      <c r="F123" s="76">
        <f t="shared" si="3"/>
        <v>0</v>
      </c>
      <c r="G123" s="109" t="s">
        <v>180</v>
      </c>
      <c r="I123" s="109"/>
    </row>
    <row r="124" spans="1:9" s="97" customFormat="1" hidden="1">
      <c r="A124" s="373"/>
      <c r="B124" s="234"/>
      <c r="C124" s="234"/>
      <c r="D124" s="237"/>
      <c r="E124" s="234"/>
      <c r="F124" s="76">
        <f t="shared" si="3"/>
        <v>0</v>
      </c>
      <c r="G124" s="109" t="s">
        <v>180</v>
      </c>
      <c r="I124" s="109"/>
    </row>
    <row r="125" spans="1:9" s="97" customFormat="1" hidden="1">
      <c r="A125" s="373"/>
      <c r="B125" s="234"/>
      <c r="C125" s="234"/>
      <c r="D125" s="237"/>
      <c r="E125" s="234"/>
      <c r="F125" s="76">
        <f t="shared" ref="F125:F132" si="4">ROUND(+B125*D125*E125,2)</f>
        <v>0</v>
      </c>
      <c r="G125" s="109" t="s">
        <v>180</v>
      </c>
      <c r="I125" s="109"/>
    </row>
    <row r="126" spans="1:9" s="97" customFormat="1" hidden="1">
      <c r="A126" s="373"/>
      <c r="B126" s="234"/>
      <c r="C126" s="234"/>
      <c r="D126" s="237"/>
      <c r="E126" s="234"/>
      <c r="F126" s="76">
        <f t="shared" si="4"/>
        <v>0</v>
      </c>
      <c r="G126" s="109" t="s">
        <v>180</v>
      </c>
      <c r="I126" s="109"/>
    </row>
    <row r="127" spans="1:9" s="97" customFormat="1" hidden="1">
      <c r="A127" s="373"/>
      <c r="B127" s="234"/>
      <c r="C127" s="234"/>
      <c r="D127" s="237"/>
      <c r="E127" s="234"/>
      <c r="F127" s="76">
        <f t="shared" si="4"/>
        <v>0</v>
      </c>
      <c r="G127" s="109" t="s">
        <v>180</v>
      </c>
      <c r="I127" s="109"/>
    </row>
    <row r="128" spans="1:9" s="97" customFormat="1" hidden="1">
      <c r="A128" s="373"/>
      <c r="B128" s="234"/>
      <c r="C128" s="234"/>
      <c r="D128" s="237"/>
      <c r="E128" s="234"/>
      <c r="F128" s="76">
        <f t="shared" si="4"/>
        <v>0</v>
      </c>
      <c r="G128" s="109" t="s">
        <v>180</v>
      </c>
      <c r="I128" s="109"/>
    </row>
    <row r="129" spans="1:9" s="97" customFormat="1" hidden="1">
      <c r="A129" s="373"/>
      <c r="B129" s="234"/>
      <c r="C129" s="234"/>
      <c r="D129" s="237"/>
      <c r="E129" s="234"/>
      <c r="F129" s="76">
        <f t="shared" si="4"/>
        <v>0</v>
      </c>
      <c r="G129" s="109" t="s">
        <v>180</v>
      </c>
      <c r="I129" s="109"/>
    </row>
    <row r="130" spans="1:9" s="97" customFormat="1" hidden="1">
      <c r="A130" s="373"/>
      <c r="B130" s="234"/>
      <c r="C130" s="234"/>
      <c r="D130" s="237"/>
      <c r="E130" s="234"/>
      <c r="F130" s="76">
        <f t="shared" si="4"/>
        <v>0</v>
      </c>
      <c r="G130" s="109" t="s">
        <v>180</v>
      </c>
      <c r="I130" s="109"/>
    </row>
    <row r="131" spans="1:9" s="97" customFormat="1" hidden="1">
      <c r="A131" s="373"/>
      <c r="B131" s="234"/>
      <c r="C131" s="234"/>
      <c r="D131" s="237"/>
      <c r="E131" s="234"/>
      <c r="F131" s="76">
        <f t="shared" si="4"/>
        <v>0</v>
      </c>
      <c r="G131" s="109" t="s">
        <v>180</v>
      </c>
      <c r="I131" s="109"/>
    </row>
    <row r="132" spans="1:9" s="97" customFormat="1" hidden="1">
      <c r="A132" s="373"/>
      <c r="B132" s="234"/>
      <c r="C132" s="234"/>
      <c r="D132" s="237"/>
      <c r="E132" s="234"/>
      <c r="F132" s="76">
        <f t="shared" si="4"/>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hidden="1">
      <c r="A135" s="373"/>
      <c r="B135" s="234"/>
      <c r="C135" s="234"/>
      <c r="D135" s="237"/>
      <c r="E135" s="234"/>
      <c r="F135" s="76">
        <f t="shared" ref="F135:F136" si="5">ROUND(+B135*D135*E135,2)</f>
        <v>0</v>
      </c>
      <c r="G135" s="109" t="s">
        <v>180</v>
      </c>
      <c r="I135" s="109"/>
    </row>
    <row r="136" spans="1:9" s="97" customFormat="1" hidden="1">
      <c r="A136" s="373"/>
      <c r="B136" s="234"/>
      <c r="C136" s="234"/>
      <c r="D136" s="237"/>
      <c r="E136" s="234"/>
      <c r="F136" s="76">
        <f t="shared" si="5"/>
        <v>0</v>
      </c>
      <c r="G136" s="109" t="s">
        <v>180</v>
      </c>
      <c r="I136" s="109"/>
    </row>
    <row r="137" spans="1:9" s="97" customFormat="1" hidden="1">
      <c r="A137" s="373"/>
      <c r="B137" s="234"/>
      <c r="C137" s="234"/>
      <c r="D137" s="237"/>
      <c r="E137" s="234"/>
      <c r="F137" s="76">
        <f t="shared" ref="F137:F138" si="6">ROUND(+B137*D137*E137,2)</f>
        <v>0</v>
      </c>
      <c r="G137" s="109" t="s">
        <v>180</v>
      </c>
      <c r="I137" s="109"/>
    </row>
    <row r="138" spans="1:9" s="97" customFormat="1" hidden="1">
      <c r="A138" s="373"/>
      <c r="B138" s="234"/>
      <c r="C138" s="234"/>
      <c r="D138" s="237"/>
      <c r="E138" s="234"/>
      <c r="F138" s="76">
        <f t="shared" si="6"/>
        <v>0</v>
      </c>
      <c r="G138" s="109" t="s">
        <v>180</v>
      </c>
      <c r="I138" s="109"/>
    </row>
    <row r="139" spans="1:9" s="97" customFormat="1" hidden="1">
      <c r="A139" s="373"/>
      <c r="B139" s="234"/>
      <c r="C139" s="234"/>
      <c r="D139" s="237"/>
      <c r="E139" s="234"/>
      <c r="F139" s="76">
        <f t="shared" si="0"/>
        <v>0</v>
      </c>
      <c r="G139" s="109" t="s">
        <v>180</v>
      </c>
      <c r="I139" s="109"/>
    </row>
    <row r="140" spans="1:9" s="97" customFormat="1" hidden="1">
      <c r="A140" s="373"/>
      <c r="B140" s="234"/>
      <c r="C140" s="234"/>
      <c r="D140" s="237"/>
      <c r="E140" s="234"/>
      <c r="F140" s="76">
        <f t="shared" si="0"/>
        <v>0</v>
      </c>
      <c r="G140" s="109" t="s">
        <v>180</v>
      </c>
      <c r="I140" s="109"/>
    </row>
    <row r="141" spans="1:9" s="97" customFormat="1">
      <c r="A141" s="373"/>
      <c r="B141" s="234"/>
      <c r="C141" s="234"/>
      <c r="D141" s="237"/>
      <c r="E141" s="234"/>
      <c r="F141" s="255">
        <f>ROUND(+B141*D141*E141,2)</f>
        <v>0</v>
      </c>
      <c r="G141" s="109" t="s">
        <v>180</v>
      </c>
      <c r="I141" s="109"/>
    </row>
    <row r="142" spans="1:9" s="97" customFormat="1">
      <c r="A142" s="372"/>
      <c r="B142" s="86"/>
      <c r="C142" s="86"/>
      <c r="D142" s="128"/>
      <c r="E142" s="189" t="s">
        <v>181</v>
      </c>
      <c r="F142" s="190">
        <f>ROUND(SUBTOTAL(109,F12:F141),2)</f>
        <v>0</v>
      </c>
      <c r="G142" s="109" t="s">
        <v>180</v>
      </c>
      <c r="I142" s="112" t="s">
        <v>197</v>
      </c>
    </row>
    <row r="143" spans="1:9" s="97" customFormat="1">
      <c r="A143" s="372"/>
      <c r="B143" s="86"/>
      <c r="C143" s="86"/>
      <c r="D143" s="128"/>
      <c r="E143" s="86"/>
      <c r="F143" s="256"/>
      <c r="G143" s="109" t="s">
        <v>183</v>
      </c>
    </row>
    <row r="144" spans="1:9" s="97" customFormat="1">
      <c r="A144" s="373"/>
      <c r="B144" s="234"/>
      <c r="C144" s="234"/>
      <c r="D144" s="237"/>
      <c r="E144" s="234"/>
      <c r="F144" s="76">
        <f>ROUND(+B144*D144*E144,2)</f>
        <v>0</v>
      </c>
      <c r="G144" s="109" t="s">
        <v>183</v>
      </c>
    </row>
    <row r="145" spans="1:9" s="97" customFormat="1">
      <c r="A145" s="373"/>
      <c r="B145" s="234"/>
      <c r="C145" s="234"/>
      <c r="D145" s="237"/>
      <c r="E145" s="234"/>
      <c r="F145" s="76">
        <f t="shared" ref="F145:F272" si="7">ROUND(+B145*D145*E145,2)</f>
        <v>0</v>
      </c>
      <c r="G145" s="109" t="s">
        <v>183</v>
      </c>
      <c r="I145" s="109"/>
    </row>
    <row r="146" spans="1:9" s="97" customFormat="1">
      <c r="A146" s="373"/>
      <c r="B146" s="234"/>
      <c r="C146" s="234"/>
      <c r="D146" s="237"/>
      <c r="E146" s="234"/>
      <c r="F146" s="76">
        <f t="shared" si="7"/>
        <v>0</v>
      </c>
      <c r="G146" s="109" t="s">
        <v>183</v>
      </c>
      <c r="I146" s="109"/>
    </row>
    <row r="147" spans="1:9" s="97" customFormat="1" hidden="1">
      <c r="A147" s="373"/>
      <c r="B147" s="234"/>
      <c r="C147" s="234"/>
      <c r="D147" s="237"/>
      <c r="E147" s="234"/>
      <c r="F147" s="76">
        <f t="shared" si="7"/>
        <v>0</v>
      </c>
      <c r="G147" s="109" t="s">
        <v>183</v>
      </c>
      <c r="I147" s="109"/>
    </row>
    <row r="148" spans="1:9" s="97" customFormat="1" hidden="1">
      <c r="A148" s="373"/>
      <c r="B148" s="234"/>
      <c r="C148" s="234"/>
      <c r="D148" s="237"/>
      <c r="E148" s="234"/>
      <c r="F148" s="76">
        <f t="shared" si="7"/>
        <v>0</v>
      </c>
      <c r="G148" s="109" t="s">
        <v>183</v>
      </c>
      <c r="I148" s="109"/>
    </row>
    <row r="149" spans="1:9" s="97" customFormat="1" hidden="1">
      <c r="A149" s="373"/>
      <c r="B149" s="234"/>
      <c r="C149" s="234"/>
      <c r="D149" s="237"/>
      <c r="E149" s="234"/>
      <c r="F149" s="76">
        <f t="shared" si="7"/>
        <v>0</v>
      </c>
      <c r="G149" s="109" t="s">
        <v>183</v>
      </c>
      <c r="I149" s="109"/>
    </row>
    <row r="150" spans="1:9" s="97" customFormat="1" hidden="1">
      <c r="A150" s="373"/>
      <c r="B150" s="234"/>
      <c r="C150" s="234"/>
      <c r="D150" s="237"/>
      <c r="E150" s="234"/>
      <c r="F150" s="76">
        <f t="shared" si="7"/>
        <v>0</v>
      </c>
      <c r="G150" s="109" t="s">
        <v>183</v>
      </c>
      <c r="I150" s="109"/>
    </row>
    <row r="151" spans="1:9" s="97" customFormat="1" hidden="1">
      <c r="A151" s="373"/>
      <c r="B151" s="234"/>
      <c r="C151" s="234"/>
      <c r="D151" s="237"/>
      <c r="E151" s="234"/>
      <c r="F151" s="76">
        <f t="shared" si="7"/>
        <v>0</v>
      </c>
      <c r="G151" s="109" t="s">
        <v>183</v>
      </c>
      <c r="I151" s="109"/>
    </row>
    <row r="152" spans="1:9" s="97" customFormat="1" hidden="1">
      <c r="A152" s="373"/>
      <c r="B152" s="234"/>
      <c r="C152" s="234"/>
      <c r="D152" s="237"/>
      <c r="E152" s="234"/>
      <c r="F152" s="76">
        <f t="shared" si="7"/>
        <v>0</v>
      </c>
      <c r="G152" s="109" t="s">
        <v>183</v>
      </c>
      <c r="I152" s="109"/>
    </row>
    <row r="153" spans="1:9" s="97" customFormat="1" hidden="1">
      <c r="A153" s="373"/>
      <c r="B153" s="234"/>
      <c r="C153" s="234"/>
      <c r="D153" s="237"/>
      <c r="E153" s="234"/>
      <c r="F153" s="76">
        <f t="shared" si="7"/>
        <v>0</v>
      </c>
      <c r="G153" s="109" t="s">
        <v>183</v>
      </c>
      <c r="I153" s="109"/>
    </row>
    <row r="154" spans="1:9" s="97" customFormat="1" hidden="1">
      <c r="A154" s="373"/>
      <c r="B154" s="234"/>
      <c r="C154" s="234"/>
      <c r="D154" s="237"/>
      <c r="E154" s="234"/>
      <c r="F154" s="76">
        <f t="shared" si="7"/>
        <v>0</v>
      </c>
      <c r="G154" s="109" t="s">
        <v>183</v>
      </c>
      <c r="I154" s="109"/>
    </row>
    <row r="155" spans="1:9" s="97" customFormat="1" hidden="1">
      <c r="A155" s="373"/>
      <c r="B155" s="234"/>
      <c r="C155" s="234"/>
      <c r="D155" s="237"/>
      <c r="E155" s="234"/>
      <c r="F155" s="76">
        <f t="shared" si="7"/>
        <v>0</v>
      </c>
      <c r="G155" s="109" t="s">
        <v>183</v>
      </c>
      <c r="I155" s="109"/>
    </row>
    <row r="156" spans="1:9" s="97" customFormat="1" hidden="1">
      <c r="A156" s="373"/>
      <c r="B156" s="234"/>
      <c r="C156" s="234"/>
      <c r="D156" s="237"/>
      <c r="E156" s="234"/>
      <c r="F156" s="76">
        <f t="shared" si="7"/>
        <v>0</v>
      </c>
      <c r="G156" s="109" t="s">
        <v>183</v>
      </c>
      <c r="I156" s="109"/>
    </row>
    <row r="157" spans="1:9" s="97" customFormat="1" hidden="1">
      <c r="A157" s="373"/>
      <c r="B157" s="234"/>
      <c r="C157" s="234"/>
      <c r="D157" s="237"/>
      <c r="E157" s="234"/>
      <c r="F157" s="76">
        <f t="shared" si="7"/>
        <v>0</v>
      </c>
      <c r="G157" s="109" t="s">
        <v>183</v>
      </c>
      <c r="I157" s="109"/>
    </row>
    <row r="158" spans="1:9" s="97" customFormat="1" hidden="1">
      <c r="A158" s="373"/>
      <c r="B158" s="234"/>
      <c r="C158" s="234"/>
      <c r="D158" s="237"/>
      <c r="E158" s="234"/>
      <c r="F158" s="76">
        <f t="shared" si="7"/>
        <v>0</v>
      </c>
      <c r="G158" s="109" t="s">
        <v>183</v>
      </c>
      <c r="I158" s="109"/>
    </row>
    <row r="159" spans="1:9" s="97" customFormat="1" hidden="1">
      <c r="A159" s="373"/>
      <c r="B159" s="234"/>
      <c r="C159" s="234"/>
      <c r="D159" s="237"/>
      <c r="E159" s="234"/>
      <c r="F159" s="76">
        <f t="shared" si="7"/>
        <v>0</v>
      </c>
      <c r="G159" s="109" t="s">
        <v>183</v>
      </c>
      <c r="I159" s="109"/>
    </row>
    <row r="160" spans="1:9" s="97" customFormat="1" hidden="1">
      <c r="A160" s="373"/>
      <c r="B160" s="234"/>
      <c r="C160" s="234"/>
      <c r="D160" s="237"/>
      <c r="E160" s="234"/>
      <c r="F160" s="76">
        <f t="shared" si="7"/>
        <v>0</v>
      </c>
      <c r="G160" s="109" t="s">
        <v>183</v>
      </c>
      <c r="I160" s="109"/>
    </row>
    <row r="161" spans="1:9" s="97" customFormat="1" hidden="1">
      <c r="A161" s="373"/>
      <c r="B161" s="234"/>
      <c r="C161" s="234"/>
      <c r="D161" s="237"/>
      <c r="E161" s="234"/>
      <c r="F161" s="76">
        <f t="shared" si="7"/>
        <v>0</v>
      </c>
      <c r="G161" s="109" t="s">
        <v>183</v>
      </c>
      <c r="I161" s="109"/>
    </row>
    <row r="162" spans="1:9" s="97" customFormat="1" hidden="1">
      <c r="A162" s="373"/>
      <c r="B162" s="234"/>
      <c r="C162" s="234"/>
      <c r="D162" s="237"/>
      <c r="E162" s="234"/>
      <c r="F162" s="76">
        <f t="shared" si="7"/>
        <v>0</v>
      </c>
      <c r="G162" s="109" t="s">
        <v>183</v>
      </c>
      <c r="I162" s="109"/>
    </row>
    <row r="163" spans="1:9" s="97" customFormat="1" hidden="1">
      <c r="A163" s="373"/>
      <c r="B163" s="234"/>
      <c r="C163" s="234"/>
      <c r="D163" s="237"/>
      <c r="E163" s="234"/>
      <c r="F163" s="76">
        <f t="shared" si="7"/>
        <v>0</v>
      </c>
      <c r="G163" s="109" t="s">
        <v>183</v>
      </c>
      <c r="I163" s="109"/>
    </row>
    <row r="164" spans="1:9" s="97" customFormat="1" hidden="1">
      <c r="A164" s="373"/>
      <c r="B164" s="234"/>
      <c r="C164" s="234"/>
      <c r="D164" s="237"/>
      <c r="E164" s="234"/>
      <c r="F164" s="76">
        <f t="shared" si="7"/>
        <v>0</v>
      </c>
      <c r="G164" s="109" t="s">
        <v>183</v>
      </c>
      <c r="I164" s="109"/>
    </row>
    <row r="165" spans="1:9" s="97" customFormat="1" hidden="1">
      <c r="A165" s="373"/>
      <c r="B165" s="234"/>
      <c r="C165" s="234"/>
      <c r="D165" s="237"/>
      <c r="E165" s="234"/>
      <c r="F165" s="76">
        <f t="shared" si="7"/>
        <v>0</v>
      </c>
      <c r="G165" s="109" t="s">
        <v>183</v>
      </c>
      <c r="I165" s="109"/>
    </row>
    <row r="166" spans="1:9" s="97" customFormat="1" hidden="1">
      <c r="A166" s="373"/>
      <c r="B166" s="234"/>
      <c r="C166" s="234"/>
      <c r="D166" s="237"/>
      <c r="E166" s="234"/>
      <c r="F166" s="76">
        <f t="shared" si="7"/>
        <v>0</v>
      </c>
      <c r="G166" s="109" t="s">
        <v>183</v>
      </c>
      <c r="I166" s="109"/>
    </row>
    <row r="167" spans="1:9" s="97" customFormat="1" hidden="1">
      <c r="A167" s="373"/>
      <c r="B167" s="234"/>
      <c r="C167" s="234"/>
      <c r="D167" s="237"/>
      <c r="E167" s="234"/>
      <c r="F167" s="76">
        <f t="shared" si="7"/>
        <v>0</v>
      </c>
      <c r="G167" s="109" t="s">
        <v>183</v>
      </c>
      <c r="I167" s="109"/>
    </row>
    <row r="168" spans="1:9" s="97" customFormat="1" hidden="1">
      <c r="A168" s="373"/>
      <c r="B168" s="234"/>
      <c r="C168" s="234"/>
      <c r="D168" s="237"/>
      <c r="E168" s="234"/>
      <c r="F168" s="76">
        <f t="shared" si="7"/>
        <v>0</v>
      </c>
      <c r="G168" s="109" t="s">
        <v>183</v>
      </c>
      <c r="I168" s="109"/>
    </row>
    <row r="169" spans="1:9" s="97" customFormat="1" hidden="1">
      <c r="A169" s="373"/>
      <c r="B169" s="234"/>
      <c r="C169" s="234"/>
      <c r="D169" s="237"/>
      <c r="E169" s="234"/>
      <c r="F169" s="76">
        <f t="shared" si="7"/>
        <v>0</v>
      </c>
      <c r="G169" s="109" t="s">
        <v>183</v>
      </c>
      <c r="I169" s="109"/>
    </row>
    <row r="170" spans="1:9" s="97" customFormat="1" hidden="1">
      <c r="A170" s="373"/>
      <c r="B170" s="234"/>
      <c r="C170" s="234"/>
      <c r="D170" s="237"/>
      <c r="E170" s="234"/>
      <c r="F170" s="76">
        <f t="shared" si="7"/>
        <v>0</v>
      </c>
      <c r="G170" s="109" t="s">
        <v>183</v>
      </c>
      <c r="I170" s="109"/>
    </row>
    <row r="171" spans="1:9" s="97" customFormat="1" hidden="1">
      <c r="A171" s="373"/>
      <c r="B171" s="234"/>
      <c r="C171" s="234"/>
      <c r="D171" s="237"/>
      <c r="E171" s="234"/>
      <c r="F171" s="76">
        <f t="shared" si="7"/>
        <v>0</v>
      </c>
      <c r="G171" s="109" t="s">
        <v>183</v>
      </c>
      <c r="I171" s="109"/>
    </row>
    <row r="172" spans="1:9" s="97" customFormat="1" hidden="1">
      <c r="A172" s="373"/>
      <c r="B172" s="234"/>
      <c r="C172" s="234"/>
      <c r="D172" s="237"/>
      <c r="E172" s="234"/>
      <c r="F172" s="76">
        <f t="shared" si="7"/>
        <v>0</v>
      </c>
      <c r="G172" s="109" t="s">
        <v>183</v>
      </c>
      <c r="I172" s="109"/>
    </row>
    <row r="173" spans="1:9" s="97" customFormat="1" hidden="1">
      <c r="A173" s="373"/>
      <c r="B173" s="234"/>
      <c r="C173" s="234"/>
      <c r="D173" s="237"/>
      <c r="E173" s="234"/>
      <c r="F173" s="76">
        <f t="shared" si="7"/>
        <v>0</v>
      </c>
      <c r="G173" s="109" t="s">
        <v>183</v>
      </c>
      <c r="I173" s="109"/>
    </row>
    <row r="174" spans="1:9" s="97" customFormat="1" hidden="1">
      <c r="A174" s="373"/>
      <c r="B174" s="234"/>
      <c r="C174" s="234"/>
      <c r="D174" s="237"/>
      <c r="E174" s="234"/>
      <c r="F174" s="76">
        <f t="shared" si="7"/>
        <v>0</v>
      </c>
      <c r="G174" s="109" t="s">
        <v>183</v>
      </c>
      <c r="I174" s="109"/>
    </row>
    <row r="175" spans="1:9" s="97" customFormat="1" hidden="1">
      <c r="A175" s="373"/>
      <c r="B175" s="234"/>
      <c r="C175" s="234"/>
      <c r="D175" s="237"/>
      <c r="E175" s="234"/>
      <c r="F175" s="76">
        <f t="shared" si="7"/>
        <v>0</v>
      </c>
      <c r="G175" s="109" t="s">
        <v>183</v>
      </c>
      <c r="I175" s="109"/>
    </row>
    <row r="176" spans="1:9" s="97" customFormat="1" hidden="1">
      <c r="A176" s="373"/>
      <c r="B176" s="234"/>
      <c r="C176" s="234"/>
      <c r="D176" s="237"/>
      <c r="E176" s="234"/>
      <c r="F176" s="76">
        <f t="shared" si="7"/>
        <v>0</v>
      </c>
      <c r="G176" s="109" t="s">
        <v>183</v>
      </c>
      <c r="I176" s="109"/>
    </row>
    <row r="177" spans="1:9" s="97" customFormat="1" hidden="1">
      <c r="A177" s="373"/>
      <c r="B177" s="234"/>
      <c r="C177" s="234"/>
      <c r="D177" s="237"/>
      <c r="E177" s="234"/>
      <c r="F177" s="76">
        <f t="shared" si="7"/>
        <v>0</v>
      </c>
      <c r="G177" s="109" t="s">
        <v>183</v>
      </c>
      <c r="I177" s="109"/>
    </row>
    <row r="178" spans="1:9" s="97" customFormat="1" hidden="1">
      <c r="A178" s="373"/>
      <c r="B178" s="234"/>
      <c r="C178" s="234"/>
      <c r="D178" s="237"/>
      <c r="E178" s="234"/>
      <c r="F178" s="76">
        <f t="shared" si="7"/>
        <v>0</v>
      </c>
      <c r="G178" s="109" t="s">
        <v>183</v>
      </c>
      <c r="I178" s="109"/>
    </row>
    <row r="179" spans="1:9" s="97" customFormat="1" hidden="1">
      <c r="A179" s="373"/>
      <c r="B179" s="234"/>
      <c r="C179" s="234"/>
      <c r="D179" s="237"/>
      <c r="E179" s="234"/>
      <c r="F179" s="76">
        <f t="shared" si="7"/>
        <v>0</v>
      </c>
      <c r="G179" s="109" t="s">
        <v>183</v>
      </c>
      <c r="I179" s="109"/>
    </row>
    <row r="180" spans="1:9" s="97" customFormat="1" hidden="1">
      <c r="A180" s="373"/>
      <c r="B180" s="234"/>
      <c r="C180" s="234"/>
      <c r="D180" s="237"/>
      <c r="E180" s="234"/>
      <c r="F180" s="76">
        <f t="shared" si="7"/>
        <v>0</v>
      </c>
      <c r="G180" s="109" t="s">
        <v>183</v>
      </c>
      <c r="I180" s="109"/>
    </row>
    <row r="181" spans="1:9" s="97" customFormat="1" hidden="1">
      <c r="A181" s="373"/>
      <c r="B181" s="234"/>
      <c r="C181" s="234"/>
      <c r="D181" s="237"/>
      <c r="E181" s="234"/>
      <c r="F181" s="76">
        <f t="shared" si="7"/>
        <v>0</v>
      </c>
      <c r="G181" s="109" t="s">
        <v>183</v>
      </c>
      <c r="I181" s="109"/>
    </row>
    <row r="182" spans="1:9" s="97" customFormat="1" hidden="1">
      <c r="A182" s="373"/>
      <c r="B182" s="234"/>
      <c r="C182" s="234"/>
      <c r="D182" s="237"/>
      <c r="E182" s="234"/>
      <c r="F182" s="76">
        <f t="shared" si="7"/>
        <v>0</v>
      </c>
      <c r="G182" s="109" t="s">
        <v>183</v>
      </c>
      <c r="I182" s="109"/>
    </row>
    <row r="183" spans="1:9" s="97" customFormat="1" hidden="1">
      <c r="A183" s="373"/>
      <c r="B183" s="234"/>
      <c r="C183" s="234"/>
      <c r="D183" s="237"/>
      <c r="E183" s="234"/>
      <c r="F183" s="76">
        <f t="shared" si="7"/>
        <v>0</v>
      </c>
      <c r="G183" s="109" t="s">
        <v>183</v>
      </c>
      <c r="I183" s="109"/>
    </row>
    <row r="184" spans="1:9" s="97" customFormat="1" hidden="1">
      <c r="A184" s="373"/>
      <c r="B184" s="234"/>
      <c r="C184" s="234"/>
      <c r="D184" s="237"/>
      <c r="E184" s="234"/>
      <c r="F184" s="76">
        <f t="shared" si="7"/>
        <v>0</v>
      </c>
      <c r="G184" s="109" t="s">
        <v>183</v>
      </c>
      <c r="I184" s="109"/>
    </row>
    <row r="185" spans="1:9" s="97" customFormat="1" hidden="1">
      <c r="A185" s="373"/>
      <c r="B185" s="234"/>
      <c r="C185" s="234"/>
      <c r="D185" s="237"/>
      <c r="E185" s="234"/>
      <c r="F185" s="76">
        <f t="shared" si="7"/>
        <v>0</v>
      </c>
      <c r="G185" s="109" t="s">
        <v>183</v>
      </c>
      <c r="I185" s="109"/>
    </row>
    <row r="186" spans="1:9" s="97" customFormat="1" hidden="1">
      <c r="A186" s="373"/>
      <c r="B186" s="234"/>
      <c r="C186" s="234"/>
      <c r="D186" s="237"/>
      <c r="E186" s="234"/>
      <c r="F186" s="76">
        <f t="shared" si="7"/>
        <v>0</v>
      </c>
      <c r="G186" s="109" t="s">
        <v>183</v>
      </c>
      <c r="I186" s="109"/>
    </row>
    <row r="187" spans="1:9" s="97" customFormat="1" hidden="1">
      <c r="A187" s="373"/>
      <c r="B187" s="234"/>
      <c r="C187" s="234"/>
      <c r="D187" s="237"/>
      <c r="E187" s="234"/>
      <c r="F187" s="76">
        <f t="shared" si="7"/>
        <v>0</v>
      </c>
      <c r="G187" s="109" t="s">
        <v>183</v>
      </c>
      <c r="I187" s="109"/>
    </row>
    <row r="188" spans="1:9" s="97" customFormat="1" hidden="1">
      <c r="A188" s="373"/>
      <c r="B188" s="234"/>
      <c r="C188" s="234"/>
      <c r="D188" s="237"/>
      <c r="E188" s="234"/>
      <c r="F188" s="76">
        <f t="shared" si="7"/>
        <v>0</v>
      </c>
      <c r="G188" s="109" t="s">
        <v>183</v>
      </c>
      <c r="I188" s="109"/>
    </row>
    <row r="189" spans="1:9" s="97" customFormat="1" hidden="1">
      <c r="A189" s="373"/>
      <c r="B189" s="234"/>
      <c r="C189" s="234"/>
      <c r="D189" s="237"/>
      <c r="E189" s="234"/>
      <c r="F189" s="76">
        <f t="shared" si="7"/>
        <v>0</v>
      </c>
      <c r="G189" s="109" t="s">
        <v>183</v>
      </c>
      <c r="I189" s="109"/>
    </row>
    <row r="190" spans="1:9" s="97" customFormat="1" hidden="1">
      <c r="A190" s="373"/>
      <c r="B190" s="234"/>
      <c r="C190" s="234"/>
      <c r="D190" s="237"/>
      <c r="E190" s="234"/>
      <c r="F190" s="76">
        <f t="shared" si="7"/>
        <v>0</v>
      </c>
      <c r="G190" s="109" t="s">
        <v>183</v>
      </c>
      <c r="I190" s="109"/>
    </row>
    <row r="191" spans="1:9" s="97" customFormat="1" hidden="1">
      <c r="A191" s="373"/>
      <c r="B191" s="234"/>
      <c r="C191" s="234"/>
      <c r="D191" s="237"/>
      <c r="E191" s="234"/>
      <c r="F191" s="76">
        <f t="shared" si="7"/>
        <v>0</v>
      </c>
      <c r="G191" s="109" t="s">
        <v>183</v>
      </c>
      <c r="I191" s="109"/>
    </row>
    <row r="192" spans="1:9" s="97" customFormat="1" hidden="1">
      <c r="A192" s="373"/>
      <c r="B192" s="234"/>
      <c r="C192" s="234"/>
      <c r="D192" s="237"/>
      <c r="E192" s="234"/>
      <c r="F192" s="76">
        <f t="shared" si="7"/>
        <v>0</v>
      </c>
      <c r="G192" s="109" t="s">
        <v>183</v>
      </c>
      <c r="I192" s="109"/>
    </row>
    <row r="193" spans="1:9" s="97" customFormat="1" hidden="1">
      <c r="A193" s="373"/>
      <c r="B193" s="234"/>
      <c r="C193" s="234"/>
      <c r="D193" s="237"/>
      <c r="E193" s="234"/>
      <c r="F193" s="76">
        <f t="shared" si="7"/>
        <v>0</v>
      </c>
      <c r="G193" s="109" t="s">
        <v>183</v>
      </c>
      <c r="I193" s="109"/>
    </row>
    <row r="194" spans="1:9" s="97" customFormat="1" hidden="1">
      <c r="A194" s="373"/>
      <c r="B194" s="234"/>
      <c r="C194" s="234"/>
      <c r="D194" s="237"/>
      <c r="E194" s="234"/>
      <c r="F194" s="76">
        <f t="shared" si="7"/>
        <v>0</v>
      </c>
      <c r="G194" s="109" t="s">
        <v>183</v>
      </c>
      <c r="I194" s="109"/>
    </row>
    <row r="195" spans="1:9" s="97" customFormat="1" hidden="1">
      <c r="A195" s="373"/>
      <c r="B195" s="234"/>
      <c r="C195" s="234"/>
      <c r="D195" s="237"/>
      <c r="E195" s="234"/>
      <c r="F195" s="76">
        <f t="shared" si="7"/>
        <v>0</v>
      </c>
      <c r="G195" s="109" t="s">
        <v>183</v>
      </c>
      <c r="I195" s="109"/>
    </row>
    <row r="196" spans="1:9" s="97" customFormat="1" hidden="1">
      <c r="A196" s="373"/>
      <c r="B196" s="234"/>
      <c r="C196" s="234"/>
      <c r="D196" s="237"/>
      <c r="E196" s="234"/>
      <c r="F196" s="76">
        <f t="shared" si="7"/>
        <v>0</v>
      </c>
      <c r="G196" s="109" t="s">
        <v>183</v>
      </c>
      <c r="I196" s="109"/>
    </row>
    <row r="197" spans="1:9" s="97" customFormat="1" hidden="1">
      <c r="A197" s="373"/>
      <c r="B197" s="234"/>
      <c r="C197" s="234"/>
      <c r="D197" s="237"/>
      <c r="E197" s="234"/>
      <c r="F197" s="76">
        <f t="shared" si="7"/>
        <v>0</v>
      </c>
      <c r="G197" s="109" t="s">
        <v>183</v>
      </c>
      <c r="I197" s="109"/>
    </row>
    <row r="198" spans="1:9" s="97" customFormat="1" hidden="1">
      <c r="A198" s="373"/>
      <c r="B198" s="234"/>
      <c r="C198" s="234"/>
      <c r="D198" s="237"/>
      <c r="E198" s="234"/>
      <c r="F198" s="76">
        <f t="shared" si="7"/>
        <v>0</v>
      </c>
      <c r="G198" s="109" t="s">
        <v>183</v>
      </c>
      <c r="I198" s="109"/>
    </row>
    <row r="199" spans="1:9" s="97" customFormat="1" hidden="1">
      <c r="A199" s="373"/>
      <c r="B199" s="234"/>
      <c r="C199" s="234"/>
      <c r="D199" s="237"/>
      <c r="E199" s="234"/>
      <c r="F199" s="76">
        <f t="shared" si="7"/>
        <v>0</v>
      </c>
      <c r="G199" s="109" t="s">
        <v>183</v>
      </c>
      <c r="I199" s="109"/>
    </row>
    <row r="200" spans="1:9" s="97" customFormat="1" hidden="1">
      <c r="A200" s="373"/>
      <c r="B200" s="234"/>
      <c r="C200" s="234"/>
      <c r="D200" s="237"/>
      <c r="E200" s="234"/>
      <c r="F200" s="76">
        <f t="shared" si="7"/>
        <v>0</v>
      </c>
      <c r="G200" s="109" t="s">
        <v>183</v>
      </c>
      <c r="I200" s="109"/>
    </row>
    <row r="201" spans="1:9" s="97" customFormat="1" hidden="1">
      <c r="A201" s="373"/>
      <c r="B201" s="234"/>
      <c r="C201" s="234"/>
      <c r="D201" s="237"/>
      <c r="E201" s="234"/>
      <c r="F201" s="76">
        <f t="shared" si="7"/>
        <v>0</v>
      </c>
      <c r="G201" s="109" t="s">
        <v>183</v>
      </c>
      <c r="I201" s="109"/>
    </row>
    <row r="202" spans="1:9" s="97" customFormat="1" hidden="1">
      <c r="A202" s="373"/>
      <c r="B202" s="234"/>
      <c r="C202" s="234"/>
      <c r="D202" s="237"/>
      <c r="E202" s="234"/>
      <c r="F202" s="76">
        <f t="shared" si="7"/>
        <v>0</v>
      </c>
      <c r="G202" s="109" t="s">
        <v>183</v>
      </c>
      <c r="I202" s="109"/>
    </row>
    <row r="203" spans="1:9" s="97" customFormat="1" hidden="1">
      <c r="A203" s="373"/>
      <c r="B203" s="234"/>
      <c r="C203" s="234"/>
      <c r="D203" s="237"/>
      <c r="E203" s="234"/>
      <c r="F203" s="76">
        <f t="shared" si="7"/>
        <v>0</v>
      </c>
      <c r="G203" s="109" t="s">
        <v>183</v>
      </c>
      <c r="I203" s="109"/>
    </row>
    <row r="204" spans="1:9" s="97" customFormat="1" hidden="1">
      <c r="A204" s="373"/>
      <c r="B204" s="234"/>
      <c r="C204" s="234"/>
      <c r="D204" s="237"/>
      <c r="E204" s="234"/>
      <c r="F204" s="76">
        <f t="shared" si="7"/>
        <v>0</v>
      </c>
      <c r="G204" s="109" t="s">
        <v>183</v>
      </c>
      <c r="I204" s="109"/>
    </row>
    <row r="205" spans="1:9" s="97" customFormat="1" hidden="1">
      <c r="A205" s="373"/>
      <c r="B205" s="234"/>
      <c r="C205" s="234"/>
      <c r="D205" s="237"/>
      <c r="E205" s="234"/>
      <c r="F205" s="76">
        <f t="shared" si="7"/>
        <v>0</v>
      </c>
      <c r="G205" s="109" t="s">
        <v>183</v>
      </c>
      <c r="I205" s="109"/>
    </row>
    <row r="206" spans="1:9" s="97" customFormat="1" hidden="1">
      <c r="A206" s="373"/>
      <c r="B206" s="234"/>
      <c r="C206" s="234"/>
      <c r="D206" s="237"/>
      <c r="E206" s="234"/>
      <c r="F206" s="76">
        <f t="shared" si="7"/>
        <v>0</v>
      </c>
      <c r="G206" s="109" t="s">
        <v>183</v>
      </c>
      <c r="I206" s="109"/>
    </row>
    <row r="207" spans="1:9" s="97" customFormat="1" hidden="1">
      <c r="A207" s="373"/>
      <c r="B207" s="234"/>
      <c r="C207" s="234"/>
      <c r="D207" s="237"/>
      <c r="E207" s="234"/>
      <c r="F207" s="76">
        <f t="shared" si="7"/>
        <v>0</v>
      </c>
      <c r="G207" s="109" t="s">
        <v>183</v>
      </c>
      <c r="I207" s="109"/>
    </row>
    <row r="208" spans="1:9" s="97" customFormat="1" hidden="1">
      <c r="A208" s="373"/>
      <c r="B208" s="234"/>
      <c r="C208" s="234"/>
      <c r="D208" s="237"/>
      <c r="E208" s="234"/>
      <c r="F208" s="76">
        <f t="shared" si="7"/>
        <v>0</v>
      </c>
      <c r="G208" s="109" t="s">
        <v>183</v>
      </c>
      <c r="I208" s="109"/>
    </row>
    <row r="209" spans="1:9" s="97" customFormat="1" hidden="1">
      <c r="A209" s="373"/>
      <c r="B209" s="234"/>
      <c r="C209" s="234"/>
      <c r="D209" s="237"/>
      <c r="E209" s="234"/>
      <c r="F209" s="76">
        <f t="shared" si="7"/>
        <v>0</v>
      </c>
      <c r="G209" s="109" t="s">
        <v>183</v>
      </c>
      <c r="I209" s="109"/>
    </row>
    <row r="210" spans="1:9" s="97" customFormat="1" hidden="1">
      <c r="A210" s="373"/>
      <c r="B210" s="234"/>
      <c r="C210" s="234"/>
      <c r="D210" s="237"/>
      <c r="E210" s="234"/>
      <c r="F210" s="76">
        <f t="shared" si="7"/>
        <v>0</v>
      </c>
      <c r="G210" s="109" t="s">
        <v>183</v>
      </c>
      <c r="I210" s="109"/>
    </row>
    <row r="211" spans="1:9" s="97" customFormat="1" hidden="1">
      <c r="A211" s="373"/>
      <c r="B211" s="234"/>
      <c r="C211" s="234"/>
      <c r="D211" s="237"/>
      <c r="E211" s="234"/>
      <c r="F211" s="76">
        <f t="shared" si="7"/>
        <v>0</v>
      </c>
      <c r="G211" s="109" t="s">
        <v>183</v>
      </c>
      <c r="I211" s="109"/>
    </row>
    <row r="212" spans="1:9" s="97" customFormat="1" hidden="1">
      <c r="A212" s="373"/>
      <c r="B212" s="234"/>
      <c r="C212" s="234"/>
      <c r="D212" s="237"/>
      <c r="E212" s="234"/>
      <c r="F212" s="76">
        <f t="shared" si="7"/>
        <v>0</v>
      </c>
      <c r="G212" s="109" t="s">
        <v>183</v>
      </c>
      <c r="I212" s="109"/>
    </row>
    <row r="213" spans="1:9" s="97" customFormat="1" hidden="1">
      <c r="A213" s="373"/>
      <c r="B213" s="234"/>
      <c r="C213" s="234"/>
      <c r="D213" s="237"/>
      <c r="E213" s="234"/>
      <c r="F213" s="76">
        <f t="shared" si="7"/>
        <v>0</v>
      </c>
      <c r="G213" s="109" t="s">
        <v>183</v>
      </c>
      <c r="I213" s="109"/>
    </row>
    <row r="214" spans="1:9" s="97" customFormat="1" hidden="1">
      <c r="A214" s="373"/>
      <c r="B214" s="234"/>
      <c r="C214" s="234"/>
      <c r="D214" s="237"/>
      <c r="E214" s="234"/>
      <c r="F214" s="76">
        <f t="shared" si="7"/>
        <v>0</v>
      </c>
      <c r="G214" s="109" t="s">
        <v>183</v>
      </c>
      <c r="I214" s="109"/>
    </row>
    <row r="215" spans="1:9" s="97" customFormat="1" hidden="1">
      <c r="A215" s="373"/>
      <c r="B215" s="234"/>
      <c r="C215" s="234"/>
      <c r="D215" s="237"/>
      <c r="E215" s="234"/>
      <c r="F215" s="76">
        <f t="shared" si="7"/>
        <v>0</v>
      </c>
      <c r="G215" s="109" t="s">
        <v>183</v>
      </c>
      <c r="I215" s="109"/>
    </row>
    <row r="216" spans="1:9" s="97" customFormat="1" hidden="1">
      <c r="A216" s="373"/>
      <c r="B216" s="234"/>
      <c r="C216" s="234"/>
      <c r="D216" s="237"/>
      <c r="E216" s="234"/>
      <c r="F216" s="76">
        <f t="shared" si="7"/>
        <v>0</v>
      </c>
      <c r="G216" s="109" t="s">
        <v>183</v>
      </c>
      <c r="I216" s="109"/>
    </row>
    <row r="217" spans="1:9" s="97" customFormat="1" hidden="1">
      <c r="A217" s="373"/>
      <c r="B217" s="234"/>
      <c r="C217" s="234"/>
      <c r="D217" s="237"/>
      <c r="E217" s="234"/>
      <c r="F217" s="76">
        <f t="shared" si="7"/>
        <v>0</v>
      </c>
      <c r="G217" s="109" t="s">
        <v>183</v>
      </c>
      <c r="I217" s="109"/>
    </row>
    <row r="218" spans="1:9" s="97" customFormat="1" hidden="1">
      <c r="A218" s="373"/>
      <c r="B218" s="234"/>
      <c r="C218" s="234"/>
      <c r="D218" s="237"/>
      <c r="E218" s="234"/>
      <c r="F218" s="76">
        <f t="shared" si="7"/>
        <v>0</v>
      </c>
      <c r="G218" s="109" t="s">
        <v>183</v>
      </c>
      <c r="I218" s="109"/>
    </row>
    <row r="219" spans="1:9" s="97" customFormat="1" hidden="1">
      <c r="A219" s="373"/>
      <c r="B219" s="234"/>
      <c r="C219" s="234"/>
      <c r="D219" s="237"/>
      <c r="E219" s="234"/>
      <c r="F219" s="76">
        <f t="shared" si="7"/>
        <v>0</v>
      </c>
      <c r="G219" s="109" t="s">
        <v>183</v>
      </c>
      <c r="I219" s="109"/>
    </row>
    <row r="220" spans="1:9" s="97" customFormat="1" hidden="1">
      <c r="A220" s="373"/>
      <c r="B220" s="234"/>
      <c r="C220" s="234"/>
      <c r="D220" s="237"/>
      <c r="E220" s="234"/>
      <c r="F220" s="76">
        <f t="shared" si="7"/>
        <v>0</v>
      </c>
      <c r="G220" s="109" t="s">
        <v>183</v>
      </c>
      <c r="I220" s="109"/>
    </row>
    <row r="221" spans="1:9" s="97" customFormat="1" hidden="1">
      <c r="A221" s="373"/>
      <c r="B221" s="234"/>
      <c r="C221" s="234"/>
      <c r="D221" s="237"/>
      <c r="E221" s="234"/>
      <c r="F221" s="76">
        <f t="shared" si="7"/>
        <v>0</v>
      </c>
      <c r="G221" s="109" t="s">
        <v>183</v>
      </c>
      <c r="I221" s="109"/>
    </row>
    <row r="222" spans="1:9" s="97" customFormat="1" hidden="1">
      <c r="A222" s="373"/>
      <c r="B222" s="234"/>
      <c r="C222" s="234"/>
      <c r="D222" s="237"/>
      <c r="E222" s="234"/>
      <c r="F222" s="76">
        <f t="shared" si="7"/>
        <v>0</v>
      </c>
      <c r="G222" s="109" t="s">
        <v>183</v>
      </c>
      <c r="I222" s="109"/>
    </row>
    <row r="223" spans="1:9" s="97" customFormat="1" hidden="1">
      <c r="A223" s="373"/>
      <c r="B223" s="234"/>
      <c r="C223" s="234"/>
      <c r="D223" s="237"/>
      <c r="E223" s="234"/>
      <c r="F223" s="76">
        <f t="shared" si="7"/>
        <v>0</v>
      </c>
      <c r="G223" s="109" t="s">
        <v>183</v>
      </c>
      <c r="I223" s="109"/>
    </row>
    <row r="224" spans="1:9" s="97" customFormat="1" hidden="1">
      <c r="A224" s="373"/>
      <c r="B224" s="234"/>
      <c r="C224" s="234"/>
      <c r="D224" s="237"/>
      <c r="E224" s="234"/>
      <c r="F224" s="76">
        <f t="shared" si="7"/>
        <v>0</v>
      </c>
      <c r="G224" s="109" t="s">
        <v>183</v>
      </c>
      <c r="I224" s="109"/>
    </row>
    <row r="225" spans="1:9" s="97" customFormat="1" hidden="1">
      <c r="A225" s="373"/>
      <c r="B225" s="234"/>
      <c r="C225" s="234"/>
      <c r="D225" s="237"/>
      <c r="E225" s="234"/>
      <c r="F225" s="76">
        <f t="shared" si="7"/>
        <v>0</v>
      </c>
      <c r="G225" s="109" t="s">
        <v>183</v>
      </c>
      <c r="I225" s="109"/>
    </row>
    <row r="226" spans="1:9" s="97" customFormat="1" hidden="1">
      <c r="A226" s="373"/>
      <c r="B226" s="234"/>
      <c r="C226" s="234"/>
      <c r="D226" s="237"/>
      <c r="E226" s="234"/>
      <c r="F226" s="76">
        <f t="shared" si="7"/>
        <v>0</v>
      </c>
      <c r="G226" s="109" t="s">
        <v>183</v>
      </c>
      <c r="I226" s="109"/>
    </row>
    <row r="227" spans="1:9" s="97" customFormat="1" hidden="1">
      <c r="A227" s="373"/>
      <c r="B227" s="234"/>
      <c r="C227" s="234"/>
      <c r="D227" s="237"/>
      <c r="E227" s="234"/>
      <c r="F227" s="76">
        <f t="shared" si="7"/>
        <v>0</v>
      </c>
      <c r="G227" s="109" t="s">
        <v>183</v>
      </c>
      <c r="I227" s="109"/>
    </row>
    <row r="228" spans="1:9" s="97" customFormat="1" hidden="1">
      <c r="A228" s="373"/>
      <c r="B228" s="234"/>
      <c r="C228" s="234"/>
      <c r="D228" s="237"/>
      <c r="E228" s="234"/>
      <c r="F228" s="76">
        <f t="shared" si="7"/>
        <v>0</v>
      </c>
      <c r="G228" s="109" t="s">
        <v>183</v>
      </c>
      <c r="I228" s="109"/>
    </row>
    <row r="229" spans="1:9" s="97" customFormat="1" hidden="1">
      <c r="A229" s="373"/>
      <c r="B229" s="234"/>
      <c r="C229" s="234"/>
      <c r="D229" s="237"/>
      <c r="E229" s="234"/>
      <c r="F229" s="76">
        <f t="shared" si="7"/>
        <v>0</v>
      </c>
      <c r="G229" s="109" t="s">
        <v>183</v>
      </c>
      <c r="I229" s="109"/>
    </row>
    <row r="230" spans="1:9" s="97" customFormat="1" hidden="1">
      <c r="A230" s="373"/>
      <c r="B230" s="234"/>
      <c r="C230" s="234"/>
      <c r="D230" s="237"/>
      <c r="E230" s="234"/>
      <c r="F230" s="76">
        <f t="shared" si="7"/>
        <v>0</v>
      </c>
      <c r="G230" s="109" t="s">
        <v>183</v>
      </c>
      <c r="I230" s="109"/>
    </row>
    <row r="231" spans="1:9" s="97" customFormat="1" hidden="1">
      <c r="A231" s="373"/>
      <c r="B231" s="234"/>
      <c r="C231" s="234"/>
      <c r="D231" s="237"/>
      <c r="E231" s="234"/>
      <c r="F231" s="76">
        <f t="shared" si="7"/>
        <v>0</v>
      </c>
      <c r="G231" s="109" t="s">
        <v>183</v>
      </c>
      <c r="I231" s="109"/>
    </row>
    <row r="232" spans="1:9" s="97" customFormat="1" hidden="1">
      <c r="A232" s="373"/>
      <c r="B232" s="234"/>
      <c r="C232" s="234"/>
      <c r="D232" s="237"/>
      <c r="E232" s="234"/>
      <c r="F232" s="76">
        <f t="shared" si="7"/>
        <v>0</v>
      </c>
      <c r="G232" s="109" t="s">
        <v>183</v>
      </c>
      <c r="I232" s="109"/>
    </row>
    <row r="233" spans="1:9" s="97" customFormat="1" hidden="1">
      <c r="A233" s="373"/>
      <c r="B233" s="234"/>
      <c r="C233" s="234"/>
      <c r="D233" s="237"/>
      <c r="E233" s="234"/>
      <c r="F233" s="76">
        <f t="shared" si="7"/>
        <v>0</v>
      </c>
      <c r="G233" s="109" t="s">
        <v>183</v>
      </c>
      <c r="I233" s="109"/>
    </row>
    <row r="234" spans="1:9" s="97" customFormat="1" hidden="1">
      <c r="A234" s="373"/>
      <c r="B234" s="234"/>
      <c r="C234" s="234"/>
      <c r="D234" s="237"/>
      <c r="E234" s="234"/>
      <c r="F234" s="76">
        <f t="shared" si="7"/>
        <v>0</v>
      </c>
      <c r="G234" s="109" t="s">
        <v>183</v>
      </c>
      <c r="I234" s="109"/>
    </row>
    <row r="235" spans="1:9" s="97" customFormat="1" hidden="1">
      <c r="A235" s="373"/>
      <c r="B235" s="234"/>
      <c r="C235" s="234"/>
      <c r="D235" s="237"/>
      <c r="E235" s="234"/>
      <c r="F235" s="76">
        <f t="shared" si="7"/>
        <v>0</v>
      </c>
      <c r="G235" s="109" t="s">
        <v>183</v>
      </c>
      <c r="I235" s="109"/>
    </row>
    <row r="236" spans="1:9" s="97" customFormat="1" hidden="1">
      <c r="A236" s="373"/>
      <c r="B236" s="234"/>
      <c r="C236" s="234"/>
      <c r="D236" s="237"/>
      <c r="E236" s="234"/>
      <c r="F236" s="76">
        <f t="shared" si="7"/>
        <v>0</v>
      </c>
      <c r="G236" s="109" t="s">
        <v>183</v>
      </c>
      <c r="I236" s="109"/>
    </row>
    <row r="237" spans="1:9" s="97" customFormat="1" hidden="1">
      <c r="A237" s="373"/>
      <c r="B237" s="234"/>
      <c r="C237" s="234"/>
      <c r="D237" s="237"/>
      <c r="E237" s="234"/>
      <c r="F237" s="76">
        <f t="shared" si="7"/>
        <v>0</v>
      </c>
      <c r="G237" s="109" t="s">
        <v>183</v>
      </c>
      <c r="I237" s="109"/>
    </row>
    <row r="238" spans="1:9" s="97" customFormat="1" hidden="1">
      <c r="A238" s="373"/>
      <c r="B238" s="234"/>
      <c r="C238" s="234"/>
      <c r="D238" s="237"/>
      <c r="E238" s="234"/>
      <c r="F238" s="76">
        <f t="shared" si="7"/>
        <v>0</v>
      </c>
      <c r="G238" s="109" t="s">
        <v>183</v>
      </c>
      <c r="I238" s="109"/>
    </row>
    <row r="239" spans="1:9" s="97" customFormat="1" hidden="1">
      <c r="A239" s="373"/>
      <c r="B239" s="234"/>
      <c r="C239" s="234"/>
      <c r="D239" s="237"/>
      <c r="E239" s="234"/>
      <c r="F239" s="76">
        <f t="shared" si="7"/>
        <v>0</v>
      </c>
      <c r="G239" s="109" t="s">
        <v>183</v>
      </c>
      <c r="I239" s="109"/>
    </row>
    <row r="240" spans="1:9" s="97" customFormat="1" hidden="1">
      <c r="A240" s="373"/>
      <c r="B240" s="234"/>
      <c r="C240" s="234"/>
      <c r="D240" s="237"/>
      <c r="E240" s="234"/>
      <c r="F240" s="76">
        <f t="shared" si="7"/>
        <v>0</v>
      </c>
      <c r="G240" s="109" t="s">
        <v>183</v>
      </c>
      <c r="I240" s="109"/>
    </row>
    <row r="241" spans="1:9" s="97" customFormat="1" hidden="1">
      <c r="A241" s="373"/>
      <c r="B241" s="234"/>
      <c r="C241" s="234"/>
      <c r="D241" s="237"/>
      <c r="E241" s="234"/>
      <c r="F241" s="76">
        <f t="shared" si="7"/>
        <v>0</v>
      </c>
      <c r="G241" s="109" t="s">
        <v>183</v>
      </c>
      <c r="I241" s="109"/>
    </row>
    <row r="242" spans="1:9" s="97" customFormat="1" hidden="1">
      <c r="A242" s="373"/>
      <c r="B242" s="234"/>
      <c r="C242" s="234"/>
      <c r="D242" s="237"/>
      <c r="E242" s="234"/>
      <c r="F242" s="76">
        <f t="shared" si="7"/>
        <v>0</v>
      </c>
      <c r="G242" s="109" t="s">
        <v>183</v>
      </c>
      <c r="I242" s="109"/>
    </row>
    <row r="243" spans="1:9" s="97" customFormat="1" hidden="1">
      <c r="A243" s="373"/>
      <c r="B243" s="234"/>
      <c r="C243" s="234"/>
      <c r="D243" s="237"/>
      <c r="E243" s="234"/>
      <c r="F243" s="76">
        <f t="shared" si="7"/>
        <v>0</v>
      </c>
      <c r="G243" s="109" t="s">
        <v>183</v>
      </c>
      <c r="I243" s="109"/>
    </row>
    <row r="244" spans="1:9" s="97" customFormat="1" hidden="1">
      <c r="A244" s="373"/>
      <c r="B244" s="234"/>
      <c r="C244" s="234"/>
      <c r="D244" s="237"/>
      <c r="E244" s="234"/>
      <c r="F244" s="76">
        <f t="shared" si="7"/>
        <v>0</v>
      </c>
      <c r="G244" s="109" t="s">
        <v>183</v>
      </c>
      <c r="I244" s="109"/>
    </row>
    <row r="245" spans="1:9" s="97" customFormat="1" hidden="1">
      <c r="A245" s="373"/>
      <c r="B245" s="234"/>
      <c r="C245" s="234"/>
      <c r="D245" s="237"/>
      <c r="E245" s="234"/>
      <c r="F245" s="76">
        <f t="shared" si="7"/>
        <v>0</v>
      </c>
      <c r="G245" s="109" t="s">
        <v>183</v>
      </c>
      <c r="I245" s="109"/>
    </row>
    <row r="246" spans="1:9" s="97" customFormat="1" hidden="1">
      <c r="A246" s="373"/>
      <c r="B246" s="234"/>
      <c r="C246" s="234"/>
      <c r="D246" s="237"/>
      <c r="E246" s="234"/>
      <c r="F246" s="76">
        <f t="shared" si="7"/>
        <v>0</v>
      </c>
      <c r="G246" s="109" t="s">
        <v>183</v>
      </c>
      <c r="I246" s="109"/>
    </row>
    <row r="247" spans="1:9" s="97" customFormat="1" hidden="1">
      <c r="A247" s="373"/>
      <c r="B247" s="234"/>
      <c r="C247" s="234"/>
      <c r="D247" s="237"/>
      <c r="E247" s="234"/>
      <c r="F247" s="76">
        <f t="shared" si="7"/>
        <v>0</v>
      </c>
      <c r="G247" s="109" t="s">
        <v>183</v>
      </c>
      <c r="I247" s="109"/>
    </row>
    <row r="248" spans="1:9" s="97" customFormat="1" hidden="1">
      <c r="A248" s="373"/>
      <c r="B248" s="234"/>
      <c r="C248" s="234"/>
      <c r="D248" s="237"/>
      <c r="E248" s="234"/>
      <c r="F248" s="76">
        <f t="shared" si="7"/>
        <v>0</v>
      </c>
      <c r="G248" s="109" t="s">
        <v>183</v>
      </c>
      <c r="I248" s="109"/>
    </row>
    <row r="249" spans="1:9" s="97" customFormat="1" hidden="1">
      <c r="A249" s="373"/>
      <c r="B249" s="234"/>
      <c r="C249" s="234"/>
      <c r="D249" s="237"/>
      <c r="E249" s="234"/>
      <c r="F249" s="76">
        <f t="shared" si="7"/>
        <v>0</v>
      </c>
      <c r="G249" s="109" t="s">
        <v>183</v>
      </c>
      <c r="I249" s="109"/>
    </row>
    <row r="250" spans="1:9" s="97" customFormat="1" hidden="1">
      <c r="A250" s="373"/>
      <c r="B250" s="234"/>
      <c r="C250" s="234"/>
      <c r="D250" s="237"/>
      <c r="E250" s="234"/>
      <c r="F250" s="76">
        <f t="shared" si="7"/>
        <v>0</v>
      </c>
      <c r="G250" s="109" t="s">
        <v>183</v>
      </c>
      <c r="I250" s="109"/>
    </row>
    <row r="251" spans="1:9" s="97" customFormat="1" hidden="1">
      <c r="A251" s="373"/>
      <c r="B251" s="234"/>
      <c r="C251" s="234"/>
      <c r="D251" s="237"/>
      <c r="E251" s="234"/>
      <c r="F251" s="76">
        <f t="shared" si="7"/>
        <v>0</v>
      </c>
      <c r="G251" s="109" t="s">
        <v>183</v>
      </c>
      <c r="I251" s="109"/>
    </row>
    <row r="252" spans="1:9" s="97" customFormat="1" hidden="1">
      <c r="A252" s="373"/>
      <c r="B252" s="234"/>
      <c r="C252" s="234"/>
      <c r="D252" s="237"/>
      <c r="E252" s="234"/>
      <c r="F252" s="76">
        <f t="shared" si="7"/>
        <v>0</v>
      </c>
      <c r="G252" s="109" t="s">
        <v>183</v>
      </c>
      <c r="I252" s="109"/>
    </row>
    <row r="253" spans="1:9" s="97" customFormat="1" hidden="1">
      <c r="A253" s="373"/>
      <c r="B253" s="234"/>
      <c r="C253" s="234"/>
      <c r="D253" s="237"/>
      <c r="E253" s="234"/>
      <c r="F253" s="76">
        <f t="shared" si="7"/>
        <v>0</v>
      </c>
      <c r="G253" s="109" t="s">
        <v>183</v>
      </c>
      <c r="I253" s="109"/>
    </row>
    <row r="254" spans="1:9" s="97" customFormat="1" hidden="1">
      <c r="A254" s="373"/>
      <c r="B254" s="234"/>
      <c r="C254" s="234"/>
      <c r="D254" s="237"/>
      <c r="E254" s="234"/>
      <c r="F254" s="76">
        <f t="shared" si="7"/>
        <v>0</v>
      </c>
      <c r="G254" s="109" t="s">
        <v>183</v>
      </c>
      <c r="I254" s="109"/>
    </row>
    <row r="255" spans="1:9" s="97" customFormat="1" hidden="1">
      <c r="A255" s="373"/>
      <c r="B255" s="234"/>
      <c r="C255" s="234"/>
      <c r="D255" s="237"/>
      <c r="E255" s="234"/>
      <c r="F255" s="76">
        <f t="shared" si="7"/>
        <v>0</v>
      </c>
      <c r="G255" s="109" t="s">
        <v>183</v>
      </c>
      <c r="I255" s="109"/>
    </row>
    <row r="256" spans="1:9" s="97" customFormat="1" hidden="1">
      <c r="A256" s="373"/>
      <c r="B256" s="234"/>
      <c r="C256" s="234"/>
      <c r="D256" s="237"/>
      <c r="E256" s="234"/>
      <c r="F256" s="76">
        <f t="shared" si="7"/>
        <v>0</v>
      </c>
      <c r="G256" s="109" t="s">
        <v>183</v>
      </c>
      <c r="I256" s="109"/>
    </row>
    <row r="257" spans="1:9" s="97" customFormat="1" hidden="1">
      <c r="A257" s="373"/>
      <c r="B257" s="234"/>
      <c r="C257" s="234"/>
      <c r="D257" s="237"/>
      <c r="E257" s="234"/>
      <c r="F257" s="76">
        <f t="shared" si="7"/>
        <v>0</v>
      </c>
      <c r="G257" s="109" t="s">
        <v>183</v>
      </c>
      <c r="I257" s="109"/>
    </row>
    <row r="258" spans="1:9" s="97" customFormat="1" hidden="1">
      <c r="A258" s="373"/>
      <c r="B258" s="234"/>
      <c r="C258" s="234"/>
      <c r="D258" s="237"/>
      <c r="E258" s="234"/>
      <c r="F258" s="76">
        <f t="shared" si="7"/>
        <v>0</v>
      </c>
      <c r="G258" s="109" t="s">
        <v>183</v>
      </c>
      <c r="I258" s="109"/>
    </row>
    <row r="259" spans="1:9" s="97" customFormat="1" hidden="1">
      <c r="A259" s="373"/>
      <c r="B259" s="234"/>
      <c r="C259" s="234"/>
      <c r="D259" s="237"/>
      <c r="E259" s="234"/>
      <c r="F259" s="76">
        <f t="shared" si="7"/>
        <v>0</v>
      </c>
      <c r="G259" s="109" t="s">
        <v>183</v>
      </c>
      <c r="I259" s="109"/>
    </row>
    <row r="260" spans="1:9" s="97" customFormat="1" hidden="1">
      <c r="A260" s="373"/>
      <c r="B260" s="234"/>
      <c r="C260" s="234"/>
      <c r="D260" s="237"/>
      <c r="E260" s="234"/>
      <c r="F260" s="76">
        <f t="shared" si="7"/>
        <v>0</v>
      </c>
      <c r="G260" s="109" t="s">
        <v>183</v>
      </c>
      <c r="I260" s="109"/>
    </row>
    <row r="261" spans="1:9" s="97" customFormat="1" hidden="1">
      <c r="A261" s="373"/>
      <c r="B261" s="234"/>
      <c r="C261" s="234"/>
      <c r="D261" s="237"/>
      <c r="E261" s="234"/>
      <c r="F261" s="76">
        <f t="shared" si="7"/>
        <v>0</v>
      </c>
      <c r="G261" s="109" t="s">
        <v>183</v>
      </c>
      <c r="I261" s="109"/>
    </row>
    <row r="262" spans="1:9" s="97" customFormat="1" hidden="1">
      <c r="A262" s="373"/>
      <c r="B262" s="234"/>
      <c r="C262" s="234"/>
      <c r="D262" s="237"/>
      <c r="E262" s="234"/>
      <c r="F262" s="76">
        <f t="shared" si="7"/>
        <v>0</v>
      </c>
      <c r="G262" s="109" t="s">
        <v>183</v>
      </c>
      <c r="I262" s="109"/>
    </row>
    <row r="263" spans="1:9" s="97" customFormat="1" hidden="1">
      <c r="A263" s="373"/>
      <c r="B263" s="234"/>
      <c r="C263" s="234"/>
      <c r="D263" s="237"/>
      <c r="E263" s="234"/>
      <c r="F263" s="76">
        <f t="shared" si="7"/>
        <v>0</v>
      </c>
      <c r="G263" s="109" t="s">
        <v>183</v>
      </c>
      <c r="I263" s="109"/>
    </row>
    <row r="264" spans="1:9" s="97" customFormat="1" hidden="1">
      <c r="A264" s="373"/>
      <c r="B264" s="234"/>
      <c r="C264" s="234"/>
      <c r="D264" s="237"/>
      <c r="E264" s="234"/>
      <c r="F264" s="76">
        <f t="shared" si="7"/>
        <v>0</v>
      </c>
      <c r="G264" s="109" t="s">
        <v>183</v>
      </c>
      <c r="I264" s="109"/>
    </row>
    <row r="265" spans="1:9" s="97" customFormat="1" hidden="1">
      <c r="A265" s="373"/>
      <c r="B265" s="234"/>
      <c r="C265" s="234"/>
      <c r="D265" s="237"/>
      <c r="E265" s="234"/>
      <c r="F265" s="76">
        <f t="shared" si="7"/>
        <v>0</v>
      </c>
      <c r="G265" s="109" t="s">
        <v>183</v>
      </c>
      <c r="I265" s="109"/>
    </row>
    <row r="266" spans="1:9" s="97" customFormat="1" hidden="1">
      <c r="A266" s="373"/>
      <c r="B266" s="234"/>
      <c r="C266" s="234"/>
      <c r="D266" s="237"/>
      <c r="E266" s="234"/>
      <c r="F266" s="76">
        <f t="shared" si="7"/>
        <v>0</v>
      </c>
      <c r="G266" s="109" t="s">
        <v>183</v>
      </c>
      <c r="I266" s="109"/>
    </row>
    <row r="267" spans="1:9" s="97" customFormat="1" hidden="1">
      <c r="A267" s="373"/>
      <c r="B267" s="234"/>
      <c r="C267" s="234"/>
      <c r="D267" s="237"/>
      <c r="E267" s="234"/>
      <c r="F267" s="76">
        <f t="shared" si="7"/>
        <v>0</v>
      </c>
      <c r="G267" s="109" t="s">
        <v>183</v>
      </c>
      <c r="I267" s="109"/>
    </row>
    <row r="268" spans="1:9" s="97" customFormat="1" hidden="1">
      <c r="A268" s="373"/>
      <c r="B268" s="234"/>
      <c r="C268" s="234"/>
      <c r="D268" s="237"/>
      <c r="E268" s="234"/>
      <c r="F268" s="76">
        <f t="shared" si="7"/>
        <v>0</v>
      </c>
      <c r="G268" s="109" t="s">
        <v>183</v>
      </c>
      <c r="I268" s="109"/>
    </row>
    <row r="269" spans="1:9" s="97" customFormat="1" hidden="1">
      <c r="A269" s="373"/>
      <c r="B269" s="234"/>
      <c r="C269" s="234"/>
      <c r="D269" s="237"/>
      <c r="E269" s="234"/>
      <c r="F269" s="76">
        <f t="shared" si="7"/>
        <v>0</v>
      </c>
      <c r="G269" s="109" t="s">
        <v>183</v>
      </c>
      <c r="I269" s="109"/>
    </row>
    <row r="270" spans="1:9" s="97" customFormat="1" hidden="1">
      <c r="A270" s="373"/>
      <c r="B270" s="234"/>
      <c r="C270" s="234"/>
      <c r="D270" s="237"/>
      <c r="E270" s="234"/>
      <c r="F270" s="76">
        <f t="shared" si="7"/>
        <v>0</v>
      </c>
      <c r="G270" s="109" t="s">
        <v>183</v>
      </c>
      <c r="I270" s="109"/>
    </row>
    <row r="271" spans="1:9" s="97" customFormat="1" hidden="1">
      <c r="A271" s="373"/>
      <c r="B271" s="234"/>
      <c r="C271" s="234"/>
      <c r="D271" s="237"/>
      <c r="E271" s="234"/>
      <c r="F271" s="76">
        <f t="shared" si="7"/>
        <v>0</v>
      </c>
      <c r="G271" s="109" t="s">
        <v>183</v>
      </c>
      <c r="I271" s="109"/>
    </row>
    <row r="272" spans="1:9" s="97" customFormat="1" hidden="1">
      <c r="A272" s="373"/>
      <c r="B272" s="234"/>
      <c r="C272" s="234"/>
      <c r="D272" s="237"/>
      <c r="E272" s="234"/>
      <c r="F272" s="76">
        <f t="shared" si="7"/>
        <v>0</v>
      </c>
      <c r="G272" s="109" t="s">
        <v>183</v>
      </c>
      <c r="I272" s="109"/>
    </row>
    <row r="273" spans="1:17" s="97" customFormat="1">
      <c r="A273" s="373"/>
      <c r="B273" s="234"/>
      <c r="C273" s="234"/>
      <c r="D273" s="237"/>
      <c r="E273" s="234"/>
      <c r="F273" s="255">
        <f>ROUND(+B273*D273*E273,2)</f>
        <v>0</v>
      </c>
      <c r="G273" s="109" t="s">
        <v>183</v>
      </c>
    </row>
    <row r="274" spans="1:17" s="97" customFormat="1">
      <c r="A274" s="372"/>
      <c r="B274" s="86"/>
      <c r="C274" s="86"/>
      <c r="D274" s="183"/>
      <c r="E274" s="188" t="s">
        <v>184</v>
      </c>
      <c r="F274" s="76">
        <f>ROUND(SUBTOTAL(109,F143:F273),2)</f>
        <v>0</v>
      </c>
      <c r="G274" s="109" t="s">
        <v>183</v>
      </c>
      <c r="I274" s="112" t="s">
        <v>197</v>
      </c>
    </row>
    <row r="275" spans="1:17">
      <c r="F275" s="257"/>
      <c r="G275" s="109" t="s">
        <v>185</v>
      </c>
    </row>
    <row r="276" spans="1:17">
      <c r="C276" s="541" t="str">
        <f>"Total "&amp;B2</f>
        <v>Total Training Costs</v>
      </c>
      <c r="D276" s="541"/>
      <c r="E276" s="541"/>
      <c r="F276" s="76">
        <f>+F274+F142</f>
        <v>0</v>
      </c>
      <c r="G276" s="109" t="s">
        <v>185</v>
      </c>
      <c r="I276" s="133" t="s">
        <v>187</v>
      </c>
    </row>
    <row r="277" spans="1:17" s="97" customFormat="1">
      <c r="A277" s="206"/>
      <c r="B277" s="86"/>
      <c r="C277" s="86"/>
      <c r="D277" s="86"/>
      <c r="E277" s="86"/>
      <c r="F277" s="122"/>
      <c r="G277" s="109" t="s">
        <v>185</v>
      </c>
    </row>
    <row r="278" spans="1:17" s="97" customFormat="1">
      <c r="A278" s="211" t="str">
        <f>B2&amp;" Narrative (State):"</f>
        <v>Training Costs Narrative (State):</v>
      </c>
      <c r="B278" s="102"/>
      <c r="C278" s="102"/>
      <c r="D278" s="102"/>
      <c r="E278" s="102"/>
      <c r="F278" s="103"/>
      <c r="G278" s="109" t="s">
        <v>180</v>
      </c>
      <c r="I278" s="134" t="s">
        <v>189</v>
      </c>
    </row>
    <row r="279" spans="1:17" s="97" customFormat="1" ht="45" customHeight="1">
      <c r="A279" s="517"/>
      <c r="B279" s="518"/>
      <c r="C279" s="518"/>
      <c r="D279" s="518"/>
      <c r="E279" s="518"/>
      <c r="F279" s="519"/>
      <c r="G279" s="97" t="s">
        <v>180</v>
      </c>
      <c r="I279" s="515" t="s">
        <v>190</v>
      </c>
      <c r="J279" s="515"/>
      <c r="K279" s="515"/>
      <c r="L279" s="515"/>
      <c r="M279" s="515"/>
      <c r="N279" s="515"/>
      <c r="O279" s="515"/>
      <c r="P279" s="515"/>
      <c r="Q279" s="515"/>
    </row>
    <row r="280" spans="1:17">
      <c r="G280" s="246" t="s">
        <v>183</v>
      </c>
      <c r="I280"/>
    </row>
    <row r="281" spans="1:17" s="97" customFormat="1">
      <c r="A281" s="211" t="str">
        <f>B2&amp;" Narrative (Non-State) i.e. Match or Other Funding"</f>
        <v>Training Costs Narrative (Non-State) i.e. Match or Other Funding</v>
      </c>
      <c r="B281" s="106"/>
      <c r="C281" s="106"/>
      <c r="D281" s="106"/>
      <c r="E281" s="106"/>
      <c r="F281" s="107"/>
      <c r="G281" s="97" t="s">
        <v>183</v>
      </c>
      <c r="I281" s="134" t="s">
        <v>189</v>
      </c>
    </row>
    <row r="282" spans="1:17" s="97" customFormat="1" ht="45" customHeight="1">
      <c r="A282" s="517"/>
      <c r="B282" s="518"/>
      <c r="C282" s="518"/>
      <c r="D282" s="518"/>
      <c r="E282" s="518"/>
      <c r="F282" s="519"/>
      <c r="G282" s="246" t="s">
        <v>183</v>
      </c>
      <c r="I282" s="515" t="s">
        <v>190</v>
      </c>
      <c r="J282" s="515"/>
      <c r="K282" s="515"/>
      <c r="L282" s="515"/>
      <c r="M282" s="515"/>
      <c r="N282" s="515"/>
      <c r="O282" s="515"/>
      <c r="P282" s="515"/>
      <c r="Q282" s="515"/>
    </row>
    <row r="284" spans="1:17">
      <c r="D284" s="24"/>
    </row>
  </sheetData>
  <sheetProtection algorithmName="SHA-512" hashValue="HnBqzSco6SjUdmkgraTDgoAP72oINESdhhX7UDTc1fRjTN/kzyTusa4u+y0pU2k9U8NAlncviMjvXVo+u3KK8g==" saltValue="CLkUKFVvMctTIdAcot+U2w==" spinCount="100000" sheet="1" formatCells="0" formatRows="0" sort="0" autoFilter="0"/>
  <autoFilter ref="G1:G284" xr:uid="{00000000-0001-0000-1500-000000000000}"/>
  <mergeCells count="14">
    <mergeCell ref="I279:Q279"/>
    <mergeCell ref="I282:Q282"/>
    <mergeCell ref="A1:E1"/>
    <mergeCell ref="C276:E276"/>
    <mergeCell ref="A3:F3"/>
    <mergeCell ref="A279:F279"/>
    <mergeCell ref="A282:F282"/>
    <mergeCell ref="B2:F2"/>
    <mergeCell ref="A4:F4"/>
    <mergeCell ref="A5:F5"/>
    <mergeCell ref="A6:F6"/>
    <mergeCell ref="A7:F7"/>
    <mergeCell ref="A8:F8"/>
    <mergeCell ref="A9:F9"/>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84"/>
  <sheetViews>
    <sheetView zoomScaleNormal="100" zoomScaleSheetLayoutView="100" workbookViewId="0">
      <selection activeCell="A12" sqref="A12"/>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301</v>
      </c>
      <c r="B2" s="542" t="s">
        <v>302</v>
      </c>
      <c r="C2" s="542"/>
      <c r="D2" s="542"/>
      <c r="E2" s="542"/>
      <c r="F2" s="542"/>
      <c r="G2" s="329"/>
    </row>
    <row r="3" spans="1:9" s="253" customFormat="1" ht="42" customHeight="1">
      <c r="A3" s="468" t="s">
        <v>293</v>
      </c>
      <c r="B3" s="468"/>
      <c r="C3" s="468"/>
      <c r="D3" s="468"/>
      <c r="E3" s="468"/>
      <c r="F3" s="468"/>
      <c r="G3" s="253" t="s">
        <v>185</v>
      </c>
    </row>
    <row r="4" spans="1:9" s="253" customFormat="1" ht="42" customHeight="1">
      <c r="A4" s="490" t="s">
        <v>303</v>
      </c>
      <c r="B4" s="490"/>
      <c r="C4" s="490"/>
      <c r="D4" s="490"/>
      <c r="E4" s="490"/>
      <c r="F4" s="490"/>
    </row>
    <row r="5" spans="1:9" s="253" customFormat="1" ht="42" customHeight="1">
      <c r="A5" s="490" t="s">
        <v>304</v>
      </c>
      <c r="B5" s="490"/>
      <c r="C5" s="490"/>
      <c r="D5" s="490"/>
      <c r="E5" s="490"/>
      <c r="F5" s="490"/>
    </row>
    <row r="6" spans="1:9" s="253" customFormat="1" ht="42" customHeight="1">
      <c r="A6" s="490" t="s">
        <v>305</v>
      </c>
      <c r="B6" s="490"/>
      <c r="C6" s="490"/>
      <c r="D6" s="490"/>
      <c r="E6" s="490"/>
      <c r="F6" s="490"/>
    </row>
    <row r="7" spans="1:9" s="253" customFormat="1" ht="42" customHeight="1">
      <c r="A7" s="490" t="s">
        <v>306</v>
      </c>
      <c r="B7" s="490"/>
      <c r="C7" s="490"/>
      <c r="D7" s="490"/>
      <c r="E7" s="490"/>
      <c r="F7" s="490"/>
    </row>
    <row r="8" spans="1:9" s="253" customFormat="1" ht="42" customHeight="1">
      <c r="A8" s="490" t="s">
        <v>307</v>
      </c>
      <c r="B8" s="490"/>
      <c r="C8" s="490"/>
      <c r="D8" s="490"/>
      <c r="E8" s="490"/>
      <c r="F8" s="490"/>
    </row>
    <row r="9" spans="1:9" s="253" customFormat="1" ht="42" customHeight="1">
      <c r="A9" s="490" t="s">
        <v>308</v>
      </c>
      <c r="B9" s="490"/>
      <c r="C9" s="490"/>
      <c r="D9" s="490"/>
      <c r="E9" s="490"/>
      <c r="F9" s="490"/>
    </row>
    <row r="10" spans="1:9">
      <c r="A10" s="13"/>
      <c r="B10" s="13"/>
      <c r="C10" s="13"/>
      <c r="D10" s="13"/>
      <c r="E10" s="13"/>
      <c r="F10" s="13"/>
      <c r="G10" t="s">
        <v>185</v>
      </c>
    </row>
    <row r="11" spans="1:9">
      <c r="A11" s="208" t="s">
        <v>260</v>
      </c>
      <c r="B11" s="208" t="s">
        <v>207</v>
      </c>
      <c r="C11" s="208" t="s">
        <v>206</v>
      </c>
      <c r="D11" s="208" t="s">
        <v>223</v>
      </c>
      <c r="E11" s="208" t="s">
        <v>176</v>
      </c>
      <c r="F11" s="263" t="s">
        <v>300</v>
      </c>
      <c r="G11" s="245" t="s">
        <v>185</v>
      </c>
      <c r="I11" s="134" t="s">
        <v>179</v>
      </c>
    </row>
    <row r="12" spans="1:9" s="97" customFormat="1">
      <c r="A12" s="204"/>
      <c r="B12" s="234"/>
      <c r="C12" s="234"/>
      <c r="D12" s="237"/>
      <c r="E12" s="234"/>
      <c r="F12" s="76">
        <f t="shared" ref="F12:F140" si="0">ROUND(+B12*D12*E12,2)</f>
        <v>0</v>
      </c>
      <c r="G12" s="109" t="s">
        <v>180</v>
      </c>
      <c r="I12" s="109"/>
    </row>
    <row r="13" spans="1:9" s="97" customFormat="1">
      <c r="A13" s="373"/>
      <c r="B13" s="234"/>
      <c r="C13" s="234"/>
      <c r="D13" s="237"/>
      <c r="E13" s="234"/>
      <c r="F13" s="76">
        <f t="shared" si="0"/>
        <v>0</v>
      </c>
      <c r="G13" s="109" t="s">
        <v>180</v>
      </c>
      <c r="I13" s="109"/>
    </row>
    <row r="14" spans="1:9" s="97" customFormat="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hidden="1">
      <c r="A135" s="373"/>
      <c r="B135" s="234"/>
      <c r="C135" s="234"/>
      <c r="D135" s="237"/>
      <c r="E135" s="234"/>
      <c r="F135" s="76">
        <f t="shared" si="0"/>
        <v>0</v>
      </c>
      <c r="G135" s="109" t="s">
        <v>180</v>
      </c>
      <c r="I135" s="109"/>
    </row>
    <row r="136" spans="1:9" s="97" customFormat="1" hidden="1">
      <c r="A136" s="373"/>
      <c r="B136" s="234"/>
      <c r="C136" s="234"/>
      <c r="D136" s="237"/>
      <c r="E136" s="234"/>
      <c r="F136" s="76">
        <f t="shared" si="0"/>
        <v>0</v>
      </c>
      <c r="G136" s="109" t="s">
        <v>180</v>
      </c>
      <c r="I136" s="109"/>
    </row>
    <row r="137" spans="1:9" s="97" customFormat="1" hidden="1">
      <c r="A137" s="373"/>
      <c r="B137" s="234"/>
      <c r="C137" s="234"/>
      <c r="D137" s="237"/>
      <c r="E137" s="234"/>
      <c r="F137" s="76">
        <f t="shared" si="0"/>
        <v>0</v>
      </c>
      <c r="G137" s="109" t="s">
        <v>180</v>
      </c>
      <c r="I137" s="109"/>
    </row>
    <row r="138" spans="1:9" s="97" customFormat="1" hidden="1">
      <c r="A138" s="373"/>
      <c r="B138" s="234"/>
      <c r="C138" s="234"/>
      <c r="D138" s="237"/>
      <c r="E138" s="234"/>
      <c r="F138" s="76">
        <f t="shared" si="0"/>
        <v>0</v>
      </c>
      <c r="G138" s="109" t="s">
        <v>180</v>
      </c>
      <c r="I138" s="109"/>
    </row>
    <row r="139" spans="1:9" s="97" customFormat="1" hidden="1">
      <c r="A139" s="373"/>
      <c r="B139" s="234"/>
      <c r="C139" s="234"/>
      <c r="D139" s="237"/>
      <c r="E139" s="234"/>
      <c r="F139" s="76">
        <f t="shared" si="0"/>
        <v>0</v>
      </c>
      <c r="G139" s="109" t="s">
        <v>180</v>
      </c>
      <c r="I139" s="109"/>
    </row>
    <row r="140" spans="1:9" s="97" customFormat="1" hidden="1">
      <c r="A140" s="373"/>
      <c r="B140" s="234"/>
      <c r="C140" s="234"/>
      <c r="D140" s="237"/>
      <c r="E140" s="234"/>
      <c r="F140" s="76">
        <f t="shared" si="0"/>
        <v>0</v>
      </c>
      <c r="G140" s="109" t="s">
        <v>180</v>
      </c>
      <c r="I140" s="109"/>
    </row>
    <row r="141" spans="1:9" s="97" customFormat="1">
      <c r="A141" s="373"/>
      <c r="B141" s="234"/>
      <c r="C141" s="234"/>
      <c r="D141" s="237"/>
      <c r="E141" s="234"/>
      <c r="F141" s="255">
        <f>ROUND(+B141*D141*E141,2)</f>
        <v>0</v>
      </c>
      <c r="G141" s="109" t="s">
        <v>180</v>
      </c>
      <c r="I141" s="109"/>
    </row>
    <row r="142" spans="1:9" s="97" customFormat="1">
      <c r="A142" s="372"/>
      <c r="B142" s="86"/>
      <c r="C142" s="86"/>
      <c r="D142" s="128"/>
      <c r="E142" s="189" t="s">
        <v>181</v>
      </c>
      <c r="F142" s="190">
        <f>ROUND(SUBTOTAL(109,F12:F141),2)</f>
        <v>0</v>
      </c>
      <c r="G142" s="109" t="s">
        <v>180</v>
      </c>
      <c r="I142" s="112" t="s">
        <v>197</v>
      </c>
    </row>
    <row r="143" spans="1:9" s="97" customFormat="1">
      <c r="A143" s="372"/>
      <c r="B143" s="86"/>
      <c r="C143" s="86"/>
      <c r="D143" s="128"/>
      <c r="E143" s="86"/>
      <c r="F143" s="256"/>
      <c r="G143" s="109" t="s">
        <v>183</v>
      </c>
    </row>
    <row r="144" spans="1:9" s="97" customFormat="1">
      <c r="A144" s="373"/>
      <c r="B144" s="234"/>
      <c r="C144" s="234"/>
      <c r="D144" s="237"/>
      <c r="E144" s="234"/>
      <c r="F144" s="76">
        <f>ROUND(+B144*D144*E144,2)</f>
        <v>0</v>
      </c>
      <c r="G144" s="109" t="s">
        <v>183</v>
      </c>
    </row>
    <row r="145" spans="1:9" s="97" customFormat="1">
      <c r="A145" s="373"/>
      <c r="B145" s="234"/>
      <c r="C145" s="234"/>
      <c r="D145" s="237"/>
      <c r="E145" s="234"/>
      <c r="F145" s="76">
        <f t="shared" ref="F145:F272" si="1">ROUND(+B145*D145*E145,2)</f>
        <v>0</v>
      </c>
      <c r="G145" s="109" t="s">
        <v>183</v>
      </c>
      <c r="I145" s="109"/>
    </row>
    <row r="146" spans="1:9" s="97" customFormat="1">
      <c r="A146" s="373"/>
      <c r="B146" s="234"/>
      <c r="C146" s="234"/>
      <c r="D146" s="237"/>
      <c r="E146" s="234"/>
      <c r="F146" s="76">
        <f t="shared" si="1"/>
        <v>0</v>
      </c>
      <c r="G146" s="109" t="s">
        <v>183</v>
      </c>
      <c r="I146" s="109"/>
    </row>
    <row r="147" spans="1:9" s="97" customFormat="1" hidden="1">
      <c r="A147" s="373"/>
      <c r="B147" s="234"/>
      <c r="C147" s="234"/>
      <c r="D147" s="237"/>
      <c r="E147" s="234"/>
      <c r="F147" s="76">
        <f t="shared" si="1"/>
        <v>0</v>
      </c>
      <c r="G147" s="109" t="s">
        <v>183</v>
      </c>
      <c r="I147" s="109"/>
    </row>
    <row r="148" spans="1:9" s="97" customFormat="1" hidden="1">
      <c r="A148" s="373"/>
      <c r="B148" s="234"/>
      <c r="C148" s="234"/>
      <c r="D148" s="237"/>
      <c r="E148" s="234"/>
      <c r="F148" s="76">
        <f t="shared" si="1"/>
        <v>0</v>
      </c>
      <c r="G148" s="109" t="s">
        <v>183</v>
      </c>
      <c r="I148" s="109"/>
    </row>
    <row r="149" spans="1:9" s="97" customFormat="1" hidden="1">
      <c r="A149" s="373"/>
      <c r="B149" s="234"/>
      <c r="C149" s="234"/>
      <c r="D149" s="237"/>
      <c r="E149" s="234"/>
      <c r="F149" s="76">
        <f t="shared" si="1"/>
        <v>0</v>
      </c>
      <c r="G149" s="109" t="s">
        <v>183</v>
      </c>
      <c r="I149" s="109"/>
    </row>
    <row r="150" spans="1:9" s="97" customFormat="1" hidden="1">
      <c r="A150" s="373"/>
      <c r="B150" s="234"/>
      <c r="C150" s="234"/>
      <c r="D150" s="237"/>
      <c r="E150" s="234"/>
      <c r="F150" s="76">
        <f t="shared" si="1"/>
        <v>0</v>
      </c>
      <c r="G150" s="109" t="s">
        <v>183</v>
      </c>
      <c r="I150" s="109"/>
    </row>
    <row r="151" spans="1:9" s="97" customFormat="1" hidden="1">
      <c r="A151" s="373"/>
      <c r="B151" s="234"/>
      <c r="C151" s="234"/>
      <c r="D151" s="237"/>
      <c r="E151" s="234"/>
      <c r="F151" s="76">
        <f t="shared" si="1"/>
        <v>0</v>
      </c>
      <c r="G151" s="109" t="s">
        <v>183</v>
      </c>
      <c r="I151" s="109"/>
    </row>
    <row r="152" spans="1:9" s="97" customFormat="1" hidden="1">
      <c r="A152" s="373"/>
      <c r="B152" s="234"/>
      <c r="C152" s="234"/>
      <c r="D152" s="237"/>
      <c r="E152" s="234"/>
      <c r="F152" s="76">
        <f t="shared" si="1"/>
        <v>0</v>
      </c>
      <c r="G152" s="109" t="s">
        <v>183</v>
      </c>
      <c r="I152" s="109"/>
    </row>
    <row r="153" spans="1:9" s="97" customFormat="1" hidden="1">
      <c r="A153" s="373"/>
      <c r="B153" s="234"/>
      <c r="C153" s="234"/>
      <c r="D153" s="237"/>
      <c r="E153" s="234"/>
      <c r="F153" s="76">
        <f t="shared" si="1"/>
        <v>0</v>
      </c>
      <c r="G153" s="109" t="s">
        <v>183</v>
      </c>
      <c r="I153" s="109"/>
    </row>
    <row r="154" spans="1:9" s="97" customFormat="1" hidden="1">
      <c r="A154" s="373"/>
      <c r="B154" s="234"/>
      <c r="C154" s="234"/>
      <c r="D154" s="237"/>
      <c r="E154" s="234"/>
      <c r="F154" s="76">
        <f t="shared" si="1"/>
        <v>0</v>
      </c>
      <c r="G154" s="109" t="s">
        <v>183</v>
      </c>
      <c r="I154" s="109"/>
    </row>
    <row r="155" spans="1:9" s="97" customFormat="1" hidden="1">
      <c r="A155" s="373"/>
      <c r="B155" s="234"/>
      <c r="C155" s="234"/>
      <c r="D155" s="237"/>
      <c r="E155" s="234"/>
      <c r="F155" s="76">
        <f t="shared" si="1"/>
        <v>0</v>
      </c>
      <c r="G155" s="109" t="s">
        <v>183</v>
      </c>
      <c r="I155" s="109"/>
    </row>
    <row r="156" spans="1:9" s="97" customFormat="1" hidden="1">
      <c r="A156" s="373"/>
      <c r="B156" s="234"/>
      <c r="C156" s="234"/>
      <c r="D156" s="237"/>
      <c r="E156" s="234"/>
      <c r="F156" s="76">
        <f t="shared" si="1"/>
        <v>0</v>
      </c>
      <c r="G156" s="109" t="s">
        <v>183</v>
      </c>
      <c r="I156" s="109"/>
    </row>
    <row r="157" spans="1:9" s="97" customFormat="1" hidden="1">
      <c r="A157" s="373"/>
      <c r="B157" s="234"/>
      <c r="C157" s="234"/>
      <c r="D157" s="237"/>
      <c r="E157" s="234"/>
      <c r="F157" s="76">
        <f t="shared" si="1"/>
        <v>0</v>
      </c>
      <c r="G157" s="109" t="s">
        <v>183</v>
      </c>
      <c r="I157" s="109"/>
    </row>
    <row r="158" spans="1:9" s="97" customFormat="1" hidden="1">
      <c r="A158" s="373"/>
      <c r="B158" s="234"/>
      <c r="C158" s="234"/>
      <c r="D158" s="237"/>
      <c r="E158" s="234"/>
      <c r="F158" s="76">
        <f t="shared" si="1"/>
        <v>0</v>
      </c>
      <c r="G158" s="109" t="s">
        <v>183</v>
      </c>
      <c r="I158" s="109"/>
    </row>
    <row r="159" spans="1:9" s="97" customFormat="1" hidden="1">
      <c r="A159" s="373"/>
      <c r="B159" s="234"/>
      <c r="C159" s="234"/>
      <c r="D159" s="237"/>
      <c r="E159" s="234"/>
      <c r="F159" s="76">
        <f t="shared" si="1"/>
        <v>0</v>
      </c>
      <c r="G159" s="109" t="s">
        <v>183</v>
      </c>
      <c r="I159" s="109"/>
    </row>
    <row r="160" spans="1:9" s="97" customFormat="1" hidden="1">
      <c r="A160" s="373"/>
      <c r="B160" s="234"/>
      <c r="C160" s="234"/>
      <c r="D160" s="237"/>
      <c r="E160" s="234"/>
      <c r="F160" s="76">
        <f t="shared" si="1"/>
        <v>0</v>
      </c>
      <c r="G160" s="109" t="s">
        <v>183</v>
      </c>
      <c r="I160" s="109"/>
    </row>
    <row r="161" spans="1:9" s="97" customFormat="1" hidden="1">
      <c r="A161" s="373"/>
      <c r="B161" s="234"/>
      <c r="C161" s="234"/>
      <c r="D161" s="237"/>
      <c r="E161" s="234"/>
      <c r="F161" s="76">
        <f t="shared" si="1"/>
        <v>0</v>
      </c>
      <c r="G161" s="109" t="s">
        <v>183</v>
      </c>
      <c r="I161" s="109"/>
    </row>
    <row r="162" spans="1:9" s="97" customFormat="1" hidden="1">
      <c r="A162" s="373"/>
      <c r="B162" s="234"/>
      <c r="C162" s="234"/>
      <c r="D162" s="237"/>
      <c r="E162" s="234"/>
      <c r="F162" s="76">
        <f t="shared" si="1"/>
        <v>0</v>
      </c>
      <c r="G162" s="109" t="s">
        <v>183</v>
      </c>
      <c r="I162" s="109"/>
    </row>
    <row r="163" spans="1:9" s="97" customFormat="1" hidden="1">
      <c r="A163" s="373"/>
      <c r="B163" s="234"/>
      <c r="C163" s="234"/>
      <c r="D163" s="237"/>
      <c r="E163" s="234"/>
      <c r="F163" s="76">
        <f t="shared" si="1"/>
        <v>0</v>
      </c>
      <c r="G163" s="109" t="s">
        <v>183</v>
      </c>
      <c r="I163" s="109"/>
    </row>
    <row r="164" spans="1:9" s="97" customFormat="1" hidden="1">
      <c r="A164" s="373"/>
      <c r="B164" s="234"/>
      <c r="C164" s="234"/>
      <c r="D164" s="237"/>
      <c r="E164" s="234"/>
      <c r="F164" s="76">
        <f t="shared" si="1"/>
        <v>0</v>
      </c>
      <c r="G164" s="109" t="s">
        <v>183</v>
      </c>
      <c r="I164" s="109"/>
    </row>
    <row r="165" spans="1:9" s="97" customFormat="1" hidden="1">
      <c r="A165" s="373"/>
      <c r="B165" s="234"/>
      <c r="C165" s="234"/>
      <c r="D165" s="237"/>
      <c r="E165" s="234"/>
      <c r="F165" s="76">
        <f t="shared" si="1"/>
        <v>0</v>
      </c>
      <c r="G165" s="109" t="s">
        <v>183</v>
      </c>
      <c r="I165" s="109"/>
    </row>
    <row r="166" spans="1:9" s="97" customFormat="1" hidden="1">
      <c r="A166" s="373"/>
      <c r="B166" s="234"/>
      <c r="C166" s="234"/>
      <c r="D166" s="237"/>
      <c r="E166" s="234"/>
      <c r="F166" s="76">
        <f t="shared" si="1"/>
        <v>0</v>
      </c>
      <c r="G166" s="109" t="s">
        <v>183</v>
      </c>
      <c r="I166" s="109"/>
    </row>
    <row r="167" spans="1:9" s="97" customFormat="1" hidden="1">
      <c r="A167" s="373"/>
      <c r="B167" s="234"/>
      <c r="C167" s="234"/>
      <c r="D167" s="237"/>
      <c r="E167" s="234"/>
      <c r="F167" s="76">
        <f t="shared" si="1"/>
        <v>0</v>
      </c>
      <c r="G167" s="109" t="s">
        <v>183</v>
      </c>
      <c r="I167" s="109"/>
    </row>
    <row r="168" spans="1:9" s="97" customFormat="1" hidden="1">
      <c r="A168" s="373"/>
      <c r="B168" s="234"/>
      <c r="C168" s="234"/>
      <c r="D168" s="237"/>
      <c r="E168" s="234"/>
      <c r="F168" s="76">
        <f t="shared" si="1"/>
        <v>0</v>
      </c>
      <c r="G168" s="109" t="s">
        <v>183</v>
      </c>
      <c r="I168" s="109"/>
    </row>
    <row r="169" spans="1:9" s="97" customFormat="1" hidden="1">
      <c r="A169" s="373"/>
      <c r="B169" s="234"/>
      <c r="C169" s="234"/>
      <c r="D169" s="237"/>
      <c r="E169" s="234"/>
      <c r="F169" s="76">
        <f t="shared" si="1"/>
        <v>0</v>
      </c>
      <c r="G169" s="109" t="s">
        <v>183</v>
      </c>
      <c r="I169" s="109"/>
    </row>
    <row r="170" spans="1:9" s="97" customFormat="1" hidden="1">
      <c r="A170" s="373"/>
      <c r="B170" s="234"/>
      <c r="C170" s="234"/>
      <c r="D170" s="237"/>
      <c r="E170" s="234"/>
      <c r="F170" s="76">
        <f t="shared" si="1"/>
        <v>0</v>
      </c>
      <c r="G170" s="109" t="s">
        <v>183</v>
      </c>
      <c r="I170" s="109"/>
    </row>
    <row r="171" spans="1:9" s="97" customFormat="1" hidden="1">
      <c r="A171" s="373"/>
      <c r="B171" s="234"/>
      <c r="C171" s="234"/>
      <c r="D171" s="237"/>
      <c r="E171" s="234"/>
      <c r="F171" s="76">
        <f t="shared" si="1"/>
        <v>0</v>
      </c>
      <c r="G171" s="109" t="s">
        <v>183</v>
      </c>
      <c r="I171" s="109"/>
    </row>
    <row r="172" spans="1:9" s="97" customFormat="1" hidden="1">
      <c r="A172" s="373"/>
      <c r="B172" s="234"/>
      <c r="C172" s="234"/>
      <c r="D172" s="237"/>
      <c r="E172" s="234"/>
      <c r="F172" s="76">
        <f t="shared" si="1"/>
        <v>0</v>
      </c>
      <c r="G172" s="109" t="s">
        <v>183</v>
      </c>
      <c r="I172" s="109"/>
    </row>
    <row r="173" spans="1:9" s="97" customFormat="1" hidden="1">
      <c r="A173" s="373"/>
      <c r="B173" s="234"/>
      <c r="C173" s="234"/>
      <c r="D173" s="237"/>
      <c r="E173" s="234"/>
      <c r="F173" s="76">
        <f t="shared" si="1"/>
        <v>0</v>
      </c>
      <c r="G173" s="109" t="s">
        <v>183</v>
      </c>
      <c r="I173" s="109"/>
    </row>
    <row r="174" spans="1:9" s="97" customFormat="1" hidden="1">
      <c r="A174" s="373"/>
      <c r="B174" s="234"/>
      <c r="C174" s="234"/>
      <c r="D174" s="237"/>
      <c r="E174" s="234"/>
      <c r="F174" s="76">
        <f t="shared" si="1"/>
        <v>0</v>
      </c>
      <c r="G174" s="109" t="s">
        <v>183</v>
      </c>
      <c r="I174" s="109"/>
    </row>
    <row r="175" spans="1:9" s="97" customFormat="1" hidden="1">
      <c r="A175" s="373"/>
      <c r="B175" s="234"/>
      <c r="C175" s="234"/>
      <c r="D175" s="237"/>
      <c r="E175" s="234"/>
      <c r="F175" s="76">
        <f t="shared" si="1"/>
        <v>0</v>
      </c>
      <c r="G175" s="109" t="s">
        <v>183</v>
      </c>
      <c r="I175" s="109"/>
    </row>
    <row r="176" spans="1:9" s="97" customFormat="1" hidden="1">
      <c r="A176" s="373"/>
      <c r="B176" s="234"/>
      <c r="C176" s="234"/>
      <c r="D176" s="237"/>
      <c r="E176" s="234"/>
      <c r="F176" s="76">
        <f t="shared" si="1"/>
        <v>0</v>
      </c>
      <c r="G176" s="109" t="s">
        <v>183</v>
      </c>
      <c r="I176" s="109"/>
    </row>
    <row r="177" spans="1:9" s="97" customFormat="1" hidden="1">
      <c r="A177" s="373"/>
      <c r="B177" s="234"/>
      <c r="C177" s="234"/>
      <c r="D177" s="237"/>
      <c r="E177" s="234"/>
      <c r="F177" s="76">
        <f t="shared" si="1"/>
        <v>0</v>
      </c>
      <c r="G177" s="109" t="s">
        <v>183</v>
      </c>
      <c r="I177" s="109"/>
    </row>
    <row r="178" spans="1:9" s="97" customFormat="1" hidden="1">
      <c r="A178" s="373"/>
      <c r="B178" s="234"/>
      <c r="C178" s="234"/>
      <c r="D178" s="237"/>
      <c r="E178" s="234"/>
      <c r="F178" s="76">
        <f t="shared" si="1"/>
        <v>0</v>
      </c>
      <c r="G178" s="109" t="s">
        <v>183</v>
      </c>
      <c r="I178" s="109"/>
    </row>
    <row r="179" spans="1:9" s="97" customFormat="1" hidden="1">
      <c r="A179" s="373"/>
      <c r="B179" s="234"/>
      <c r="C179" s="234"/>
      <c r="D179" s="237"/>
      <c r="E179" s="234"/>
      <c r="F179" s="76">
        <f t="shared" si="1"/>
        <v>0</v>
      </c>
      <c r="G179" s="109" t="s">
        <v>183</v>
      </c>
      <c r="I179" s="109"/>
    </row>
    <row r="180" spans="1:9" s="97" customFormat="1" hidden="1">
      <c r="A180" s="373"/>
      <c r="B180" s="234"/>
      <c r="C180" s="234"/>
      <c r="D180" s="237"/>
      <c r="E180" s="234"/>
      <c r="F180" s="76">
        <f t="shared" si="1"/>
        <v>0</v>
      </c>
      <c r="G180" s="109" t="s">
        <v>183</v>
      </c>
      <c r="I180" s="109"/>
    </row>
    <row r="181" spans="1:9" s="97" customFormat="1" hidden="1">
      <c r="A181" s="373"/>
      <c r="B181" s="234"/>
      <c r="C181" s="234"/>
      <c r="D181" s="237"/>
      <c r="E181" s="234"/>
      <c r="F181" s="76">
        <f t="shared" si="1"/>
        <v>0</v>
      </c>
      <c r="G181" s="109" t="s">
        <v>183</v>
      </c>
      <c r="I181" s="109"/>
    </row>
    <row r="182" spans="1:9" s="97" customFormat="1" hidden="1">
      <c r="A182" s="373"/>
      <c r="B182" s="234"/>
      <c r="C182" s="234"/>
      <c r="D182" s="237"/>
      <c r="E182" s="234"/>
      <c r="F182" s="76">
        <f t="shared" si="1"/>
        <v>0</v>
      </c>
      <c r="G182" s="109" t="s">
        <v>183</v>
      </c>
      <c r="I182" s="109"/>
    </row>
    <row r="183" spans="1:9" s="97" customFormat="1" hidden="1">
      <c r="A183" s="373"/>
      <c r="B183" s="234"/>
      <c r="C183" s="234"/>
      <c r="D183" s="237"/>
      <c r="E183" s="234"/>
      <c r="F183" s="76">
        <f t="shared" si="1"/>
        <v>0</v>
      </c>
      <c r="G183" s="109" t="s">
        <v>183</v>
      </c>
      <c r="I183" s="109"/>
    </row>
    <row r="184" spans="1:9" s="97" customFormat="1" hidden="1">
      <c r="A184" s="373"/>
      <c r="B184" s="234"/>
      <c r="C184" s="234"/>
      <c r="D184" s="237"/>
      <c r="E184" s="234"/>
      <c r="F184" s="76">
        <f t="shared" si="1"/>
        <v>0</v>
      </c>
      <c r="G184" s="109" t="s">
        <v>183</v>
      </c>
      <c r="I184" s="109"/>
    </row>
    <row r="185" spans="1:9" s="97" customFormat="1" hidden="1">
      <c r="A185" s="373"/>
      <c r="B185" s="234"/>
      <c r="C185" s="234"/>
      <c r="D185" s="237"/>
      <c r="E185" s="234"/>
      <c r="F185" s="76">
        <f t="shared" si="1"/>
        <v>0</v>
      </c>
      <c r="G185" s="109" t="s">
        <v>183</v>
      </c>
      <c r="I185" s="109"/>
    </row>
    <row r="186" spans="1:9" s="97" customFormat="1" hidden="1">
      <c r="A186" s="373"/>
      <c r="B186" s="234"/>
      <c r="C186" s="234"/>
      <c r="D186" s="237"/>
      <c r="E186" s="234"/>
      <c r="F186" s="76">
        <f t="shared" si="1"/>
        <v>0</v>
      </c>
      <c r="G186" s="109" t="s">
        <v>183</v>
      </c>
      <c r="I186" s="109"/>
    </row>
    <row r="187" spans="1:9" s="97" customFormat="1" hidden="1">
      <c r="A187" s="373"/>
      <c r="B187" s="234"/>
      <c r="C187" s="234"/>
      <c r="D187" s="237"/>
      <c r="E187" s="234"/>
      <c r="F187" s="76">
        <f t="shared" si="1"/>
        <v>0</v>
      </c>
      <c r="G187" s="109" t="s">
        <v>183</v>
      </c>
      <c r="I187" s="109"/>
    </row>
    <row r="188" spans="1:9" s="97" customFormat="1" hidden="1">
      <c r="A188" s="373"/>
      <c r="B188" s="234"/>
      <c r="C188" s="234"/>
      <c r="D188" s="237"/>
      <c r="E188" s="234"/>
      <c r="F188" s="76">
        <f t="shared" si="1"/>
        <v>0</v>
      </c>
      <c r="G188" s="109" t="s">
        <v>183</v>
      </c>
      <c r="I188" s="109"/>
    </row>
    <row r="189" spans="1:9" s="97" customFormat="1" hidden="1">
      <c r="A189" s="373"/>
      <c r="B189" s="234"/>
      <c r="C189" s="234"/>
      <c r="D189" s="237"/>
      <c r="E189" s="234"/>
      <c r="F189" s="76">
        <f t="shared" si="1"/>
        <v>0</v>
      </c>
      <c r="G189" s="109" t="s">
        <v>183</v>
      </c>
      <c r="I189" s="109"/>
    </row>
    <row r="190" spans="1:9" s="97" customFormat="1" hidden="1">
      <c r="A190" s="373"/>
      <c r="B190" s="234"/>
      <c r="C190" s="234"/>
      <c r="D190" s="237"/>
      <c r="E190" s="234"/>
      <c r="F190" s="76">
        <f t="shared" si="1"/>
        <v>0</v>
      </c>
      <c r="G190" s="109" t="s">
        <v>183</v>
      </c>
      <c r="I190" s="109"/>
    </row>
    <row r="191" spans="1:9" s="97" customFormat="1" hidden="1">
      <c r="A191" s="373"/>
      <c r="B191" s="234"/>
      <c r="C191" s="234"/>
      <c r="D191" s="237"/>
      <c r="E191" s="234"/>
      <c r="F191" s="76">
        <f t="shared" si="1"/>
        <v>0</v>
      </c>
      <c r="G191" s="109" t="s">
        <v>183</v>
      </c>
      <c r="I191" s="109"/>
    </row>
    <row r="192" spans="1:9" s="97" customFormat="1" hidden="1">
      <c r="A192" s="373"/>
      <c r="B192" s="234"/>
      <c r="C192" s="234"/>
      <c r="D192" s="237"/>
      <c r="E192" s="234"/>
      <c r="F192" s="76">
        <f t="shared" si="1"/>
        <v>0</v>
      </c>
      <c r="G192" s="109" t="s">
        <v>183</v>
      </c>
      <c r="I192" s="109"/>
    </row>
    <row r="193" spans="1:9" s="97" customFormat="1" hidden="1">
      <c r="A193" s="373"/>
      <c r="B193" s="234"/>
      <c r="C193" s="234"/>
      <c r="D193" s="237"/>
      <c r="E193" s="234"/>
      <c r="F193" s="76">
        <f t="shared" si="1"/>
        <v>0</v>
      </c>
      <c r="G193" s="109" t="s">
        <v>183</v>
      </c>
      <c r="I193" s="109"/>
    </row>
    <row r="194" spans="1:9" s="97" customFormat="1" hidden="1">
      <c r="A194" s="373"/>
      <c r="B194" s="234"/>
      <c r="C194" s="234"/>
      <c r="D194" s="237"/>
      <c r="E194" s="234"/>
      <c r="F194" s="76">
        <f t="shared" si="1"/>
        <v>0</v>
      </c>
      <c r="G194" s="109" t="s">
        <v>183</v>
      </c>
      <c r="I194" s="109"/>
    </row>
    <row r="195" spans="1:9" s="97" customFormat="1" hidden="1">
      <c r="A195" s="373"/>
      <c r="B195" s="234"/>
      <c r="C195" s="234"/>
      <c r="D195" s="237"/>
      <c r="E195" s="234"/>
      <c r="F195" s="76">
        <f t="shared" si="1"/>
        <v>0</v>
      </c>
      <c r="G195" s="109" t="s">
        <v>183</v>
      </c>
      <c r="I195" s="109"/>
    </row>
    <row r="196" spans="1:9" s="97" customFormat="1" hidden="1">
      <c r="A196" s="373"/>
      <c r="B196" s="234"/>
      <c r="C196" s="234"/>
      <c r="D196" s="237"/>
      <c r="E196" s="234"/>
      <c r="F196" s="76">
        <f t="shared" si="1"/>
        <v>0</v>
      </c>
      <c r="G196" s="109" t="s">
        <v>183</v>
      </c>
      <c r="I196" s="109"/>
    </row>
    <row r="197" spans="1:9" s="97" customFormat="1" hidden="1">
      <c r="A197" s="373"/>
      <c r="B197" s="234"/>
      <c r="C197" s="234"/>
      <c r="D197" s="237"/>
      <c r="E197" s="234"/>
      <c r="F197" s="76">
        <f t="shared" si="1"/>
        <v>0</v>
      </c>
      <c r="G197" s="109" t="s">
        <v>183</v>
      </c>
      <c r="I197" s="109"/>
    </row>
    <row r="198" spans="1:9" s="97" customFormat="1" hidden="1">
      <c r="A198" s="373"/>
      <c r="B198" s="234"/>
      <c r="C198" s="234"/>
      <c r="D198" s="237"/>
      <c r="E198" s="234"/>
      <c r="F198" s="76">
        <f t="shared" si="1"/>
        <v>0</v>
      </c>
      <c r="G198" s="109" t="s">
        <v>183</v>
      </c>
      <c r="I198" s="109"/>
    </row>
    <row r="199" spans="1:9" s="97" customFormat="1" hidden="1">
      <c r="A199" s="373"/>
      <c r="B199" s="234"/>
      <c r="C199" s="234"/>
      <c r="D199" s="237"/>
      <c r="E199" s="234"/>
      <c r="F199" s="76">
        <f t="shared" si="1"/>
        <v>0</v>
      </c>
      <c r="G199" s="109" t="s">
        <v>183</v>
      </c>
      <c r="I199" s="109"/>
    </row>
    <row r="200" spans="1:9" s="97" customFormat="1" hidden="1">
      <c r="A200" s="373"/>
      <c r="B200" s="234"/>
      <c r="C200" s="234"/>
      <c r="D200" s="237"/>
      <c r="E200" s="234"/>
      <c r="F200" s="76">
        <f t="shared" si="1"/>
        <v>0</v>
      </c>
      <c r="G200" s="109" t="s">
        <v>183</v>
      </c>
      <c r="I200" s="109"/>
    </row>
    <row r="201" spans="1:9" s="97" customFormat="1" hidden="1">
      <c r="A201" s="373"/>
      <c r="B201" s="234"/>
      <c r="C201" s="234"/>
      <c r="D201" s="237"/>
      <c r="E201" s="234"/>
      <c r="F201" s="76">
        <f t="shared" si="1"/>
        <v>0</v>
      </c>
      <c r="G201" s="109" t="s">
        <v>183</v>
      </c>
      <c r="I201" s="109"/>
    </row>
    <row r="202" spans="1:9" s="97" customFormat="1" hidden="1">
      <c r="A202" s="373"/>
      <c r="B202" s="234"/>
      <c r="C202" s="234"/>
      <c r="D202" s="237"/>
      <c r="E202" s="234"/>
      <c r="F202" s="76">
        <f t="shared" si="1"/>
        <v>0</v>
      </c>
      <c r="G202" s="109" t="s">
        <v>183</v>
      </c>
      <c r="I202" s="109"/>
    </row>
    <row r="203" spans="1:9" s="97" customFormat="1" hidden="1">
      <c r="A203" s="373"/>
      <c r="B203" s="234"/>
      <c r="C203" s="234"/>
      <c r="D203" s="237"/>
      <c r="E203" s="234"/>
      <c r="F203" s="76">
        <f t="shared" si="1"/>
        <v>0</v>
      </c>
      <c r="G203" s="109" t="s">
        <v>183</v>
      </c>
      <c r="I203" s="109"/>
    </row>
    <row r="204" spans="1:9" s="97" customFormat="1" hidden="1">
      <c r="A204" s="373"/>
      <c r="B204" s="234"/>
      <c r="C204" s="234"/>
      <c r="D204" s="237"/>
      <c r="E204" s="234"/>
      <c r="F204" s="76">
        <f t="shared" si="1"/>
        <v>0</v>
      </c>
      <c r="G204" s="109" t="s">
        <v>183</v>
      </c>
      <c r="I204" s="109"/>
    </row>
    <row r="205" spans="1:9" s="97" customFormat="1" hidden="1">
      <c r="A205" s="373"/>
      <c r="B205" s="234"/>
      <c r="C205" s="234"/>
      <c r="D205" s="237"/>
      <c r="E205" s="234"/>
      <c r="F205" s="76">
        <f t="shared" si="1"/>
        <v>0</v>
      </c>
      <c r="G205" s="109" t="s">
        <v>183</v>
      </c>
      <c r="I205" s="109"/>
    </row>
    <row r="206" spans="1:9" s="97" customFormat="1" hidden="1">
      <c r="A206" s="373"/>
      <c r="B206" s="234"/>
      <c r="C206" s="234"/>
      <c r="D206" s="237"/>
      <c r="E206" s="234"/>
      <c r="F206" s="76">
        <f t="shared" si="1"/>
        <v>0</v>
      </c>
      <c r="G206" s="109" t="s">
        <v>183</v>
      </c>
      <c r="I206" s="109"/>
    </row>
    <row r="207" spans="1:9" s="97" customFormat="1" hidden="1">
      <c r="A207" s="373"/>
      <c r="B207" s="234"/>
      <c r="C207" s="234"/>
      <c r="D207" s="237"/>
      <c r="E207" s="234"/>
      <c r="F207" s="76">
        <f t="shared" si="1"/>
        <v>0</v>
      </c>
      <c r="G207" s="109" t="s">
        <v>183</v>
      </c>
      <c r="I207" s="109"/>
    </row>
    <row r="208" spans="1:9" s="97" customFormat="1" hidden="1">
      <c r="A208" s="373"/>
      <c r="B208" s="234"/>
      <c r="C208" s="234"/>
      <c r="D208" s="237"/>
      <c r="E208" s="234"/>
      <c r="F208" s="76">
        <f t="shared" si="1"/>
        <v>0</v>
      </c>
      <c r="G208" s="109" t="s">
        <v>183</v>
      </c>
      <c r="I208" s="109"/>
    </row>
    <row r="209" spans="1:9" s="97" customFormat="1" hidden="1">
      <c r="A209" s="373"/>
      <c r="B209" s="234"/>
      <c r="C209" s="234"/>
      <c r="D209" s="237"/>
      <c r="E209" s="234"/>
      <c r="F209" s="76">
        <f t="shared" si="1"/>
        <v>0</v>
      </c>
      <c r="G209" s="109" t="s">
        <v>183</v>
      </c>
      <c r="I209" s="109"/>
    </row>
    <row r="210" spans="1:9" s="97" customFormat="1" hidden="1">
      <c r="A210" s="373"/>
      <c r="B210" s="234"/>
      <c r="C210" s="234"/>
      <c r="D210" s="237"/>
      <c r="E210" s="234"/>
      <c r="F210" s="76">
        <f t="shared" si="1"/>
        <v>0</v>
      </c>
      <c r="G210" s="109" t="s">
        <v>183</v>
      </c>
      <c r="I210" s="109"/>
    </row>
    <row r="211" spans="1:9" s="97" customFormat="1" hidden="1">
      <c r="A211" s="373"/>
      <c r="B211" s="234"/>
      <c r="C211" s="234"/>
      <c r="D211" s="237"/>
      <c r="E211" s="234"/>
      <c r="F211" s="76">
        <f t="shared" si="1"/>
        <v>0</v>
      </c>
      <c r="G211" s="109" t="s">
        <v>183</v>
      </c>
      <c r="I211" s="109"/>
    </row>
    <row r="212" spans="1:9" s="97" customFormat="1" hidden="1">
      <c r="A212" s="373"/>
      <c r="B212" s="234"/>
      <c r="C212" s="234"/>
      <c r="D212" s="237"/>
      <c r="E212" s="234"/>
      <c r="F212" s="76">
        <f t="shared" si="1"/>
        <v>0</v>
      </c>
      <c r="G212" s="109" t="s">
        <v>183</v>
      </c>
      <c r="I212" s="109"/>
    </row>
    <row r="213" spans="1:9" s="97" customFormat="1" hidden="1">
      <c r="A213" s="373"/>
      <c r="B213" s="234"/>
      <c r="C213" s="234"/>
      <c r="D213" s="237"/>
      <c r="E213" s="234"/>
      <c r="F213" s="76">
        <f t="shared" si="1"/>
        <v>0</v>
      </c>
      <c r="G213" s="109" t="s">
        <v>183</v>
      </c>
      <c r="I213" s="109"/>
    </row>
    <row r="214" spans="1:9" s="97" customFormat="1" hidden="1">
      <c r="A214" s="373"/>
      <c r="B214" s="234"/>
      <c r="C214" s="234"/>
      <c r="D214" s="237"/>
      <c r="E214" s="234"/>
      <c r="F214" s="76">
        <f t="shared" si="1"/>
        <v>0</v>
      </c>
      <c r="G214" s="109" t="s">
        <v>183</v>
      </c>
      <c r="I214" s="109"/>
    </row>
    <row r="215" spans="1:9" s="97" customFormat="1" hidden="1">
      <c r="A215" s="373"/>
      <c r="B215" s="234"/>
      <c r="C215" s="234"/>
      <c r="D215" s="237"/>
      <c r="E215" s="234"/>
      <c r="F215" s="76">
        <f t="shared" si="1"/>
        <v>0</v>
      </c>
      <c r="G215" s="109" t="s">
        <v>183</v>
      </c>
      <c r="I215" s="109"/>
    </row>
    <row r="216" spans="1:9" s="97" customFormat="1" hidden="1">
      <c r="A216" s="373"/>
      <c r="B216" s="234"/>
      <c r="C216" s="234"/>
      <c r="D216" s="237"/>
      <c r="E216" s="234"/>
      <c r="F216" s="76">
        <f t="shared" si="1"/>
        <v>0</v>
      </c>
      <c r="G216" s="109" t="s">
        <v>183</v>
      </c>
      <c r="I216" s="109"/>
    </row>
    <row r="217" spans="1:9" s="97" customFormat="1" hidden="1">
      <c r="A217" s="373"/>
      <c r="B217" s="234"/>
      <c r="C217" s="234"/>
      <c r="D217" s="237"/>
      <c r="E217" s="234"/>
      <c r="F217" s="76">
        <f t="shared" si="1"/>
        <v>0</v>
      </c>
      <c r="G217" s="109" t="s">
        <v>183</v>
      </c>
      <c r="I217" s="109"/>
    </row>
    <row r="218" spans="1:9" s="97" customFormat="1" hidden="1">
      <c r="A218" s="373"/>
      <c r="B218" s="234"/>
      <c r="C218" s="234"/>
      <c r="D218" s="237"/>
      <c r="E218" s="234"/>
      <c r="F218" s="76">
        <f t="shared" si="1"/>
        <v>0</v>
      </c>
      <c r="G218" s="109" t="s">
        <v>183</v>
      </c>
      <c r="I218" s="109"/>
    </row>
    <row r="219" spans="1:9" s="97" customFormat="1" hidden="1">
      <c r="A219" s="373"/>
      <c r="B219" s="234"/>
      <c r="C219" s="234"/>
      <c r="D219" s="237"/>
      <c r="E219" s="234"/>
      <c r="F219" s="76">
        <f t="shared" si="1"/>
        <v>0</v>
      </c>
      <c r="G219" s="109" t="s">
        <v>183</v>
      </c>
      <c r="I219" s="109"/>
    </row>
    <row r="220" spans="1:9" s="97" customFormat="1" hidden="1">
      <c r="A220" s="373"/>
      <c r="B220" s="234"/>
      <c r="C220" s="234"/>
      <c r="D220" s="237"/>
      <c r="E220" s="234"/>
      <c r="F220" s="76">
        <f t="shared" si="1"/>
        <v>0</v>
      </c>
      <c r="G220" s="109" t="s">
        <v>183</v>
      </c>
      <c r="I220" s="109"/>
    </row>
    <row r="221" spans="1:9" s="97" customFormat="1" hidden="1">
      <c r="A221" s="373"/>
      <c r="B221" s="234"/>
      <c r="C221" s="234"/>
      <c r="D221" s="237"/>
      <c r="E221" s="234"/>
      <c r="F221" s="76">
        <f t="shared" si="1"/>
        <v>0</v>
      </c>
      <c r="G221" s="109" t="s">
        <v>183</v>
      </c>
      <c r="I221" s="109"/>
    </row>
    <row r="222" spans="1:9" s="97" customFormat="1" hidden="1">
      <c r="A222" s="373"/>
      <c r="B222" s="234"/>
      <c r="C222" s="234"/>
      <c r="D222" s="237"/>
      <c r="E222" s="234"/>
      <c r="F222" s="76">
        <f t="shared" si="1"/>
        <v>0</v>
      </c>
      <c r="G222" s="109" t="s">
        <v>183</v>
      </c>
      <c r="I222" s="109"/>
    </row>
    <row r="223" spans="1:9" s="97" customFormat="1" hidden="1">
      <c r="A223" s="373"/>
      <c r="B223" s="234"/>
      <c r="C223" s="234"/>
      <c r="D223" s="237"/>
      <c r="E223" s="234"/>
      <c r="F223" s="76">
        <f t="shared" si="1"/>
        <v>0</v>
      </c>
      <c r="G223" s="109" t="s">
        <v>183</v>
      </c>
      <c r="I223" s="109"/>
    </row>
    <row r="224" spans="1:9" s="97" customFormat="1" hidden="1">
      <c r="A224" s="373"/>
      <c r="B224" s="234"/>
      <c r="C224" s="234"/>
      <c r="D224" s="237"/>
      <c r="E224" s="234"/>
      <c r="F224" s="76">
        <f t="shared" si="1"/>
        <v>0</v>
      </c>
      <c r="G224" s="109" t="s">
        <v>183</v>
      </c>
      <c r="I224" s="109"/>
    </row>
    <row r="225" spans="1:9" s="97" customFormat="1" hidden="1">
      <c r="A225" s="373"/>
      <c r="B225" s="234"/>
      <c r="C225" s="234"/>
      <c r="D225" s="237"/>
      <c r="E225" s="234"/>
      <c r="F225" s="76">
        <f t="shared" si="1"/>
        <v>0</v>
      </c>
      <c r="G225" s="109" t="s">
        <v>183</v>
      </c>
      <c r="I225" s="109"/>
    </row>
    <row r="226" spans="1:9" s="97" customFormat="1" hidden="1">
      <c r="A226" s="373"/>
      <c r="B226" s="234"/>
      <c r="C226" s="234"/>
      <c r="D226" s="237"/>
      <c r="E226" s="234"/>
      <c r="F226" s="76">
        <f t="shared" si="1"/>
        <v>0</v>
      </c>
      <c r="G226" s="109" t="s">
        <v>183</v>
      </c>
      <c r="I226" s="109"/>
    </row>
    <row r="227" spans="1:9" s="97" customFormat="1" hidden="1">
      <c r="A227" s="373"/>
      <c r="B227" s="234"/>
      <c r="C227" s="234"/>
      <c r="D227" s="237"/>
      <c r="E227" s="234"/>
      <c r="F227" s="76">
        <f t="shared" si="1"/>
        <v>0</v>
      </c>
      <c r="G227" s="109" t="s">
        <v>183</v>
      </c>
      <c r="I227" s="109"/>
    </row>
    <row r="228" spans="1:9" s="97" customFormat="1" hidden="1">
      <c r="A228" s="373"/>
      <c r="B228" s="234"/>
      <c r="C228" s="234"/>
      <c r="D228" s="237"/>
      <c r="E228" s="234"/>
      <c r="F228" s="76">
        <f t="shared" si="1"/>
        <v>0</v>
      </c>
      <c r="G228" s="109" t="s">
        <v>183</v>
      </c>
      <c r="I228" s="109"/>
    </row>
    <row r="229" spans="1:9" s="97" customFormat="1" hidden="1">
      <c r="A229" s="373"/>
      <c r="B229" s="234"/>
      <c r="C229" s="234"/>
      <c r="D229" s="237"/>
      <c r="E229" s="234"/>
      <c r="F229" s="76">
        <f t="shared" si="1"/>
        <v>0</v>
      </c>
      <c r="G229" s="109" t="s">
        <v>183</v>
      </c>
      <c r="I229" s="109"/>
    </row>
    <row r="230" spans="1:9" s="97" customFormat="1" hidden="1">
      <c r="A230" s="373"/>
      <c r="B230" s="234"/>
      <c r="C230" s="234"/>
      <c r="D230" s="237"/>
      <c r="E230" s="234"/>
      <c r="F230" s="76">
        <f t="shared" si="1"/>
        <v>0</v>
      </c>
      <c r="G230" s="109" t="s">
        <v>183</v>
      </c>
      <c r="I230" s="109"/>
    </row>
    <row r="231" spans="1:9" s="97" customFormat="1" hidden="1">
      <c r="A231" s="373"/>
      <c r="B231" s="234"/>
      <c r="C231" s="234"/>
      <c r="D231" s="237"/>
      <c r="E231" s="234"/>
      <c r="F231" s="76">
        <f t="shared" si="1"/>
        <v>0</v>
      </c>
      <c r="G231" s="109" t="s">
        <v>183</v>
      </c>
      <c r="I231" s="109"/>
    </row>
    <row r="232" spans="1:9" s="97" customFormat="1" hidden="1">
      <c r="A232" s="373"/>
      <c r="B232" s="234"/>
      <c r="C232" s="234"/>
      <c r="D232" s="237"/>
      <c r="E232" s="234"/>
      <c r="F232" s="76">
        <f t="shared" si="1"/>
        <v>0</v>
      </c>
      <c r="G232" s="109" t="s">
        <v>183</v>
      </c>
      <c r="I232" s="109"/>
    </row>
    <row r="233" spans="1:9" s="97" customFormat="1" hidden="1">
      <c r="A233" s="373"/>
      <c r="B233" s="234"/>
      <c r="C233" s="234"/>
      <c r="D233" s="237"/>
      <c r="E233" s="234"/>
      <c r="F233" s="76">
        <f t="shared" si="1"/>
        <v>0</v>
      </c>
      <c r="G233" s="109" t="s">
        <v>183</v>
      </c>
      <c r="I233" s="109"/>
    </row>
    <row r="234" spans="1:9" s="97" customFormat="1" hidden="1">
      <c r="A234" s="373"/>
      <c r="B234" s="234"/>
      <c r="C234" s="234"/>
      <c r="D234" s="237"/>
      <c r="E234" s="234"/>
      <c r="F234" s="76">
        <f t="shared" si="1"/>
        <v>0</v>
      </c>
      <c r="G234" s="109" t="s">
        <v>183</v>
      </c>
      <c r="I234" s="109"/>
    </row>
    <row r="235" spans="1:9" s="97" customFormat="1" hidden="1">
      <c r="A235" s="373"/>
      <c r="B235" s="234"/>
      <c r="C235" s="234"/>
      <c r="D235" s="237"/>
      <c r="E235" s="234"/>
      <c r="F235" s="76">
        <f t="shared" si="1"/>
        <v>0</v>
      </c>
      <c r="G235" s="109" t="s">
        <v>183</v>
      </c>
      <c r="I235" s="109"/>
    </row>
    <row r="236" spans="1:9" s="97" customFormat="1" hidden="1">
      <c r="A236" s="373"/>
      <c r="B236" s="234"/>
      <c r="C236" s="234"/>
      <c r="D236" s="237"/>
      <c r="E236" s="234"/>
      <c r="F236" s="76">
        <f t="shared" si="1"/>
        <v>0</v>
      </c>
      <c r="G236" s="109" t="s">
        <v>183</v>
      </c>
      <c r="I236" s="109"/>
    </row>
    <row r="237" spans="1:9" s="97" customFormat="1" hidden="1">
      <c r="A237" s="373"/>
      <c r="B237" s="234"/>
      <c r="C237" s="234"/>
      <c r="D237" s="237"/>
      <c r="E237" s="234"/>
      <c r="F237" s="76">
        <f t="shared" si="1"/>
        <v>0</v>
      </c>
      <c r="G237" s="109" t="s">
        <v>183</v>
      </c>
      <c r="I237" s="109"/>
    </row>
    <row r="238" spans="1:9" s="97" customFormat="1" hidden="1">
      <c r="A238" s="373"/>
      <c r="B238" s="234"/>
      <c r="C238" s="234"/>
      <c r="D238" s="237"/>
      <c r="E238" s="234"/>
      <c r="F238" s="76">
        <f t="shared" si="1"/>
        <v>0</v>
      </c>
      <c r="G238" s="109" t="s">
        <v>183</v>
      </c>
      <c r="I238" s="109"/>
    </row>
    <row r="239" spans="1:9" s="97" customFormat="1" hidden="1">
      <c r="A239" s="373"/>
      <c r="B239" s="234"/>
      <c r="C239" s="234"/>
      <c r="D239" s="237"/>
      <c r="E239" s="234"/>
      <c r="F239" s="76">
        <f t="shared" si="1"/>
        <v>0</v>
      </c>
      <c r="G239" s="109" t="s">
        <v>183</v>
      </c>
      <c r="I239" s="109"/>
    </row>
    <row r="240" spans="1:9" s="97" customFormat="1" hidden="1">
      <c r="A240" s="373"/>
      <c r="B240" s="234"/>
      <c r="C240" s="234"/>
      <c r="D240" s="237"/>
      <c r="E240" s="234"/>
      <c r="F240" s="76">
        <f t="shared" si="1"/>
        <v>0</v>
      </c>
      <c r="G240" s="109" t="s">
        <v>183</v>
      </c>
      <c r="I240" s="109"/>
    </row>
    <row r="241" spans="1:9" s="97" customFormat="1" hidden="1">
      <c r="A241" s="373"/>
      <c r="B241" s="234"/>
      <c r="C241" s="234"/>
      <c r="D241" s="237"/>
      <c r="E241" s="234"/>
      <c r="F241" s="76">
        <f t="shared" si="1"/>
        <v>0</v>
      </c>
      <c r="G241" s="109" t="s">
        <v>183</v>
      </c>
      <c r="I241" s="109"/>
    </row>
    <row r="242" spans="1:9" s="97" customFormat="1" hidden="1">
      <c r="A242" s="373"/>
      <c r="B242" s="234"/>
      <c r="C242" s="234"/>
      <c r="D242" s="237"/>
      <c r="E242" s="234"/>
      <c r="F242" s="76">
        <f t="shared" si="1"/>
        <v>0</v>
      </c>
      <c r="G242" s="109" t="s">
        <v>183</v>
      </c>
      <c r="I242" s="109"/>
    </row>
    <row r="243" spans="1:9" s="97" customFormat="1" hidden="1">
      <c r="A243" s="373"/>
      <c r="B243" s="234"/>
      <c r="C243" s="234"/>
      <c r="D243" s="237"/>
      <c r="E243" s="234"/>
      <c r="F243" s="76">
        <f t="shared" si="1"/>
        <v>0</v>
      </c>
      <c r="G243" s="109" t="s">
        <v>183</v>
      </c>
      <c r="I243" s="109"/>
    </row>
    <row r="244" spans="1:9" s="97" customFormat="1" hidden="1">
      <c r="A244" s="373"/>
      <c r="B244" s="234"/>
      <c r="C244" s="234"/>
      <c r="D244" s="237"/>
      <c r="E244" s="234"/>
      <c r="F244" s="76">
        <f t="shared" si="1"/>
        <v>0</v>
      </c>
      <c r="G244" s="109" t="s">
        <v>183</v>
      </c>
      <c r="I244" s="109"/>
    </row>
    <row r="245" spans="1:9" s="97" customFormat="1" hidden="1">
      <c r="A245" s="373"/>
      <c r="B245" s="234"/>
      <c r="C245" s="234"/>
      <c r="D245" s="237"/>
      <c r="E245" s="234"/>
      <c r="F245" s="76">
        <f t="shared" si="1"/>
        <v>0</v>
      </c>
      <c r="G245" s="109" t="s">
        <v>183</v>
      </c>
      <c r="I245" s="109"/>
    </row>
    <row r="246" spans="1:9" s="97" customFormat="1" hidden="1">
      <c r="A246" s="373"/>
      <c r="B246" s="234"/>
      <c r="C246" s="234"/>
      <c r="D246" s="237"/>
      <c r="E246" s="234"/>
      <c r="F246" s="76">
        <f t="shared" si="1"/>
        <v>0</v>
      </c>
      <c r="G246" s="109" t="s">
        <v>183</v>
      </c>
      <c r="I246" s="109"/>
    </row>
    <row r="247" spans="1:9" s="97" customFormat="1" hidden="1">
      <c r="A247" s="373"/>
      <c r="B247" s="234"/>
      <c r="C247" s="234"/>
      <c r="D247" s="237"/>
      <c r="E247" s="234"/>
      <c r="F247" s="76">
        <f t="shared" si="1"/>
        <v>0</v>
      </c>
      <c r="G247" s="109" t="s">
        <v>183</v>
      </c>
      <c r="I247" s="109"/>
    </row>
    <row r="248" spans="1:9" s="97" customFormat="1" hidden="1">
      <c r="A248" s="373"/>
      <c r="B248" s="234"/>
      <c r="C248" s="234"/>
      <c r="D248" s="237"/>
      <c r="E248" s="234"/>
      <c r="F248" s="76">
        <f t="shared" si="1"/>
        <v>0</v>
      </c>
      <c r="G248" s="109" t="s">
        <v>183</v>
      </c>
      <c r="I248" s="109"/>
    </row>
    <row r="249" spans="1:9" s="97" customFormat="1" hidden="1">
      <c r="A249" s="373"/>
      <c r="B249" s="234"/>
      <c r="C249" s="234"/>
      <c r="D249" s="237"/>
      <c r="E249" s="234"/>
      <c r="F249" s="76">
        <f t="shared" si="1"/>
        <v>0</v>
      </c>
      <c r="G249" s="109" t="s">
        <v>183</v>
      </c>
      <c r="I249" s="109"/>
    </row>
    <row r="250" spans="1:9" s="97" customFormat="1" hidden="1">
      <c r="A250" s="373"/>
      <c r="B250" s="234"/>
      <c r="C250" s="234"/>
      <c r="D250" s="237"/>
      <c r="E250" s="234"/>
      <c r="F250" s="76">
        <f t="shared" si="1"/>
        <v>0</v>
      </c>
      <c r="G250" s="109" t="s">
        <v>183</v>
      </c>
      <c r="I250" s="109"/>
    </row>
    <row r="251" spans="1:9" s="97" customFormat="1" hidden="1">
      <c r="A251" s="373"/>
      <c r="B251" s="234"/>
      <c r="C251" s="234"/>
      <c r="D251" s="237"/>
      <c r="E251" s="234"/>
      <c r="F251" s="76">
        <f t="shared" si="1"/>
        <v>0</v>
      </c>
      <c r="G251" s="109" t="s">
        <v>183</v>
      </c>
      <c r="I251" s="109"/>
    </row>
    <row r="252" spans="1:9" s="97" customFormat="1" hidden="1">
      <c r="A252" s="373"/>
      <c r="B252" s="234"/>
      <c r="C252" s="234"/>
      <c r="D252" s="237"/>
      <c r="E252" s="234"/>
      <c r="F252" s="76">
        <f t="shared" si="1"/>
        <v>0</v>
      </c>
      <c r="G252" s="109" t="s">
        <v>183</v>
      </c>
      <c r="I252" s="109"/>
    </row>
    <row r="253" spans="1:9" s="97" customFormat="1" hidden="1">
      <c r="A253" s="373"/>
      <c r="B253" s="234"/>
      <c r="C253" s="234"/>
      <c r="D253" s="237"/>
      <c r="E253" s="234"/>
      <c r="F253" s="76">
        <f t="shared" si="1"/>
        <v>0</v>
      </c>
      <c r="G253" s="109" t="s">
        <v>183</v>
      </c>
      <c r="I253" s="109"/>
    </row>
    <row r="254" spans="1:9" s="97" customFormat="1" hidden="1">
      <c r="A254" s="373"/>
      <c r="B254" s="234"/>
      <c r="C254" s="234"/>
      <c r="D254" s="237"/>
      <c r="E254" s="234"/>
      <c r="F254" s="76">
        <f t="shared" si="1"/>
        <v>0</v>
      </c>
      <c r="G254" s="109" t="s">
        <v>183</v>
      </c>
      <c r="I254" s="109"/>
    </row>
    <row r="255" spans="1:9" s="97" customFormat="1" hidden="1">
      <c r="A255" s="373"/>
      <c r="B255" s="234"/>
      <c r="C255" s="234"/>
      <c r="D255" s="237"/>
      <c r="E255" s="234"/>
      <c r="F255" s="76">
        <f t="shared" si="1"/>
        <v>0</v>
      </c>
      <c r="G255" s="109" t="s">
        <v>183</v>
      </c>
      <c r="I255" s="109"/>
    </row>
    <row r="256" spans="1:9" s="97" customFormat="1" hidden="1">
      <c r="A256" s="373"/>
      <c r="B256" s="234"/>
      <c r="C256" s="234"/>
      <c r="D256" s="237"/>
      <c r="E256" s="234"/>
      <c r="F256" s="76">
        <f t="shared" si="1"/>
        <v>0</v>
      </c>
      <c r="G256" s="109" t="s">
        <v>183</v>
      </c>
      <c r="I256" s="109"/>
    </row>
    <row r="257" spans="1:9" s="97" customFormat="1" hidden="1">
      <c r="A257" s="373"/>
      <c r="B257" s="234"/>
      <c r="C257" s="234"/>
      <c r="D257" s="237"/>
      <c r="E257" s="234"/>
      <c r="F257" s="76">
        <f t="shared" si="1"/>
        <v>0</v>
      </c>
      <c r="G257" s="109" t="s">
        <v>183</v>
      </c>
      <c r="I257" s="109"/>
    </row>
    <row r="258" spans="1:9" s="97" customFormat="1" hidden="1">
      <c r="A258" s="373"/>
      <c r="B258" s="234"/>
      <c r="C258" s="234"/>
      <c r="D258" s="237"/>
      <c r="E258" s="234"/>
      <c r="F258" s="76">
        <f t="shared" si="1"/>
        <v>0</v>
      </c>
      <c r="G258" s="109" t="s">
        <v>183</v>
      </c>
      <c r="I258" s="109"/>
    </row>
    <row r="259" spans="1:9" s="97" customFormat="1" hidden="1">
      <c r="A259" s="373"/>
      <c r="B259" s="234"/>
      <c r="C259" s="234"/>
      <c r="D259" s="237"/>
      <c r="E259" s="234"/>
      <c r="F259" s="76">
        <f t="shared" si="1"/>
        <v>0</v>
      </c>
      <c r="G259" s="109" t="s">
        <v>183</v>
      </c>
      <c r="I259" s="109"/>
    </row>
    <row r="260" spans="1:9" s="97" customFormat="1" hidden="1">
      <c r="A260" s="373"/>
      <c r="B260" s="234"/>
      <c r="C260" s="234"/>
      <c r="D260" s="237"/>
      <c r="E260" s="234"/>
      <c r="F260" s="76">
        <f t="shared" si="1"/>
        <v>0</v>
      </c>
      <c r="G260" s="109" t="s">
        <v>183</v>
      </c>
      <c r="I260" s="109"/>
    </row>
    <row r="261" spans="1:9" s="97" customFormat="1" hidden="1">
      <c r="A261" s="373"/>
      <c r="B261" s="234"/>
      <c r="C261" s="234"/>
      <c r="D261" s="237"/>
      <c r="E261" s="234"/>
      <c r="F261" s="76">
        <f t="shared" si="1"/>
        <v>0</v>
      </c>
      <c r="G261" s="109" t="s">
        <v>183</v>
      </c>
      <c r="I261" s="109"/>
    </row>
    <row r="262" spans="1:9" s="97" customFormat="1" hidden="1">
      <c r="A262" s="373"/>
      <c r="B262" s="234"/>
      <c r="C262" s="234"/>
      <c r="D262" s="237"/>
      <c r="E262" s="234"/>
      <c r="F262" s="76">
        <f t="shared" si="1"/>
        <v>0</v>
      </c>
      <c r="G262" s="109" t="s">
        <v>183</v>
      </c>
      <c r="I262" s="109"/>
    </row>
    <row r="263" spans="1:9" s="97" customFormat="1" hidden="1">
      <c r="A263" s="373"/>
      <c r="B263" s="234"/>
      <c r="C263" s="234"/>
      <c r="D263" s="237"/>
      <c r="E263" s="234"/>
      <c r="F263" s="76">
        <f t="shared" si="1"/>
        <v>0</v>
      </c>
      <c r="G263" s="109" t="s">
        <v>183</v>
      </c>
      <c r="I263" s="109"/>
    </row>
    <row r="264" spans="1:9" s="97" customFormat="1" hidden="1">
      <c r="A264" s="373"/>
      <c r="B264" s="234"/>
      <c r="C264" s="234"/>
      <c r="D264" s="237"/>
      <c r="E264" s="234"/>
      <c r="F264" s="76">
        <f t="shared" si="1"/>
        <v>0</v>
      </c>
      <c r="G264" s="109" t="s">
        <v>183</v>
      </c>
      <c r="I264" s="109"/>
    </row>
    <row r="265" spans="1:9" s="97" customFormat="1" hidden="1">
      <c r="A265" s="373"/>
      <c r="B265" s="234"/>
      <c r="C265" s="234"/>
      <c r="D265" s="237"/>
      <c r="E265" s="234"/>
      <c r="F265" s="76">
        <f t="shared" si="1"/>
        <v>0</v>
      </c>
      <c r="G265" s="109" t="s">
        <v>183</v>
      </c>
      <c r="I265" s="109"/>
    </row>
    <row r="266" spans="1:9" s="97" customFormat="1" hidden="1">
      <c r="A266" s="373"/>
      <c r="B266" s="234"/>
      <c r="C266" s="234"/>
      <c r="D266" s="237"/>
      <c r="E266" s="234"/>
      <c r="F266" s="76">
        <f t="shared" si="1"/>
        <v>0</v>
      </c>
      <c r="G266" s="109" t="s">
        <v>183</v>
      </c>
      <c r="I266" s="109"/>
    </row>
    <row r="267" spans="1:9" s="97" customFormat="1" hidden="1">
      <c r="A267" s="373"/>
      <c r="B267" s="234"/>
      <c r="C267" s="234"/>
      <c r="D267" s="237"/>
      <c r="E267" s="234"/>
      <c r="F267" s="76">
        <f t="shared" si="1"/>
        <v>0</v>
      </c>
      <c r="G267" s="109" t="s">
        <v>183</v>
      </c>
      <c r="I267" s="109"/>
    </row>
    <row r="268" spans="1:9" s="97" customFormat="1" hidden="1">
      <c r="A268" s="373"/>
      <c r="B268" s="234"/>
      <c r="C268" s="234"/>
      <c r="D268" s="237"/>
      <c r="E268" s="234"/>
      <c r="F268" s="76">
        <f t="shared" si="1"/>
        <v>0</v>
      </c>
      <c r="G268" s="109" t="s">
        <v>183</v>
      </c>
      <c r="I268" s="109"/>
    </row>
    <row r="269" spans="1:9" s="97" customFormat="1" hidden="1">
      <c r="A269" s="373"/>
      <c r="B269" s="234"/>
      <c r="C269" s="234"/>
      <c r="D269" s="237"/>
      <c r="E269" s="234"/>
      <c r="F269" s="76">
        <f t="shared" si="1"/>
        <v>0</v>
      </c>
      <c r="G269" s="109" t="s">
        <v>183</v>
      </c>
      <c r="I269" s="109"/>
    </row>
    <row r="270" spans="1:9" s="97" customFormat="1" hidden="1">
      <c r="A270" s="373"/>
      <c r="B270" s="234"/>
      <c r="C270" s="234"/>
      <c r="D270" s="237"/>
      <c r="E270" s="234"/>
      <c r="F270" s="76">
        <f t="shared" si="1"/>
        <v>0</v>
      </c>
      <c r="G270" s="109" t="s">
        <v>183</v>
      </c>
      <c r="I270" s="109"/>
    </row>
    <row r="271" spans="1:9" s="97" customFormat="1" hidden="1">
      <c r="A271" s="373"/>
      <c r="B271" s="234"/>
      <c r="C271" s="234"/>
      <c r="D271" s="237"/>
      <c r="E271" s="234"/>
      <c r="F271" s="76">
        <f t="shared" si="1"/>
        <v>0</v>
      </c>
      <c r="G271" s="109" t="s">
        <v>183</v>
      </c>
      <c r="I271" s="109"/>
    </row>
    <row r="272" spans="1:9" s="97" customFormat="1" hidden="1">
      <c r="A272" s="373"/>
      <c r="B272" s="234"/>
      <c r="C272" s="234"/>
      <c r="D272" s="237"/>
      <c r="E272" s="234"/>
      <c r="F272" s="76">
        <f t="shared" si="1"/>
        <v>0</v>
      </c>
      <c r="G272" s="109" t="s">
        <v>183</v>
      </c>
      <c r="I272" s="109"/>
    </row>
    <row r="273" spans="1:17" s="97" customFormat="1">
      <c r="A273" s="373"/>
      <c r="B273" s="234"/>
      <c r="C273" s="234"/>
      <c r="D273" s="237"/>
      <c r="E273" s="234"/>
      <c r="F273" s="255">
        <f>ROUND(+B273*D273*E273,2)</f>
        <v>0</v>
      </c>
      <c r="G273" s="109" t="s">
        <v>183</v>
      </c>
    </row>
    <row r="274" spans="1:17" s="97" customFormat="1">
      <c r="A274" s="372"/>
      <c r="B274" s="86"/>
      <c r="C274" s="86"/>
      <c r="D274" s="183"/>
      <c r="E274" s="188" t="s">
        <v>184</v>
      </c>
      <c r="F274" s="76">
        <f>ROUND(SUBTOTAL(109,F143:F273),2)</f>
        <v>0</v>
      </c>
      <c r="G274" s="109" t="s">
        <v>183</v>
      </c>
      <c r="I274" s="112" t="s">
        <v>197</v>
      </c>
    </row>
    <row r="275" spans="1:17">
      <c r="F275" s="257"/>
      <c r="G275" s="109" t="s">
        <v>185</v>
      </c>
    </row>
    <row r="276" spans="1:17">
      <c r="C276" s="541" t="str">
        <f>"Total "&amp;B2</f>
        <v>Total Work-Based Training</v>
      </c>
      <c r="D276" s="541"/>
      <c r="E276" s="541"/>
      <c r="F276" s="76">
        <f>+F274+F142</f>
        <v>0</v>
      </c>
      <c r="G276" s="109" t="s">
        <v>185</v>
      </c>
      <c r="I276" s="133" t="s">
        <v>187</v>
      </c>
    </row>
    <row r="277" spans="1:17" s="97" customFormat="1">
      <c r="A277" s="206"/>
      <c r="B277" s="86"/>
      <c r="C277" s="86"/>
      <c r="D277" s="86"/>
      <c r="E277" s="86"/>
      <c r="F277" s="122"/>
      <c r="G277" s="109" t="s">
        <v>185</v>
      </c>
    </row>
    <row r="278" spans="1:17" s="97" customFormat="1">
      <c r="A278" s="211" t="str">
        <f>B2&amp;" Narrative (State):"</f>
        <v>Work-Based Training Narrative (State):</v>
      </c>
      <c r="B278" s="102"/>
      <c r="C278" s="102"/>
      <c r="D278" s="102"/>
      <c r="E278" s="102"/>
      <c r="F278" s="103"/>
      <c r="G278" s="109" t="s">
        <v>180</v>
      </c>
      <c r="I278" s="134" t="s">
        <v>189</v>
      </c>
    </row>
    <row r="279" spans="1:17" s="97" customFormat="1" ht="45" customHeight="1">
      <c r="A279" s="517"/>
      <c r="B279" s="518"/>
      <c r="C279" s="518"/>
      <c r="D279" s="518"/>
      <c r="E279" s="518"/>
      <c r="F279" s="519"/>
      <c r="G279" s="97" t="s">
        <v>180</v>
      </c>
      <c r="I279" s="515" t="s">
        <v>190</v>
      </c>
      <c r="J279" s="515"/>
      <c r="K279" s="515"/>
      <c r="L279" s="515"/>
      <c r="M279" s="515"/>
      <c r="N279" s="515"/>
      <c r="O279" s="515"/>
      <c r="P279" s="515"/>
      <c r="Q279" s="515"/>
    </row>
    <row r="280" spans="1:17">
      <c r="G280" s="246" t="s">
        <v>183</v>
      </c>
      <c r="I280"/>
    </row>
    <row r="281" spans="1:17" s="97" customFormat="1">
      <c r="A281" s="211" t="str">
        <f>B2&amp;" Narrative (Non-State) i.e. Match or Other Funding"</f>
        <v>Work-Based Training Narrative (Non-State) i.e. Match or Other Funding</v>
      </c>
      <c r="B281" s="106"/>
      <c r="C281" s="106"/>
      <c r="D281" s="106"/>
      <c r="E281" s="106"/>
      <c r="F281" s="107"/>
      <c r="G281" s="97" t="s">
        <v>183</v>
      </c>
      <c r="I281" s="134" t="s">
        <v>189</v>
      </c>
    </row>
    <row r="282" spans="1:17" s="97" customFormat="1" ht="45" customHeight="1">
      <c r="A282" s="517"/>
      <c r="B282" s="518"/>
      <c r="C282" s="518"/>
      <c r="D282" s="518"/>
      <c r="E282" s="518"/>
      <c r="F282" s="519"/>
      <c r="G282" s="246" t="s">
        <v>183</v>
      </c>
      <c r="I282" s="515" t="s">
        <v>190</v>
      </c>
      <c r="J282" s="515"/>
      <c r="K282" s="515"/>
      <c r="L282" s="515"/>
      <c r="M282" s="515"/>
      <c r="N282" s="515"/>
      <c r="O282" s="515"/>
      <c r="P282" s="515"/>
      <c r="Q282" s="515"/>
    </row>
    <row r="284" spans="1:17">
      <c r="D284" s="24"/>
    </row>
  </sheetData>
  <sheetProtection algorithmName="SHA-512" hashValue="ff9bfWzRAay1ahx9AFpAgKJSDqUb9rdwAYmIFQ5kXErPEvwbbEUQa+ddXqf26XBrBYBIxmlhF61IvpRQBKD4Nw==" saltValue="Ril08ePXEwBt1Mxm7lVOOg==" spinCount="100000" sheet="1" formatCells="0" formatRows="0" sort="0" autoFilter="0"/>
  <autoFilter ref="G1:G284" xr:uid="{00000000-0001-0000-1500-000000000000}"/>
  <mergeCells count="14">
    <mergeCell ref="A282:F282"/>
    <mergeCell ref="I282:Q282"/>
    <mergeCell ref="A1:E1"/>
    <mergeCell ref="B2:F2"/>
    <mergeCell ref="A3:F3"/>
    <mergeCell ref="C276:E276"/>
    <mergeCell ref="A279:F279"/>
    <mergeCell ref="I279:Q279"/>
    <mergeCell ref="A4:F4"/>
    <mergeCell ref="A5:F5"/>
    <mergeCell ref="A6:F6"/>
    <mergeCell ref="A7:F7"/>
    <mergeCell ref="A8:F8"/>
    <mergeCell ref="A9:F9"/>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activeCell="A6" sqref="A6"/>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309</v>
      </c>
      <c r="B2" s="542" t="s">
        <v>310</v>
      </c>
      <c r="C2" s="542"/>
      <c r="D2" s="542"/>
      <c r="E2" s="542"/>
      <c r="F2" s="542"/>
      <c r="G2" s="329"/>
    </row>
    <row r="3" spans="1:9" s="253" customFormat="1" ht="42" customHeight="1">
      <c r="A3" s="468" t="s">
        <v>293</v>
      </c>
      <c r="B3" s="468"/>
      <c r="C3" s="468"/>
      <c r="D3" s="468"/>
      <c r="E3" s="468"/>
      <c r="F3" s="468"/>
      <c r="G3" s="253" t="s">
        <v>185</v>
      </c>
    </row>
    <row r="4" spans="1:9">
      <c r="A4" s="13"/>
      <c r="B4" s="13"/>
      <c r="C4" s="13"/>
      <c r="D4" s="13"/>
      <c r="E4" s="13"/>
      <c r="F4" s="13"/>
      <c r="G4" t="s">
        <v>185</v>
      </c>
    </row>
    <row r="5" spans="1:9">
      <c r="A5" s="208" t="s">
        <v>260</v>
      </c>
      <c r="B5" s="208" t="s">
        <v>207</v>
      </c>
      <c r="C5" s="208" t="s">
        <v>206</v>
      </c>
      <c r="D5" s="208" t="s">
        <v>223</v>
      </c>
      <c r="E5" s="208" t="s">
        <v>176</v>
      </c>
      <c r="F5" s="263" t="s">
        <v>300</v>
      </c>
      <c r="G5" s="245" t="s">
        <v>185</v>
      </c>
      <c r="I5" s="134" t="s">
        <v>179</v>
      </c>
    </row>
    <row r="6" spans="1:9" s="97" customFormat="1">
      <c r="A6" s="204"/>
      <c r="B6" s="234"/>
      <c r="C6" s="234"/>
      <c r="D6" s="237"/>
      <c r="E6" s="234"/>
      <c r="F6" s="76">
        <f t="shared" ref="F6:F134" si="0">ROUND(+B6*D6*E6,2)</f>
        <v>0</v>
      </c>
      <c r="G6" s="109" t="s">
        <v>180</v>
      </c>
      <c r="I6" s="109"/>
    </row>
    <row r="7" spans="1:9" s="97" customFormat="1">
      <c r="A7" s="373"/>
      <c r="B7" s="234"/>
      <c r="C7" s="234"/>
      <c r="D7" s="237"/>
      <c r="E7" s="234"/>
      <c r="F7" s="76">
        <f t="shared" si="0"/>
        <v>0</v>
      </c>
      <c r="G7" s="109" t="s">
        <v>180</v>
      </c>
      <c r="I7" s="109"/>
    </row>
    <row r="8" spans="1:9" s="97" customFormat="1">
      <c r="A8" s="373"/>
      <c r="B8" s="234"/>
      <c r="C8" s="234"/>
      <c r="D8" s="237"/>
      <c r="E8" s="234"/>
      <c r="F8" s="76">
        <f t="shared" si="0"/>
        <v>0</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c r="A135" s="373"/>
      <c r="B135" s="234"/>
      <c r="C135" s="234"/>
      <c r="D135" s="237"/>
      <c r="E135" s="234"/>
      <c r="F135" s="255">
        <f>ROUND(+B135*D135*E135,2)</f>
        <v>0</v>
      </c>
      <c r="G135" s="109" t="s">
        <v>180</v>
      </c>
      <c r="I135" s="109"/>
    </row>
    <row r="136" spans="1:9" s="97" customFormat="1">
      <c r="A136" s="372"/>
      <c r="B136" s="86"/>
      <c r="C136" s="86"/>
      <c r="D136" s="128"/>
      <c r="E136" s="189" t="s">
        <v>181</v>
      </c>
      <c r="F136" s="190">
        <f>ROUND(SUBTOTAL(109,F6:F135),2)</f>
        <v>0</v>
      </c>
      <c r="G136" s="109" t="s">
        <v>180</v>
      </c>
      <c r="I136" s="112" t="s">
        <v>197</v>
      </c>
    </row>
    <row r="137" spans="1:9" s="97" customFormat="1">
      <c r="A137" s="372"/>
      <c r="B137" s="86"/>
      <c r="C137" s="86"/>
      <c r="D137" s="128"/>
      <c r="E137" s="86"/>
      <c r="F137" s="256"/>
      <c r="G137" s="109" t="s">
        <v>183</v>
      </c>
    </row>
    <row r="138" spans="1:9" s="97" customFormat="1">
      <c r="A138" s="373"/>
      <c r="B138" s="234"/>
      <c r="C138" s="234"/>
      <c r="D138" s="237"/>
      <c r="E138" s="234"/>
      <c r="F138" s="76">
        <f>ROUND(+B138*D138*E138,2)</f>
        <v>0</v>
      </c>
      <c r="G138" s="109" t="s">
        <v>183</v>
      </c>
    </row>
    <row r="139" spans="1:9" s="97" customFormat="1">
      <c r="A139" s="373"/>
      <c r="B139" s="234"/>
      <c r="C139" s="234"/>
      <c r="D139" s="237"/>
      <c r="E139" s="234"/>
      <c r="F139" s="76">
        <f t="shared" ref="F139:F266" si="1">ROUND(+B139*D139*E139,2)</f>
        <v>0</v>
      </c>
      <c r="G139" s="109" t="s">
        <v>183</v>
      </c>
      <c r="I139" s="109"/>
    </row>
    <row r="140" spans="1:9" s="97" customFormat="1">
      <c r="A140" s="373"/>
      <c r="B140" s="234"/>
      <c r="C140" s="234"/>
      <c r="D140" s="237"/>
      <c r="E140" s="234"/>
      <c r="F140" s="76">
        <f t="shared" si="1"/>
        <v>0</v>
      </c>
      <c r="G140" s="109" t="s">
        <v>183</v>
      </c>
      <c r="I140" s="109"/>
    </row>
    <row r="141" spans="1:9" s="97" customFormat="1" hidden="1">
      <c r="A141" s="373"/>
      <c r="B141" s="234"/>
      <c r="C141" s="234"/>
      <c r="D141" s="237"/>
      <c r="E141" s="234"/>
      <c r="F141" s="76">
        <f t="shared" si="1"/>
        <v>0</v>
      </c>
      <c r="G141" s="109" t="s">
        <v>183</v>
      </c>
      <c r="I141" s="109"/>
    </row>
    <row r="142" spans="1:9" s="97" customFormat="1" hidden="1">
      <c r="A142" s="373"/>
      <c r="B142" s="234"/>
      <c r="C142" s="234"/>
      <c r="D142" s="237"/>
      <c r="E142" s="234"/>
      <c r="F142" s="76">
        <f t="shared" si="1"/>
        <v>0</v>
      </c>
      <c r="G142" s="109" t="s">
        <v>183</v>
      </c>
      <c r="I142" s="109"/>
    </row>
    <row r="143" spans="1:9" s="97" customFormat="1" hidden="1">
      <c r="A143" s="373"/>
      <c r="B143" s="234"/>
      <c r="C143" s="234"/>
      <c r="D143" s="237"/>
      <c r="E143" s="234"/>
      <c r="F143" s="76">
        <f t="shared" si="1"/>
        <v>0</v>
      </c>
      <c r="G143" s="109" t="s">
        <v>183</v>
      </c>
      <c r="I143" s="109"/>
    </row>
    <row r="144" spans="1:9" s="97" customFormat="1" hidden="1">
      <c r="A144" s="373"/>
      <c r="B144" s="234"/>
      <c r="C144" s="234"/>
      <c r="D144" s="237"/>
      <c r="E144" s="234"/>
      <c r="F144" s="76">
        <f t="shared" si="1"/>
        <v>0</v>
      </c>
      <c r="G144" s="109" t="s">
        <v>183</v>
      </c>
      <c r="I144" s="109"/>
    </row>
    <row r="145" spans="1:9" s="97" customFormat="1" hidden="1">
      <c r="A145" s="373"/>
      <c r="B145" s="234"/>
      <c r="C145" s="234"/>
      <c r="D145" s="237"/>
      <c r="E145" s="234"/>
      <c r="F145" s="76">
        <f t="shared" si="1"/>
        <v>0</v>
      </c>
      <c r="G145" s="109" t="s">
        <v>183</v>
      </c>
      <c r="I145" s="109"/>
    </row>
    <row r="146" spans="1:9" s="97" customFormat="1" hidden="1">
      <c r="A146" s="373"/>
      <c r="B146" s="234"/>
      <c r="C146" s="234"/>
      <c r="D146" s="237"/>
      <c r="E146" s="234"/>
      <c r="F146" s="76">
        <f t="shared" si="1"/>
        <v>0</v>
      </c>
      <c r="G146" s="109" t="s">
        <v>183</v>
      </c>
      <c r="I146" s="109"/>
    </row>
    <row r="147" spans="1:9" s="97" customFormat="1" hidden="1">
      <c r="A147" s="373"/>
      <c r="B147" s="234"/>
      <c r="C147" s="234"/>
      <c r="D147" s="237"/>
      <c r="E147" s="234"/>
      <c r="F147" s="76">
        <f t="shared" si="1"/>
        <v>0</v>
      </c>
      <c r="G147" s="109" t="s">
        <v>183</v>
      </c>
      <c r="I147" s="109"/>
    </row>
    <row r="148" spans="1:9" s="97" customFormat="1" hidden="1">
      <c r="A148" s="373"/>
      <c r="B148" s="234"/>
      <c r="C148" s="234"/>
      <c r="D148" s="237"/>
      <c r="E148" s="234"/>
      <c r="F148" s="76">
        <f t="shared" si="1"/>
        <v>0</v>
      </c>
      <c r="G148" s="109" t="s">
        <v>183</v>
      </c>
      <c r="I148" s="109"/>
    </row>
    <row r="149" spans="1:9" s="97" customFormat="1" hidden="1">
      <c r="A149" s="373"/>
      <c r="B149" s="234"/>
      <c r="C149" s="234"/>
      <c r="D149" s="237"/>
      <c r="E149" s="234"/>
      <c r="F149" s="76">
        <f t="shared" si="1"/>
        <v>0</v>
      </c>
      <c r="G149" s="109" t="s">
        <v>183</v>
      </c>
      <c r="I149" s="109"/>
    </row>
    <row r="150" spans="1:9" s="97" customFormat="1" hidden="1">
      <c r="A150" s="373"/>
      <c r="B150" s="234"/>
      <c r="C150" s="234"/>
      <c r="D150" s="237"/>
      <c r="E150" s="234"/>
      <c r="F150" s="76">
        <f t="shared" si="1"/>
        <v>0</v>
      </c>
      <c r="G150" s="109" t="s">
        <v>183</v>
      </c>
      <c r="I150" s="109"/>
    </row>
    <row r="151" spans="1:9" s="97" customFormat="1" hidden="1">
      <c r="A151" s="373"/>
      <c r="B151" s="234"/>
      <c r="C151" s="234"/>
      <c r="D151" s="237"/>
      <c r="E151" s="234"/>
      <c r="F151" s="76">
        <f t="shared" si="1"/>
        <v>0</v>
      </c>
      <c r="G151" s="109" t="s">
        <v>183</v>
      </c>
      <c r="I151" s="109"/>
    </row>
    <row r="152" spans="1:9" s="97" customFormat="1" hidden="1">
      <c r="A152" s="373"/>
      <c r="B152" s="234"/>
      <c r="C152" s="234"/>
      <c r="D152" s="237"/>
      <c r="E152" s="234"/>
      <c r="F152" s="76">
        <f t="shared" si="1"/>
        <v>0</v>
      </c>
      <c r="G152" s="109" t="s">
        <v>183</v>
      </c>
      <c r="I152" s="109"/>
    </row>
    <row r="153" spans="1:9" s="97" customFormat="1" hidden="1">
      <c r="A153" s="373"/>
      <c r="B153" s="234"/>
      <c r="C153" s="234"/>
      <c r="D153" s="237"/>
      <c r="E153" s="234"/>
      <c r="F153" s="76">
        <f t="shared" si="1"/>
        <v>0</v>
      </c>
      <c r="G153" s="109" t="s">
        <v>183</v>
      </c>
      <c r="I153" s="109"/>
    </row>
    <row r="154" spans="1:9" s="97" customFormat="1" hidden="1">
      <c r="A154" s="373"/>
      <c r="B154" s="234"/>
      <c r="C154" s="234"/>
      <c r="D154" s="237"/>
      <c r="E154" s="234"/>
      <c r="F154" s="76">
        <f t="shared" si="1"/>
        <v>0</v>
      </c>
      <c r="G154" s="109" t="s">
        <v>183</v>
      </c>
      <c r="I154" s="109"/>
    </row>
    <row r="155" spans="1:9" s="97" customFormat="1" hidden="1">
      <c r="A155" s="373"/>
      <c r="B155" s="234"/>
      <c r="C155" s="234"/>
      <c r="D155" s="237"/>
      <c r="E155" s="234"/>
      <c r="F155" s="76">
        <f t="shared" si="1"/>
        <v>0</v>
      </c>
      <c r="G155" s="109" t="s">
        <v>183</v>
      </c>
      <c r="I155" s="109"/>
    </row>
    <row r="156" spans="1:9" s="97" customFormat="1" hidden="1">
      <c r="A156" s="373"/>
      <c r="B156" s="234"/>
      <c r="C156" s="234"/>
      <c r="D156" s="237"/>
      <c r="E156" s="234"/>
      <c r="F156" s="76">
        <f t="shared" si="1"/>
        <v>0</v>
      </c>
      <c r="G156" s="109" t="s">
        <v>183</v>
      </c>
      <c r="I156" s="109"/>
    </row>
    <row r="157" spans="1:9" s="97" customFormat="1" hidden="1">
      <c r="A157" s="373"/>
      <c r="B157" s="234"/>
      <c r="C157" s="234"/>
      <c r="D157" s="237"/>
      <c r="E157" s="234"/>
      <c r="F157" s="76">
        <f t="shared" si="1"/>
        <v>0</v>
      </c>
      <c r="G157" s="109" t="s">
        <v>183</v>
      </c>
      <c r="I157" s="109"/>
    </row>
    <row r="158" spans="1:9" s="97" customFormat="1" hidden="1">
      <c r="A158" s="373"/>
      <c r="B158" s="234"/>
      <c r="C158" s="234"/>
      <c r="D158" s="237"/>
      <c r="E158" s="234"/>
      <c r="F158" s="76">
        <f t="shared" si="1"/>
        <v>0</v>
      </c>
      <c r="G158" s="109" t="s">
        <v>183</v>
      </c>
      <c r="I158" s="109"/>
    </row>
    <row r="159" spans="1:9" s="97" customFormat="1" hidden="1">
      <c r="A159" s="373"/>
      <c r="B159" s="234"/>
      <c r="C159" s="234"/>
      <c r="D159" s="237"/>
      <c r="E159" s="234"/>
      <c r="F159" s="76">
        <f t="shared" si="1"/>
        <v>0</v>
      </c>
      <c r="G159" s="109" t="s">
        <v>183</v>
      </c>
      <c r="I159" s="109"/>
    </row>
    <row r="160" spans="1:9" s="97" customFormat="1" hidden="1">
      <c r="A160" s="373"/>
      <c r="B160" s="234"/>
      <c r="C160" s="234"/>
      <c r="D160" s="237"/>
      <c r="E160" s="234"/>
      <c r="F160" s="76">
        <f t="shared" si="1"/>
        <v>0</v>
      </c>
      <c r="G160" s="109" t="s">
        <v>183</v>
      </c>
      <c r="I160" s="109"/>
    </row>
    <row r="161" spans="1:9" s="97" customFormat="1" hidden="1">
      <c r="A161" s="373"/>
      <c r="B161" s="234"/>
      <c r="C161" s="234"/>
      <c r="D161" s="237"/>
      <c r="E161" s="234"/>
      <c r="F161" s="76">
        <f t="shared" si="1"/>
        <v>0</v>
      </c>
      <c r="G161" s="109" t="s">
        <v>183</v>
      </c>
      <c r="I161" s="109"/>
    </row>
    <row r="162" spans="1:9" s="97" customFormat="1" hidden="1">
      <c r="A162" s="373"/>
      <c r="B162" s="234"/>
      <c r="C162" s="234"/>
      <c r="D162" s="237"/>
      <c r="E162" s="234"/>
      <c r="F162" s="76">
        <f t="shared" si="1"/>
        <v>0</v>
      </c>
      <c r="G162" s="109" t="s">
        <v>183</v>
      </c>
      <c r="I162" s="109"/>
    </row>
    <row r="163" spans="1:9" s="97" customFormat="1" hidden="1">
      <c r="A163" s="373"/>
      <c r="B163" s="234"/>
      <c r="C163" s="234"/>
      <c r="D163" s="237"/>
      <c r="E163" s="234"/>
      <c r="F163" s="76">
        <f t="shared" si="1"/>
        <v>0</v>
      </c>
      <c r="G163" s="109" t="s">
        <v>183</v>
      </c>
      <c r="I163" s="109"/>
    </row>
    <row r="164" spans="1:9" s="97" customFormat="1" hidden="1">
      <c r="A164" s="373"/>
      <c r="B164" s="234"/>
      <c r="C164" s="234"/>
      <c r="D164" s="237"/>
      <c r="E164" s="234"/>
      <c r="F164" s="76">
        <f t="shared" si="1"/>
        <v>0</v>
      </c>
      <c r="G164" s="109" t="s">
        <v>183</v>
      </c>
      <c r="I164" s="109"/>
    </row>
    <row r="165" spans="1:9" s="97" customFormat="1" hidden="1">
      <c r="A165" s="373"/>
      <c r="B165" s="234"/>
      <c r="C165" s="234"/>
      <c r="D165" s="237"/>
      <c r="E165" s="234"/>
      <c r="F165" s="76">
        <f t="shared" si="1"/>
        <v>0</v>
      </c>
      <c r="G165" s="109" t="s">
        <v>183</v>
      </c>
      <c r="I165" s="109"/>
    </row>
    <row r="166" spans="1:9" s="97" customFormat="1" hidden="1">
      <c r="A166" s="373"/>
      <c r="B166" s="234"/>
      <c r="C166" s="234"/>
      <c r="D166" s="237"/>
      <c r="E166" s="234"/>
      <c r="F166" s="76">
        <f t="shared" si="1"/>
        <v>0</v>
      </c>
      <c r="G166" s="109" t="s">
        <v>183</v>
      </c>
      <c r="I166" s="109"/>
    </row>
    <row r="167" spans="1:9" s="97" customFormat="1" hidden="1">
      <c r="A167" s="373"/>
      <c r="B167" s="234"/>
      <c r="C167" s="234"/>
      <c r="D167" s="237"/>
      <c r="E167" s="234"/>
      <c r="F167" s="76">
        <f t="shared" si="1"/>
        <v>0</v>
      </c>
      <c r="G167" s="109" t="s">
        <v>183</v>
      </c>
      <c r="I167" s="109"/>
    </row>
    <row r="168" spans="1:9" s="97" customFormat="1" hidden="1">
      <c r="A168" s="373"/>
      <c r="B168" s="234"/>
      <c r="C168" s="234"/>
      <c r="D168" s="237"/>
      <c r="E168" s="234"/>
      <c r="F168" s="76">
        <f t="shared" si="1"/>
        <v>0</v>
      </c>
      <c r="G168" s="109" t="s">
        <v>183</v>
      </c>
      <c r="I168" s="109"/>
    </row>
    <row r="169" spans="1:9" s="97" customFormat="1" hidden="1">
      <c r="A169" s="373"/>
      <c r="B169" s="234"/>
      <c r="C169" s="234"/>
      <c r="D169" s="237"/>
      <c r="E169" s="234"/>
      <c r="F169" s="76">
        <f t="shared" si="1"/>
        <v>0</v>
      </c>
      <c r="G169" s="109" t="s">
        <v>183</v>
      </c>
      <c r="I169" s="109"/>
    </row>
    <row r="170" spans="1:9" s="97" customFormat="1" hidden="1">
      <c r="A170" s="373"/>
      <c r="B170" s="234"/>
      <c r="C170" s="234"/>
      <c r="D170" s="237"/>
      <c r="E170" s="234"/>
      <c r="F170" s="76">
        <f t="shared" si="1"/>
        <v>0</v>
      </c>
      <c r="G170" s="109" t="s">
        <v>183</v>
      </c>
      <c r="I170" s="109"/>
    </row>
    <row r="171" spans="1:9" s="97" customFormat="1" hidden="1">
      <c r="A171" s="373"/>
      <c r="B171" s="234"/>
      <c r="C171" s="234"/>
      <c r="D171" s="237"/>
      <c r="E171" s="234"/>
      <c r="F171" s="76">
        <f t="shared" si="1"/>
        <v>0</v>
      </c>
      <c r="G171" s="109" t="s">
        <v>183</v>
      </c>
      <c r="I171" s="109"/>
    </row>
    <row r="172" spans="1:9" s="97" customFormat="1" hidden="1">
      <c r="A172" s="373"/>
      <c r="B172" s="234"/>
      <c r="C172" s="234"/>
      <c r="D172" s="237"/>
      <c r="E172" s="234"/>
      <c r="F172" s="76">
        <f t="shared" si="1"/>
        <v>0</v>
      </c>
      <c r="G172" s="109" t="s">
        <v>183</v>
      </c>
      <c r="I172" s="109"/>
    </row>
    <row r="173" spans="1:9" s="97" customFormat="1" hidden="1">
      <c r="A173" s="373"/>
      <c r="B173" s="234"/>
      <c r="C173" s="234"/>
      <c r="D173" s="237"/>
      <c r="E173" s="234"/>
      <c r="F173" s="76">
        <f t="shared" si="1"/>
        <v>0</v>
      </c>
      <c r="G173" s="109" t="s">
        <v>183</v>
      </c>
      <c r="I173" s="109"/>
    </row>
    <row r="174" spans="1:9" s="97" customFormat="1" hidden="1">
      <c r="A174" s="373"/>
      <c r="B174" s="234"/>
      <c r="C174" s="234"/>
      <c r="D174" s="237"/>
      <c r="E174" s="234"/>
      <c r="F174" s="76">
        <f t="shared" si="1"/>
        <v>0</v>
      </c>
      <c r="G174" s="109" t="s">
        <v>183</v>
      </c>
      <c r="I174" s="109"/>
    </row>
    <row r="175" spans="1:9" s="97" customFormat="1" hidden="1">
      <c r="A175" s="373"/>
      <c r="B175" s="234"/>
      <c r="C175" s="234"/>
      <c r="D175" s="237"/>
      <c r="E175" s="234"/>
      <c r="F175" s="76">
        <f t="shared" si="1"/>
        <v>0</v>
      </c>
      <c r="G175" s="109" t="s">
        <v>183</v>
      </c>
      <c r="I175" s="109"/>
    </row>
    <row r="176" spans="1:9" s="97" customFormat="1" hidden="1">
      <c r="A176" s="373"/>
      <c r="B176" s="234"/>
      <c r="C176" s="234"/>
      <c r="D176" s="237"/>
      <c r="E176" s="234"/>
      <c r="F176" s="76">
        <f t="shared" si="1"/>
        <v>0</v>
      </c>
      <c r="G176" s="109" t="s">
        <v>183</v>
      </c>
      <c r="I176" s="109"/>
    </row>
    <row r="177" spans="1:9" s="97" customFormat="1" hidden="1">
      <c r="A177" s="373"/>
      <c r="B177" s="234"/>
      <c r="C177" s="234"/>
      <c r="D177" s="237"/>
      <c r="E177" s="234"/>
      <c r="F177" s="76">
        <f t="shared" si="1"/>
        <v>0</v>
      </c>
      <c r="G177" s="109" t="s">
        <v>183</v>
      </c>
      <c r="I177" s="109"/>
    </row>
    <row r="178" spans="1:9" s="97" customFormat="1" hidden="1">
      <c r="A178" s="373"/>
      <c r="B178" s="234"/>
      <c r="C178" s="234"/>
      <c r="D178" s="237"/>
      <c r="E178" s="234"/>
      <c r="F178" s="76">
        <f t="shared" si="1"/>
        <v>0</v>
      </c>
      <c r="G178" s="109" t="s">
        <v>183</v>
      </c>
      <c r="I178" s="109"/>
    </row>
    <row r="179" spans="1:9" s="97" customFormat="1" hidden="1">
      <c r="A179" s="373"/>
      <c r="B179" s="234"/>
      <c r="C179" s="234"/>
      <c r="D179" s="237"/>
      <c r="E179" s="234"/>
      <c r="F179" s="76">
        <f t="shared" si="1"/>
        <v>0</v>
      </c>
      <c r="G179" s="109" t="s">
        <v>183</v>
      </c>
      <c r="I179" s="109"/>
    </row>
    <row r="180" spans="1:9" s="97" customFormat="1" hidden="1">
      <c r="A180" s="373"/>
      <c r="B180" s="234"/>
      <c r="C180" s="234"/>
      <c r="D180" s="237"/>
      <c r="E180" s="234"/>
      <c r="F180" s="76">
        <f t="shared" si="1"/>
        <v>0</v>
      </c>
      <c r="G180" s="109" t="s">
        <v>183</v>
      </c>
      <c r="I180" s="109"/>
    </row>
    <row r="181" spans="1:9" s="97" customFormat="1" hidden="1">
      <c r="A181" s="373"/>
      <c r="B181" s="234"/>
      <c r="C181" s="234"/>
      <c r="D181" s="237"/>
      <c r="E181" s="234"/>
      <c r="F181" s="76">
        <f t="shared" si="1"/>
        <v>0</v>
      </c>
      <c r="G181" s="109" t="s">
        <v>183</v>
      </c>
      <c r="I181" s="109"/>
    </row>
    <row r="182" spans="1:9" s="97" customFormat="1" hidden="1">
      <c r="A182" s="373"/>
      <c r="B182" s="234"/>
      <c r="C182" s="234"/>
      <c r="D182" s="237"/>
      <c r="E182" s="234"/>
      <c r="F182" s="76">
        <f t="shared" si="1"/>
        <v>0</v>
      </c>
      <c r="G182" s="109" t="s">
        <v>183</v>
      </c>
      <c r="I182" s="109"/>
    </row>
    <row r="183" spans="1:9" s="97" customFormat="1" hidden="1">
      <c r="A183" s="373"/>
      <c r="B183" s="234"/>
      <c r="C183" s="234"/>
      <c r="D183" s="237"/>
      <c r="E183" s="234"/>
      <c r="F183" s="76">
        <f t="shared" si="1"/>
        <v>0</v>
      </c>
      <c r="G183" s="109" t="s">
        <v>183</v>
      </c>
      <c r="I183" s="109"/>
    </row>
    <row r="184" spans="1:9" s="97" customFormat="1" hidden="1">
      <c r="A184" s="373"/>
      <c r="B184" s="234"/>
      <c r="C184" s="234"/>
      <c r="D184" s="237"/>
      <c r="E184" s="234"/>
      <c r="F184" s="76">
        <f t="shared" si="1"/>
        <v>0</v>
      </c>
      <c r="G184" s="109" t="s">
        <v>183</v>
      </c>
      <c r="I184" s="109"/>
    </row>
    <row r="185" spans="1:9" s="97" customFormat="1" hidden="1">
      <c r="A185" s="373"/>
      <c r="B185" s="234"/>
      <c r="C185" s="234"/>
      <c r="D185" s="237"/>
      <c r="E185" s="234"/>
      <c r="F185" s="76">
        <f t="shared" si="1"/>
        <v>0</v>
      </c>
      <c r="G185" s="109" t="s">
        <v>183</v>
      </c>
      <c r="I185" s="109"/>
    </row>
    <row r="186" spans="1:9" s="97" customFormat="1" hidden="1">
      <c r="A186" s="373"/>
      <c r="B186" s="234"/>
      <c r="C186" s="234"/>
      <c r="D186" s="237"/>
      <c r="E186" s="234"/>
      <c r="F186" s="76">
        <f t="shared" si="1"/>
        <v>0</v>
      </c>
      <c r="G186" s="109" t="s">
        <v>183</v>
      </c>
      <c r="I186" s="109"/>
    </row>
    <row r="187" spans="1:9" s="97" customFormat="1" hidden="1">
      <c r="A187" s="373"/>
      <c r="B187" s="234"/>
      <c r="C187" s="234"/>
      <c r="D187" s="237"/>
      <c r="E187" s="234"/>
      <c r="F187" s="76">
        <f t="shared" si="1"/>
        <v>0</v>
      </c>
      <c r="G187" s="109" t="s">
        <v>183</v>
      </c>
      <c r="I187" s="109"/>
    </row>
    <row r="188" spans="1:9" s="97" customFormat="1" hidden="1">
      <c r="A188" s="373"/>
      <c r="B188" s="234"/>
      <c r="C188" s="234"/>
      <c r="D188" s="237"/>
      <c r="E188" s="234"/>
      <c r="F188" s="76">
        <f t="shared" si="1"/>
        <v>0</v>
      </c>
      <c r="G188" s="109" t="s">
        <v>183</v>
      </c>
      <c r="I188" s="109"/>
    </row>
    <row r="189" spans="1:9" s="97" customFormat="1" hidden="1">
      <c r="A189" s="373"/>
      <c r="B189" s="234"/>
      <c r="C189" s="234"/>
      <c r="D189" s="237"/>
      <c r="E189" s="234"/>
      <c r="F189" s="76">
        <f t="shared" si="1"/>
        <v>0</v>
      </c>
      <c r="G189" s="109" t="s">
        <v>183</v>
      </c>
      <c r="I189" s="109"/>
    </row>
    <row r="190" spans="1:9" s="97" customFormat="1" hidden="1">
      <c r="A190" s="373"/>
      <c r="B190" s="234"/>
      <c r="C190" s="234"/>
      <c r="D190" s="237"/>
      <c r="E190" s="234"/>
      <c r="F190" s="76">
        <f t="shared" si="1"/>
        <v>0</v>
      </c>
      <c r="G190" s="109" t="s">
        <v>183</v>
      </c>
      <c r="I190" s="109"/>
    </row>
    <row r="191" spans="1:9" s="97" customFormat="1" hidden="1">
      <c r="A191" s="373"/>
      <c r="B191" s="234"/>
      <c r="C191" s="234"/>
      <c r="D191" s="237"/>
      <c r="E191" s="234"/>
      <c r="F191" s="76">
        <f t="shared" si="1"/>
        <v>0</v>
      </c>
      <c r="G191" s="109" t="s">
        <v>183</v>
      </c>
      <c r="I191" s="109"/>
    </row>
    <row r="192" spans="1:9" s="97" customFormat="1" hidden="1">
      <c r="A192" s="373"/>
      <c r="B192" s="234"/>
      <c r="C192" s="234"/>
      <c r="D192" s="237"/>
      <c r="E192" s="234"/>
      <c r="F192" s="76">
        <f t="shared" si="1"/>
        <v>0</v>
      </c>
      <c r="G192" s="109" t="s">
        <v>183</v>
      </c>
      <c r="I192" s="109"/>
    </row>
    <row r="193" spans="1:9" s="97" customFormat="1" hidden="1">
      <c r="A193" s="373"/>
      <c r="B193" s="234"/>
      <c r="C193" s="234"/>
      <c r="D193" s="237"/>
      <c r="E193" s="234"/>
      <c r="F193" s="76">
        <f t="shared" si="1"/>
        <v>0</v>
      </c>
      <c r="G193" s="109" t="s">
        <v>183</v>
      </c>
      <c r="I193" s="109"/>
    </row>
    <row r="194" spans="1:9" s="97" customFormat="1" hidden="1">
      <c r="A194" s="373"/>
      <c r="B194" s="234"/>
      <c r="C194" s="234"/>
      <c r="D194" s="237"/>
      <c r="E194" s="234"/>
      <c r="F194" s="76">
        <f t="shared" si="1"/>
        <v>0</v>
      </c>
      <c r="G194" s="109" t="s">
        <v>183</v>
      </c>
      <c r="I194" s="109"/>
    </row>
    <row r="195" spans="1:9" s="97" customFormat="1" hidden="1">
      <c r="A195" s="373"/>
      <c r="B195" s="234"/>
      <c r="C195" s="234"/>
      <c r="D195" s="237"/>
      <c r="E195" s="234"/>
      <c r="F195" s="76">
        <f t="shared" si="1"/>
        <v>0</v>
      </c>
      <c r="G195" s="109" t="s">
        <v>183</v>
      </c>
      <c r="I195" s="109"/>
    </row>
    <row r="196" spans="1:9" s="97" customFormat="1" hidden="1">
      <c r="A196" s="373"/>
      <c r="B196" s="234"/>
      <c r="C196" s="234"/>
      <c r="D196" s="237"/>
      <c r="E196" s="234"/>
      <c r="F196" s="76">
        <f t="shared" si="1"/>
        <v>0</v>
      </c>
      <c r="G196" s="109" t="s">
        <v>183</v>
      </c>
      <c r="I196" s="109"/>
    </row>
    <row r="197" spans="1:9" s="97" customFormat="1" hidden="1">
      <c r="A197" s="373"/>
      <c r="B197" s="234"/>
      <c r="C197" s="234"/>
      <c r="D197" s="237"/>
      <c r="E197" s="234"/>
      <c r="F197" s="76">
        <f t="shared" si="1"/>
        <v>0</v>
      </c>
      <c r="G197" s="109" t="s">
        <v>183</v>
      </c>
      <c r="I197" s="109"/>
    </row>
    <row r="198" spans="1:9" s="97" customFormat="1" hidden="1">
      <c r="A198" s="373"/>
      <c r="B198" s="234"/>
      <c r="C198" s="234"/>
      <c r="D198" s="237"/>
      <c r="E198" s="234"/>
      <c r="F198" s="76">
        <f t="shared" si="1"/>
        <v>0</v>
      </c>
      <c r="G198" s="109" t="s">
        <v>183</v>
      </c>
      <c r="I198" s="109"/>
    </row>
    <row r="199" spans="1:9" s="97" customFormat="1" hidden="1">
      <c r="A199" s="373"/>
      <c r="B199" s="234"/>
      <c r="C199" s="234"/>
      <c r="D199" s="237"/>
      <c r="E199" s="234"/>
      <c r="F199" s="76">
        <f t="shared" si="1"/>
        <v>0</v>
      </c>
      <c r="G199" s="109" t="s">
        <v>183</v>
      </c>
      <c r="I199" s="109"/>
    </row>
    <row r="200" spans="1:9" s="97" customFormat="1" hidden="1">
      <c r="A200" s="373"/>
      <c r="B200" s="234"/>
      <c r="C200" s="234"/>
      <c r="D200" s="237"/>
      <c r="E200" s="234"/>
      <c r="F200" s="76">
        <f t="shared" si="1"/>
        <v>0</v>
      </c>
      <c r="G200" s="109" t="s">
        <v>183</v>
      </c>
      <c r="I200" s="109"/>
    </row>
    <row r="201" spans="1:9" s="97" customFormat="1" hidden="1">
      <c r="A201" s="373"/>
      <c r="B201" s="234"/>
      <c r="C201" s="234"/>
      <c r="D201" s="237"/>
      <c r="E201" s="234"/>
      <c r="F201" s="76">
        <f t="shared" si="1"/>
        <v>0</v>
      </c>
      <c r="G201" s="109" t="s">
        <v>183</v>
      </c>
      <c r="I201" s="109"/>
    </row>
    <row r="202" spans="1:9" s="97" customFormat="1" hidden="1">
      <c r="A202" s="373"/>
      <c r="B202" s="234"/>
      <c r="C202" s="234"/>
      <c r="D202" s="237"/>
      <c r="E202" s="234"/>
      <c r="F202" s="76">
        <f t="shared" si="1"/>
        <v>0</v>
      </c>
      <c r="G202" s="109" t="s">
        <v>183</v>
      </c>
      <c r="I202" s="109"/>
    </row>
    <row r="203" spans="1:9" s="97" customFormat="1" hidden="1">
      <c r="A203" s="373"/>
      <c r="B203" s="234"/>
      <c r="C203" s="234"/>
      <c r="D203" s="237"/>
      <c r="E203" s="234"/>
      <c r="F203" s="76">
        <f t="shared" si="1"/>
        <v>0</v>
      </c>
      <c r="G203" s="109" t="s">
        <v>183</v>
      </c>
      <c r="I203" s="109"/>
    </row>
    <row r="204" spans="1:9" s="97" customFormat="1" hidden="1">
      <c r="A204" s="373"/>
      <c r="B204" s="234"/>
      <c r="C204" s="234"/>
      <c r="D204" s="237"/>
      <c r="E204" s="234"/>
      <c r="F204" s="76">
        <f t="shared" si="1"/>
        <v>0</v>
      </c>
      <c r="G204" s="109" t="s">
        <v>183</v>
      </c>
      <c r="I204" s="109"/>
    </row>
    <row r="205" spans="1:9" s="97" customFormat="1" hidden="1">
      <c r="A205" s="373"/>
      <c r="B205" s="234"/>
      <c r="C205" s="234"/>
      <c r="D205" s="237"/>
      <c r="E205" s="234"/>
      <c r="F205" s="76">
        <f t="shared" si="1"/>
        <v>0</v>
      </c>
      <c r="G205" s="109" t="s">
        <v>183</v>
      </c>
      <c r="I205" s="109"/>
    </row>
    <row r="206" spans="1:9" s="97" customFormat="1" hidden="1">
      <c r="A206" s="373"/>
      <c r="B206" s="234"/>
      <c r="C206" s="234"/>
      <c r="D206" s="237"/>
      <c r="E206" s="234"/>
      <c r="F206" s="76">
        <f t="shared" si="1"/>
        <v>0</v>
      </c>
      <c r="G206" s="109" t="s">
        <v>183</v>
      </c>
      <c r="I206" s="109"/>
    </row>
    <row r="207" spans="1:9" s="97" customFormat="1" hidden="1">
      <c r="A207" s="373"/>
      <c r="B207" s="234"/>
      <c r="C207" s="234"/>
      <c r="D207" s="237"/>
      <c r="E207" s="234"/>
      <c r="F207" s="76">
        <f t="shared" si="1"/>
        <v>0</v>
      </c>
      <c r="G207" s="109" t="s">
        <v>183</v>
      </c>
      <c r="I207" s="109"/>
    </row>
    <row r="208" spans="1:9" s="97" customFormat="1" hidden="1">
      <c r="A208" s="373"/>
      <c r="B208" s="234"/>
      <c r="C208" s="234"/>
      <c r="D208" s="237"/>
      <c r="E208" s="234"/>
      <c r="F208" s="76">
        <f t="shared" si="1"/>
        <v>0</v>
      </c>
      <c r="G208" s="109" t="s">
        <v>183</v>
      </c>
      <c r="I208" s="109"/>
    </row>
    <row r="209" spans="1:9" s="97" customFormat="1" hidden="1">
      <c r="A209" s="373"/>
      <c r="B209" s="234"/>
      <c r="C209" s="234"/>
      <c r="D209" s="237"/>
      <c r="E209" s="234"/>
      <c r="F209" s="76">
        <f t="shared" si="1"/>
        <v>0</v>
      </c>
      <c r="G209" s="109" t="s">
        <v>183</v>
      </c>
      <c r="I209" s="109"/>
    </row>
    <row r="210" spans="1:9" s="97" customFormat="1" hidden="1">
      <c r="A210" s="373"/>
      <c r="B210" s="234"/>
      <c r="C210" s="234"/>
      <c r="D210" s="237"/>
      <c r="E210" s="234"/>
      <c r="F210" s="76">
        <f t="shared" si="1"/>
        <v>0</v>
      </c>
      <c r="G210" s="109" t="s">
        <v>183</v>
      </c>
      <c r="I210" s="109"/>
    </row>
    <row r="211" spans="1:9" s="97" customFormat="1" hidden="1">
      <c r="A211" s="373"/>
      <c r="B211" s="234"/>
      <c r="C211" s="234"/>
      <c r="D211" s="237"/>
      <c r="E211" s="234"/>
      <c r="F211" s="76">
        <f t="shared" si="1"/>
        <v>0</v>
      </c>
      <c r="G211" s="109" t="s">
        <v>183</v>
      </c>
      <c r="I211" s="109"/>
    </row>
    <row r="212" spans="1:9" s="97" customFormat="1" hidden="1">
      <c r="A212" s="373"/>
      <c r="B212" s="234"/>
      <c r="C212" s="234"/>
      <c r="D212" s="237"/>
      <c r="E212" s="234"/>
      <c r="F212" s="76">
        <f t="shared" si="1"/>
        <v>0</v>
      </c>
      <c r="G212" s="109" t="s">
        <v>183</v>
      </c>
      <c r="I212" s="109"/>
    </row>
    <row r="213" spans="1:9" s="97" customFormat="1" hidden="1">
      <c r="A213" s="373"/>
      <c r="B213" s="234"/>
      <c r="C213" s="234"/>
      <c r="D213" s="237"/>
      <c r="E213" s="234"/>
      <c r="F213" s="76">
        <f t="shared" si="1"/>
        <v>0</v>
      </c>
      <c r="G213" s="109" t="s">
        <v>183</v>
      </c>
      <c r="I213" s="109"/>
    </row>
    <row r="214" spans="1:9" s="97" customFormat="1" hidden="1">
      <c r="A214" s="373"/>
      <c r="B214" s="234"/>
      <c r="C214" s="234"/>
      <c r="D214" s="237"/>
      <c r="E214" s="234"/>
      <c r="F214" s="76">
        <f t="shared" si="1"/>
        <v>0</v>
      </c>
      <c r="G214" s="109" t="s">
        <v>183</v>
      </c>
      <c r="I214" s="109"/>
    </row>
    <row r="215" spans="1:9" s="97" customFormat="1" hidden="1">
      <c r="A215" s="373"/>
      <c r="B215" s="234"/>
      <c r="C215" s="234"/>
      <c r="D215" s="237"/>
      <c r="E215" s="234"/>
      <c r="F215" s="76">
        <f t="shared" si="1"/>
        <v>0</v>
      </c>
      <c r="G215" s="109" t="s">
        <v>183</v>
      </c>
      <c r="I215" s="109"/>
    </row>
    <row r="216" spans="1:9" s="97" customFormat="1" hidden="1">
      <c r="A216" s="373"/>
      <c r="B216" s="234"/>
      <c r="C216" s="234"/>
      <c r="D216" s="237"/>
      <c r="E216" s="234"/>
      <c r="F216" s="76">
        <f t="shared" si="1"/>
        <v>0</v>
      </c>
      <c r="G216" s="109" t="s">
        <v>183</v>
      </c>
      <c r="I216" s="109"/>
    </row>
    <row r="217" spans="1:9" s="97" customFormat="1" hidden="1">
      <c r="A217" s="373"/>
      <c r="B217" s="234"/>
      <c r="C217" s="234"/>
      <c r="D217" s="237"/>
      <c r="E217" s="234"/>
      <c r="F217" s="76">
        <f t="shared" si="1"/>
        <v>0</v>
      </c>
      <c r="G217" s="109" t="s">
        <v>183</v>
      </c>
      <c r="I217" s="109"/>
    </row>
    <row r="218" spans="1:9" s="97" customFormat="1" hidden="1">
      <c r="A218" s="373"/>
      <c r="B218" s="234"/>
      <c r="C218" s="234"/>
      <c r="D218" s="237"/>
      <c r="E218" s="234"/>
      <c r="F218" s="76">
        <f t="shared" si="1"/>
        <v>0</v>
      </c>
      <c r="G218" s="109" t="s">
        <v>183</v>
      </c>
      <c r="I218" s="109"/>
    </row>
    <row r="219" spans="1:9" s="97" customFormat="1" hidden="1">
      <c r="A219" s="373"/>
      <c r="B219" s="234"/>
      <c r="C219" s="234"/>
      <c r="D219" s="237"/>
      <c r="E219" s="234"/>
      <c r="F219" s="76">
        <f t="shared" si="1"/>
        <v>0</v>
      </c>
      <c r="G219" s="109" t="s">
        <v>183</v>
      </c>
      <c r="I219" s="109"/>
    </row>
    <row r="220" spans="1:9" s="97" customFormat="1" hidden="1">
      <c r="A220" s="373"/>
      <c r="B220" s="234"/>
      <c r="C220" s="234"/>
      <c r="D220" s="237"/>
      <c r="E220" s="234"/>
      <c r="F220" s="76">
        <f t="shared" si="1"/>
        <v>0</v>
      </c>
      <c r="G220" s="109" t="s">
        <v>183</v>
      </c>
      <c r="I220" s="109"/>
    </row>
    <row r="221" spans="1:9" s="97" customFormat="1" hidden="1">
      <c r="A221" s="373"/>
      <c r="B221" s="234"/>
      <c r="C221" s="234"/>
      <c r="D221" s="237"/>
      <c r="E221" s="234"/>
      <c r="F221" s="76">
        <f t="shared" si="1"/>
        <v>0</v>
      </c>
      <c r="G221" s="109" t="s">
        <v>183</v>
      </c>
      <c r="I221" s="109"/>
    </row>
    <row r="222" spans="1:9" s="97" customFormat="1" hidden="1">
      <c r="A222" s="373"/>
      <c r="B222" s="234"/>
      <c r="C222" s="234"/>
      <c r="D222" s="237"/>
      <c r="E222" s="234"/>
      <c r="F222" s="76">
        <f t="shared" si="1"/>
        <v>0</v>
      </c>
      <c r="G222" s="109" t="s">
        <v>183</v>
      </c>
      <c r="I222" s="109"/>
    </row>
    <row r="223" spans="1:9" s="97" customFormat="1" hidden="1">
      <c r="A223" s="373"/>
      <c r="B223" s="234"/>
      <c r="C223" s="234"/>
      <c r="D223" s="237"/>
      <c r="E223" s="234"/>
      <c r="F223" s="76">
        <f t="shared" si="1"/>
        <v>0</v>
      </c>
      <c r="G223" s="109" t="s">
        <v>183</v>
      </c>
      <c r="I223" s="109"/>
    </row>
    <row r="224" spans="1:9" s="97" customFormat="1" hidden="1">
      <c r="A224" s="373"/>
      <c r="B224" s="234"/>
      <c r="C224" s="234"/>
      <c r="D224" s="237"/>
      <c r="E224" s="234"/>
      <c r="F224" s="76">
        <f t="shared" si="1"/>
        <v>0</v>
      </c>
      <c r="G224" s="109" t="s">
        <v>183</v>
      </c>
      <c r="I224" s="109"/>
    </row>
    <row r="225" spans="1:9" s="97" customFormat="1" hidden="1">
      <c r="A225" s="373"/>
      <c r="B225" s="234"/>
      <c r="C225" s="234"/>
      <c r="D225" s="237"/>
      <c r="E225" s="234"/>
      <c r="F225" s="76">
        <f t="shared" si="1"/>
        <v>0</v>
      </c>
      <c r="G225" s="109" t="s">
        <v>183</v>
      </c>
      <c r="I225" s="109"/>
    </row>
    <row r="226" spans="1:9" s="97" customFormat="1" hidden="1">
      <c r="A226" s="373"/>
      <c r="B226" s="234"/>
      <c r="C226" s="234"/>
      <c r="D226" s="237"/>
      <c r="E226" s="234"/>
      <c r="F226" s="76">
        <f t="shared" si="1"/>
        <v>0</v>
      </c>
      <c r="G226" s="109" t="s">
        <v>183</v>
      </c>
      <c r="I226" s="109"/>
    </row>
    <row r="227" spans="1:9" s="97" customFormat="1" hidden="1">
      <c r="A227" s="373"/>
      <c r="B227" s="234"/>
      <c r="C227" s="234"/>
      <c r="D227" s="237"/>
      <c r="E227" s="234"/>
      <c r="F227" s="76">
        <f t="shared" si="1"/>
        <v>0</v>
      </c>
      <c r="G227" s="109" t="s">
        <v>183</v>
      </c>
      <c r="I227" s="109"/>
    </row>
    <row r="228" spans="1:9" s="97" customFormat="1" hidden="1">
      <c r="A228" s="373"/>
      <c r="B228" s="234"/>
      <c r="C228" s="234"/>
      <c r="D228" s="237"/>
      <c r="E228" s="234"/>
      <c r="F228" s="76">
        <f t="shared" si="1"/>
        <v>0</v>
      </c>
      <c r="G228" s="109" t="s">
        <v>183</v>
      </c>
      <c r="I228" s="109"/>
    </row>
    <row r="229" spans="1:9" s="97" customFormat="1" hidden="1">
      <c r="A229" s="373"/>
      <c r="B229" s="234"/>
      <c r="C229" s="234"/>
      <c r="D229" s="237"/>
      <c r="E229" s="234"/>
      <c r="F229" s="76">
        <f t="shared" si="1"/>
        <v>0</v>
      </c>
      <c r="G229" s="109" t="s">
        <v>183</v>
      </c>
      <c r="I229" s="109"/>
    </row>
    <row r="230" spans="1:9" s="97" customFormat="1" hidden="1">
      <c r="A230" s="373"/>
      <c r="B230" s="234"/>
      <c r="C230" s="234"/>
      <c r="D230" s="237"/>
      <c r="E230" s="234"/>
      <c r="F230" s="76">
        <f t="shared" si="1"/>
        <v>0</v>
      </c>
      <c r="G230" s="109" t="s">
        <v>183</v>
      </c>
      <c r="I230" s="109"/>
    </row>
    <row r="231" spans="1:9" s="97" customFormat="1" hidden="1">
      <c r="A231" s="373"/>
      <c r="B231" s="234"/>
      <c r="C231" s="234"/>
      <c r="D231" s="237"/>
      <c r="E231" s="234"/>
      <c r="F231" s="76">
        <f t="shared" si="1"/>
        <v>0</v>
      </c>
      <c r="G231" s="109" t="s">
        <v>183</v>
      </c>
      <c r="I231" s="109"/>
    </row>
    <row r="232" spans="1:9" s="97" customFormat="1" hidden="1">
      <c r="A232" s="373"/>
      <c r="B232" s="234"/>
      <c r="C232" s="234"/>
      <c r="D232" s="237"/>
      <c r="E232" s="234"/>
      <c r="F232" s="76">
        <f t="shared" si="1"/>
        <v>0</v>
      </c>
      <c r="G232" s="109" t="s">
        <v>183</v>
      </c>
      <c r="I232" s="109"/>
    </row>
    <row r="233" spans="1:9" s="97" customFormat="1" hidden="1">
      <c r="A233" s="373"/>
      <c r="B233" s="234"/>
      <c r="C233" s="234"/>
      <c r="D233" s="237"/>
      <c r="E233" s="234"/>
      <c r="F233" s="76">
        <f t="shared" si="1"/>
        <v>0</v>
      </c>
      <c r="G233" s="109" t="s">
        <v>183</v>
      </c>
      <c r="I233" s="109"/>
    </row>
    <row r="234" spans="1:9" s="97" customFormat="1" hidden="1">
      <c r="A234" s="373"/>
      <c r="B234" s="234"/>
      <c r="C234" s="234"/>
      <c r="D234" s="237"/>
      <c r="E234" s="234"/>
      <c r="F234" s="76">
        <f t="shared" si="1"/>
        <v>0</v>
      </c>
      <c r="G234" s="109" t="s">
        <v>183</v>
      </c>
      <c r="I234" s="109"/>
    </row>
    <row r="235" spans="1:9" s="97" customFormat="1" hidden="1">
      <c r="A235" s="373"/>
      <c r="B235" s="234"/>
      <c r="C235" s="234"/>
      <c r="D235" s="237"/>
      <c r="E235" s="234"/>
      <c r="F235" s="76">
        <f t="shared" si="1"/>
        <v>0</v>
      </c>
      <c r="G235" s="109" t="s">
        <v>183</v>
      </c>
      <c r="I235" s="109"/>
    </row>
    <row r="236" spans="1:9" s="97" customFormat="1" hidden="1">
      <c r="A236" s="373"/>
      <c r="B236" s="234"/>
      <c r="C236" s="234"/>
      <c r="D236" s="237"/>
      <c r="E236" s="234"/>
      <c r="F236" s="76">
        <f t="shared" si="1"/>
        <v>0</v>
      </c>
      <c r="G236" s="109" t="s">
        <v>183</v>
      </c>
      <c r="I236" s="109"/>
    </row>
    <row r="237" spans="1:9" s="97" customFormat="1" hidden="1">
      <c r="A237" s="373"/>
      <c r="B237" s="234"/>
      <c r="C237" s="234"/>
      <c r="D237" s="237"/>
      <c r="E237" s="234"/>
      <c r="F237" s="76">
        <f t="shared" si="1"/>
        <v>0</v>
      </c>
      <c r="G237" s="109" t="s">
        <v>183</v>
      </c>
      <c r="I237" s="109"/>
    </row>
    <row r="238" spans="1:9" s="97" customFormat="1" hidden="1">
      <c r="A238" s="373"/>
      <c r="B238" s="234"/>
      <c r="C238" s="234"/>
      <c r="D238" s="237"/>
      <c r="E238" s="234"/>
      <c r="F238" s="76">
        <f t="shared" si="1"/>
        <v>0</v>
      </c>
      <c r="G238" s="109" t="s">
        <v>183</v>
      </c>
      <c r="I238" s="109"/>
    </row>
    <row r="239" spans="1:9" s="97" customFormat="1" hidden="1">
      <c r="A239" s="373"/>
      <c r="B239" s="234"/>
      <c r="C239" s="234"/>
      <c r="D239" s="237"/>
      <c r="E239" s="234"/>
      <c r="F239" s="76">
        <f t="shared" si="1"/>
        <v>0</v>
      </c>
      <c r="G239" s="109" t="s">
        <v>183</v>
      </c>
      <c r="I239" s="109"/>
    </row>
    <row r="240" spans="1:9" s="97" customFormat="1" hidden="1">
      <c r="A240" s="373"/>
      <c r="B240" s="234"/>
      <c r="C240" s="234"/>
      <c r="D240" s="237"/>
      <c r="E240" s="234"/>
      <c r="F240" s="76">
        <f t="shared" si="1"/>
        <v>0</v>
      </c>
      <c r="G240" s="109" t="s">
        <v>183</v>
      </c>
      <c r="I240" s="109"/>
    </row>
    <row r="241" spans="1:9" s="97" customFormat="1" hidden="1">
      <c r="A241" s="373"/>
      <c r="B241" s="234"/>
      <c r="C241" s="234"/>
      <c r="D241" s="237"/>
      <c r="E241" s="234"/>
      <c r="F241" s="76">
        <f t="shared" si="1"/>
        <v>0</v>
      </c>
      <c r="G241" s="109" t="s">
        <v>183</v>
      </c>
      <c r="I241" s="109"/>
    </row>
    <row r="242" spans="1:9" s="97" customFormat="1" hidden="1">
      <c r="A242" s="373"/>
      <c r="B242" s="234"/>
      <c r="C242" s="234"/>
      <c r="D242" s="237"/>
      <c r="E242" s="234"/>
      <c r="F242" s="76">
        <f t="shared" si="1"/>
        <v>0</v>
      </c>
      <c r="G242" s="109" t="s">
        <v>183</v>
      </c>
      <c r="I242" s="109"/>
    </row>
    <row r="243" spans="1:9" s="97" customFormat="1" hidden="1">
      <c r="A243" s="373"/>
      <c r="B243" s="234"/>
      <c r="C243" s="234"/>
      <c r="D243" s="237"/>
      <c r="E243" s="234"/>
      <c r="F243" s="76">
        <f t="shared" si="1"/>
        <v>0</v>
      </c>
      <c r="G243" s="109" t="s">
        <v>183</v>
      </c>
      <c r="I243" s="109"/>
    </row>
    <row r="244" spans="1:9" s="97" customFormat="1" hidden="1">
      <c r="A244" s="373"/>
      <c r="B244" s="234"/>
      <c r="C244" s="234"/>
      <c r="D244" s="237"/>
      <c r="E244" s="234"/>
      <c r="F244" s="76">
        <f t="shared" si="1"/>
        <v>0</v>
      </c>
      <c r="G244" s="109" t="s">
        <v>183</v>
      </c>
      <c r="I244" s="109"/>
    </row>
    <row r="245" spans="1:9" s="97" customFormat="1" hidden="1">
      <c r="A245" s="373"/>
      <c r="B245" s="234"/>
      <c r="C245" s="234"/>
      <c r="D245" s="237"/>
      <c r="E245" s="234"/>
      <c r="F245" s="76">
        <f t="shared" si="1"/>
        <v>0</v>
      </c>
      <c r="G245" s="109" t="s">
        <v>183</v>
      </c>
      <c r="I245" s="109"/>
    </row>
    <row r="246" spans="1:9" s="97" customFormat="1" hidden="1">
      <c r="A246" s="373"/>
      <c r="B246" s="234"/>
      <c r="C246" s="234"/>
      <c r="D246" s="237"/>
      <c r="E246" s="234"/>
      <c r="F246" s="76">
        <f t="shared" si="1"/>
        <v>0</v>
      </c>
      <c r="G246" s="109" t="s">
        <v>183</v>
      </c>
      <c r="I246" s="109"/>
    </row>
    <row r="247" spans="1:9" s="97" customFormat="1" hidden="1">
      <c r="A247" s="373"/>
      <c r="B247" s="234"/>
      <c r="C247" s="234"/>
      <c r="D247" s="237"/>
      <c r="E247" s="234"/>
      <c r="F247" s="76">
        <f t="shared" si="1"/>
        <v>0</v>
      </c>
      <c r="G247" s="109" t="s">
        <v>183</v>
      </c>
      <c r="I247" s="109"/>
    </row>
    <row r="248" spans="1:9" s="97" customFormat="1" hidden="1">
      <c r="A248" s="373"/>
      <c r="B248" s="234"/>
      <c r="C248" s="234"/>
      <c r="D248" s="237"/>
      <c r="E248" s="234"/>
      <c r="F248" s="76">
        <f t="shared" si="1"/>
        <v>0</v>
      </c>
      <c r="G248" s="109" t="s">
        <v>183</v>
      </c>
      <c r="I248" s="109"/>
    </row>
    <row r="249" spans="1:9" s="97" customFormat="1" hidden="1">
      <c r="A249" s="373"/>
      <c r="B249" s="234"/>
      <c r="C249" s="234"/>
      <c r="D249" s="237"/>
      <c r="E249" s="234"/>
      <c r="F249" s="76">
        <f t="shared" si="1"/>
        <v>0</v>
      </c>
      <c r="G249" s="109" t="s">
        <v>183</v>
      </c>
      <c r="I249" s="109"/>
    </row>
    <row r="250" spans="1:9" s="97" customFormat="1" hidden="1">
      <c r="A250" s="373"/>
      <c r="B250" s="234"/>
      <c r="C250" s="234"/>
      <c r="D250" s="237"/>
      <c r="E250" s="234"/>
      <c r="F250" s="76">
        <f t="shared" si="1"/>
        <v>0</v>
      </c>
      <c r="G250" s="109" t="s">
        <v>183</v>
      </c>
      <c r="I250" s="109"/>
    </row>
    <row r="251" spans="1:9" s="97" customFormat="1" hidden="1">
      <c r="A251" s="373"/>
      <c r="B251" s="234"/>
      <c r="C251" s="234"/>
      <c r="D251" s="237"/>
      <c r="E251" s="234"/>
      <c r="F251" s="76">
        <f t="shared" si="1"/>
        <v>0</v>
      </c>
      <c r="G251" s="109" t="s">
        <v>183</v>
      </c>
      <c r="I251" s="109"/>
    </row>
    <row r="252" spans="1:9" s="97" customFormat="1" hidden="1">
      <c r="A252" s="373"/>
      <c r="B252" s="234"/>
      <c r="C252" s="234"/>
      <c r="D252" s="237"/>
      <c r="E252" s="234"/>
      <c r="F252" s="76">
        <f t="shared" si="1"/>
        <v>0</v>
      </c>
      <c r="G252" s="109" t="s">
        <v>183</v>
      </c>
      <c r="I252" s="109"/>
    </row>
    <row r="253" spans="1:9" s="97" customFormat="1" hidden="1">
      <c r="A253" s="373"/>
      <c r="B253" s="234"/>
      <c r="C253" s="234"/>
      <c r="D253" s="237"/>
      <c r="E253" s="234"/>
      <c r="F253" s="76">
        <f t="shared" si="1"/>
        <v>0</v>
      </c>
      <c r="G253" s="109" t="s">
        <v>183</v>
      </c>
      <c r="I253" s="109"/>
    </row>
    <row r="254" spans="1:9" s="97" customFormat="1" hidden="1">
      <c r="A254" s="373"/>
      <c r="B254" s="234"/>
      <c r="C254" s="234"/>
      <c r="D254" s="237"/>
      <c r="E254" s="234"/>
      <c r="F254" s="76">
        <f t="shared" si="1"/>
        <v>0</v>
      </c>
      <c r="G254" s="109" t="s">
        <v>183</v>
      </c>
      <c r="I254" s="109"/>
    </row>
    <row r="255" spans="1:9" s="97" customFormat="1" hidden="1">
      <c r="A255" s="373"/>
      <c r="B255" s="234"/>
      <c r="C255" s="234"/>
      <c r="D255" s="237"/>
      <c r="E255" s="234"/>
      <c r="F255" s="76">
        <f t="shared" si="1"/>
        <v>0</v>
      </c>
      <c r="G255" s="109" t="s">
        <v>183</v>
      </c>
      <c r="I255" s="109"/>
    </row>
    <row r="256" spans="1:9" s="97" customFormat="1" hidden="1">
      <c r="A256" s="373"/>
      <c r="B256" s="234"/>
      <c r="C256" s="234"/>
      <c r="D256" s="237"/>
      <c r="E256" s="234"/>
      <c r="F256" s="76">
        <f t="shared" si="1"/>
        <v>0</v>
      </c>
      <c r="G256" s="109" t="s">
        <v>183</v>
      </c>
      <c r="I256" s="109"/>
    </row>
    <row r="257" spans="1:9" s="97" customFormat="1" hidden="1">
      <c r="A257" s="373"/>
      <c r="B257" s="234"/>
      <c r="C257" s="234"/>
      <c r="D257" s="237"/>
      <c r="E257" s="234"/>
      <c r="F257" s="76">
        <f t="shared" si="1"/>
        <v>0</v>
      </c>
      <c r="G257" s="109" t="s">
        <v>183</v>
      </c>
      <c r="I257" s="109"/>
    </row>
    <row r="258" spans="1:9" s="97" customFormat="1" hidden="1">
      <c r="A258" s="373"/>
      <c r="B258" s="234"/>
      <c r="C258" s="234"/>
      <c r="D258" s="237"/>
      <c r="E258" s="234"/>
      <c r="F258" s="76">
        <f t="shared" si="1"/>
        <v>0</v>
      </c>
      <c r="G258" s="109" t="s">
        <v>183</v>
      </c>
      <c r="I258" s="109"/>
    </row>
    <row r="259" spans="1:9" s="97" customFormat="1" hidden="1">
      <c r="A259" s="373"/>
      <c r="B259" s="234"/>
      <c r="C259" s="234"/>
      <c r="D259" s="237"/>
      <c r="E259" s="234"/>
      <c r="F259" s="76">
        <f t="shared" si="1"/>
        <v>0</v>
      </c>
      <c r="G259" s="109" t="s">
        <v>183</v>
      </c>
      <c r="I259" s="109"/>
    </row>
    <row r="260" spans="1:9" s="97" customFormat="1" hidden="1">
      <c r="A260" s="373"/>
      <c r="B260" s="234"/>
      <c r="C260" s="234"/>
      <c r="D260" s="237"/>
      <c r="E260" s="234"/>
      <c r="F260" s="76">
        <f t="shared" si="1"/>
        <v>0</v>
      </c>
      <c r="G260" s="109" t="s">
        <v>183</v>
      </c>
      <c r="I260" s="109"/>
    </row>
    <row r="261" spans="1:9" s="97" customFormat="1" hidden="1">
      <c r="A261" s="373"/>
      <c r="B261" s="234"/>
      <c r="C261" s="234"/>
      <c r="D261" s="237"/>
      <c r="E261" s="234"/>
      <c r="F261" s="76">
        <f t="shared" si="1"/>
        <v>0</v>
      </c>
      <c r="G261" s="109" t="s">
        <v>183</v>
      </c>
      <c r="I261" s="109"/>
    </row>
    <row r="262" spans="1:9" s="97" customFormat="1" hidden="1">
      <c r="A262" s="373"/>
      <c r="B262" s="234"/>
      <c r="C262" s="234"/>
      <c r="D262" s="237"/>
      <c r="E262" s="234"/>
      <c r="F262" s="76">
        <f t="shared" si="1"/>
        <v>0</v>
      </c>
      <c r="G262" s="109" t="s">
        <v>183</v>
      </c>
      <c r="I262" s="109"/>
    </row>
    <row r="263" spans="1:9" s="97" customFormat="1" hidden="1">
      <c r="A263" s="373"/>
      <c r="B263" s="234"/>
      <c r="C263" s="234"/>
      <c r="D263" s="237"/>
      <c r="E263" s="234"/>
      <c r="F263" s="76">
        <f t="shared" si="1"/>
        <v>0</v>
      </c>
      <c r="G263" s="109" t="s">
        <v>183</v>
      </c>
      <c r="I263" s="109"/>
    </row>
    <row r="264" spans="1:9" s="97" customFormat="1" hidden="1">
      <c r="A264" s="373"/>
      <c r="B264" s="234"/>
      <c r="C264" s="234"/>
      <c r="D264" s="237"/>
      <c r="E264" s="234"/>
      <c r="F264" s="76">
        <f t="shared" si="1"/>
        <v>0</v>
      </c>
      <c r="G264" s="109" t="s">
        <v>183</v>
      </c>
      <c r="I264" s="109"/>
    </row>
    <row r="265" spans="1:9" s="97" customFormat="1" hidden="1">
      <c r="A265" s="373"/>
      <c r="B265" s="234"/>
      <c r="C265" s="234"/>
      <c r="D265" s="237"/>
      <c r="E265" s="234"/>
      <c r="F265" s="76">
        <f t="shared" si="1"/>
        <v>0</v>
      </c>
      <c r="G265" s="109" t="s">
        <v>183</v>
      </c>
      <c r="I265" s="109"/>
    </row>
    <row r="266" spans="1:9" s="97" customFormat="1" hidden="1">
      <c r="A266" s="373"/>
      <c r="B266" s="234"/>
      <c r="C266" s="234"/>
      <c r="D266" s="237"/>
      <c r="E266" s="234"/>
      <c r="F266" s="76">
        <f t="shared" si="1"/>
        <v>0</v>
      </c>
      <c r="G266" s="109" t="s">
        <v>183</v>
      </c>
      <c r="I266" s="109"/>
    </row>
    <row r="267" spans="1:9" s="97" customFormat="1">
      <c r="A267" s="373"/>
      <c r="B267" s="234"/>
      <c r="C267" s="234"/>
      <c r="D267" s="237"/>
      <c r="E267" s="234"/>
      <c r="F267" s="255">
        <f>ROUND(+B267*D267*E267,2)</f>
        <v>0</v>
      </c>
      <c r="G267" s="109" t="s">
        <v>183</v>
      </c>
    </row>
    <row r="268" spans="1:9" s="97" customFormat="1">
      <c r="A268" s="372"/>
      <c r="B268" s="86"/>
      <c r="C268" s="86"/>
      <c r="D268" s="183"/>
      <c r="E268" s="188" t="s">
        <v>184</v>
      </c>
      <c r="F268" s="76">
        <f>ROUND(SUBTOTAL(109,F137:F267),2)</f>
        <v>0</v>
      </c>
      <c r="G268" s="109" t="s">
        <v>183</v>
      </c>
      <c r="I268" s="112" t="s">
        <v>197</v>
      </c>
    </row>
    <row r="269" spans="1:9">
      <c r="F269" s="257"/>
      <c r="G269" s="109" t="s">
        <v>185</v>
      </c>
    </row>
    <row r="270" spans="1:9">
      <c r="C270" s="541" t="str">
        <f>"Total "&amp;B2</f>
        <v>Total Other Program Costs</v>
      </c>
      <c r="D270" s="541"/>
      <c r="E270" s="541"/>
      <c r="F270" s="76">
        <f>+F268+F136</f>
        <v>0</v>
      </c>
      <c r="G270" s="109" t="s">
        <v>185</v>
      </c>
      <c r="I270" s="133" t="s">
        <v>187</v>
      </c>
    </row>
    <row r="271" spans="1:9" s="97" customFormat="1">
      <c r="A271" s="206"/>
      <c r="B271" s="86"/>
      <c r="C271" s="86"/>
      <c r="D271" s="86"/>
      <c r="E271" s="86"/>
      <c r="F271" s="122"/>
      <c r="G271" s="109" t="s">
        <v>185</v>
      </c>
    </row>
    <row r="272" spans="1:9" s="97" customFormat="1">
      <c r="A272" s="211" t="str">
        <f>B2&amp;" Narrative (State):"</f>
        <v>Other Program Costs Narrative (State):</v>
      </c>
      <c r="B272" s="102"/>
      <c r="C272" s="102"/>
      <c r="D272" s="102"/>
      <c r="E272" s="102"/>
      <c r="F272" s="103"/>
      <c r="G272" s="109" t="s">
        <v>180</v>
      </c>
      <c r="I272" s="134" t="s">
        <v>189</v>
      </c>
    </row>
    <row r="273" spans="1:17" s="97" customFormat="1" ht="45" customHeight="1">
      <c r="A273" s="517"/>
      <c r="B273" s="518"/>
      <c r="C273" s="518"/>
      <c r="D273" s="518"/>
      <c r="E273" s="518"/>
      <c r="F273" s="519"/>
      <c r="G273" s="97" t="s">
        <v>180</v>
      </c>
      <c r="I273" s="515" t="s">
        <v>190</v>
      </c>
      <c r="J273" s="515"/>
      <c r="K273" s="515"/>
      <c r="L273" s="515"/>
      <c r="M273" s="515"/>
      <c r="N273" s="515"/>
      <c r="O273" s="515"/>
      <c r="P273" s="515"/>
      <c r="Q273" s="515"/>
    </row>
    <row r="274" spans="1:17">
      <c r="G274" s="246" t="s">
        <v>183</v>
      </c>
      <c r="I274"/>
    </row>
    <row r="275" spans="1:17" s="97" customFormat="1">
      <c r="A275" s="211" t="str">
        <f>B2&amp;" Narrative (Non-State) i.e. Match or Other Funding"</f>
        <v>Other Program Costs Narrative (Non-State) i.e. Match or Other Funding</v>
      </c>
      <c r="B275" s="106"/>
      <c r="C275" s="106"/>
      <c r="D275" s="106"/>
      <c r="E275" s="106"/>
      <c r="F275" s="107"/>
      <c r="G275" s="97" t="s">
        <v>183</v>
      </c>
      <c r="I275" s="134" t="s">
        <v>189</v>
      </c>
    </row>
    <row r="276" spans="1:17" s="97" customFormat="1" ht="45" customHeight="1">
      <c r="A276" s="517"/>
      <c r="B276" s="518"/>
      <c r="C276" s="518"/>
      <c r="D276" s="518"/>
      <c r="E276" s="518"/>
      <c r="F276" s="519"/>
      <c r="G276" s="246" t="s">
        <v>183</v>
      </c>
      <c r="I276" s="515" t="s">
        <v>190</v>
      </c>
      <c r="J276" s="515"/>
      <c r="K276" s="515"/>
      <c r="L276" s="515"/>
      <c r="M276" s="515"/>
      <c r="N276" s="515"/>
      <c r="O276" s="515"/>
      <c r="P276" s="515"/>
      <c r="Q276" s="515"/>
    </row>
    <row r="278" spans="1:17">
      <c r="D278" s="24"/>
    </row>
  </sheetData>
  <sheetProtection algorithmName="SHA-512" hashValue="5I2xQ0kput8vWYsElaeQqbaKy126L3jrnhUstpCRM8qudYAalLg1/+s5cMBHYrnGxZVuojDJq4Djvlk6JvQVxg==" saltValue="BBG7SDAzXu1Z5+vhkHrBi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activeCell="F136" sqref="F136"/>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311</v>
      </c>
      <c r="B2" s="542" t="s">
        <v>312</v>
      </c>
      <c r="C2" s="542"/>
      <c r="D2" s="542"/>
      <c r="E2" s="542"/>
      <c r="F2" s="542"/>
      <c r="G2" s="329"/>
    </row>
    <row r="3" spans="1:9" s="253" customFormat="1" ht="42" customHeight="1">
      <c r="A3" s="468" t="s">
        <v>293</v>
      </c>
      <c r="B3" s="468"/>
      <c r="C3" s="468"/>
      <c r="D3" s="468"/>
      <c r="E3" s="468"/>
      <c r="F3" s="468"/>
      <c r="G3" s="253" t="s">
        <v>185</v>
      </c>
    </row>
    <row r="4" spans="1:9">
      <c r="A4" s="13"/>
      <c r="B4" s="13"/>
      <c r="C4" s="13"/>
      <c r="D4" s="13"/>
      <c r="E4" s="13"/>
      <c r="F4" s="13"/>
      <c r="G4" t="s">
        <v>185</v>
      </c>
    </row>
    <row r="5" spans="1:9">
      <c r="A5" s="208" t="s">
        <v>260</v>
      </c>
      <c r="B5" s="208" t="s">
        <v>207</v>
      </c>
      <c r="C5" s="208" t="s">
        <v>206</v>
      </c>
      <c r="D5" s="208" t="s">
        <v>223</v>
      </c>
      <c r="E5" s="208" t="s">
        <v>176</v>
      </c>
      <c r="F5" s="263" t="s">
        <v>300</v>
      </c>
      <c r="G5" s="245" t="s">
        <v>185</v>
      </c>
      <c r="I5" s="134" t="s">
        <v>179</v>
      </c>
    </row>
    <row r="6" spans="1:9" s="97" customFormat="1">
      <c r="A6" s="204"/>
      <c r="B6" s="234"/>
      <c r="C6" s="234"/>
      <c r="D6" s="237"/>
      <c r="E6" s="234"/>
      <c r="F6" s="76">
        <f t="shared" ref="F6:F134" si="0">ROUND(+B6*D6*E6,2)</f>
        <v>0</v>
      </c>
      <c r="G6" s="109" t="s">
        <v>180</v>
      </c>
      <c r="I6" s="109"/>
    </row>
    <row r="7" spans="1:9" s="97" customFormat="1">
      <c r="A7" s="373"/>
      <c r="B7" s="234"/>
      <c r="C7" s="234"/>
      <c r="D7" s="237"/>
      <c r="E7" s="234"/>
      <c r="F7" s="76">
        <f t="shared" si="0"/>
        <v>0</v>
      </c>
      <c r="G7" s="109" t="s">
        <v>180</v>
      </c>
      <c r="I7" s="109"/>
    </row>
    <row r="8" spans="1:9" s="97" customFormat="1">
      <c r="A8" s="373"/>
      <c r="B8" s="234"/>
      <c r="C8" s="234"/>
      <c r="D8" s="237"/>
      <c r="E8" s="234"/>
      <c r="F8" s="76">
        <f t="shared" si="0"/>
        <v>0</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c r="A135" s="373"/>
      <c r="B135" s="234"/>
      <c r="C135" s="234"/>
      <c r="D135" s="237"/>
      <c r="E135" s="234"/>
      <c r="F135" s="255">
        <f>ROUND(+B135*D135*E135,2)</f>
        <v>0</v>
      </c>
      <c r="G135" s="109" t="s">
        <v>180</v>
      </c>
      <c r="I135" s="109"/>
    </row>
    <row r="136" spans="1:9" s="97" customFormat="1">
      <c r="A136" s="372"/>
      <c r="B136" s="86"/>
      <c r="C136" s="86"/>
      <c r="D136" s="128"/>
      <c r="E136" s="189" t="s">
        <v>181</v>
      </c>
      <c r="F136" s="190">
        <f>ROUND(SUBTOTAL(109,F6:F135),2)</f>
        <v>0</v>
      </c>
      <c r="G136" s="109" t="s">
        <v>180</v>
      </c>
      <c r="I136" s="112" t="s">
        <v>197</v>
      </c>
    </row>
    <row r="137" spans="1:9" s="97" customFormat="1">
      <c r="A137" s="372"/>
      <c r="B137" s="86"/>
      <c r="C137" s="86"/>
      <c r="D137" s="128"/>
      <c r="E137" s="86"/>
      <c r="F137" s="256"/>
      <c r="G137" s="109" t="s">
        <v>183</v>
      </c>
    </row>
    <row r="138" spans="1:9" s="97" customFormat="1">
      <c r="A138" s="373"/>
      <c r="B138" s="234"/>
      <c r="C138" s="234"/>
      <c r="D138" s="237"/>
      <c r="E138" s="234"/>
      <c r="F138" s="76">
        <f>ROUND(+B138*D138*E138,2)</f>
        <v>0</v>
      </c>
      <c r="G138" s="109" t="s">
        <v>183</v>
      </c>
    </row>
    <row r="139" spans="1:9" s="97" customFormat="1">
      <c r="A139" s="373"/>
      <c r="B139" s="234"/>
      <c r="C139" s="234"/>
      <c r="D139" s="237"/>
      <c r="E139" s="234"/>
      <c r="F139" s="76">
        <f t="shared" ref="F139:F266" si="1">ROUND(+B139*D139*E139,2)</f>
        <v>0</v>
      </c>
      <c r="G139" s="109" t="s">
        <v>183</v>
      </c>
      <c r="I139" s="109"/>
    </row>
    <row r="140" spans="1:9" s="97" customFormat="1">
      <c r="A140" s="373"/>
      <c r="B140" s="234"/>
      <c r="C140" s="234"/>
      <c r="D140" s="237"/>
      <c r="E140" s="234"/>
      <c r="F140" s="76">
        <f t="shared" si="1"/>
        <v>0</v>
      </c>
      <c r="G140" s="109" t="s">
        <v>183</v>
      </c>
      <c r="I140" s="109"/>
    </row>
    <row r="141" spans="1:9" s="97" customFormat="1" hidden="1">
      <c r="A141" s="373"/>
      <c r="B141" s="234"/>
      <c r="C141" s="234"/>
      <c r="D141" s="237"/>
      <c r="E141" s="234"/>
      <c r="F141" s="76">
        <f t="shared" si="1"/>
        <v>0</v>
      </c>
      <c r="G141" s="109" t="s">
        <v>183</v>
      </c>
      <c r="I141" s="109"/>
    </row>
    <row r="142" spans="1:9" s="97" customFormat="1" hidden="1">
      <c r="A142" s="373"/>
      <c r="B142" s="234"/>
      <c r="C142" s="234"/>
      <c r="D142" s="237"/>
      <c r="E142" s="234"/>
      <c r="F142" s="76">
        <f t="shared" si="1"/>
        <v>0</v>
      </c>
      <c r="G142" s="109" t="s">
        <v>183</v>
      </c>
      <c r="I142" s="109"/>
    </row>
    <row r="143" spans="1:9" s="97" customFormat="1" hidden="1">
      <c r="A143" s="373"/>
      <c r="B143" s="234"/>
      <c r="C143" s="234"/>
      <c r="D143" s="237"/>
      <c r="E143" s="234"/>
      <c r="F143" s="76">
        <f t="shared" si="1"/>
        <v>0</v>
      </c>
      <c r="G143" s="109" t="s">
        <v>183</v>
      </c>
      <c r="I143" s="109"/>
    </row>
    <row r="144" spans="1:9" s="97" customFormat="1" hidden="1">
      <c r="A144" s="373"/>
      <c r="B144" s="234"/>
      <c r="C144" s="234"/>
      <c r="D144" s="237"/>
      <c r="E144" s="234"/>
      <c r="F144" s="76">
        <f t="shared" si="1"/>
        <v>0</v>
      </c>
      <c r="G144" s="109" t="s">
        <v>183</v>
      </c>
      <c r="I144" s="109"/>
    </row>
    <row r="145" spans="1:9" s="97" customFormat="1" hidden="1">
      <c r="A145" s="373"/>
      <c r="B145" s="234"/>
      <c r="C145" s="234"/>
      <c r="D145" s="237"/>
      <c r="E145" s="234"/>
      <c r="F145" s="76">
        <f t="shared" si="1"/>
        <v>0</v>
      </c>
      <c r="G145" s="109" t="s">
        <v>183</v>
      </c>
      <c r="I145" s="109"/>
    </row>
    <row r="146" spans="1:9" s="97" customFormat="1" hidden="1">
      <c r="A146" s="373"/>
      <c r="B146" s="234"/>
      <c r="C146" s="234"/>
      <c r="D146" s="237"/>
      <c r="E146" s="234"/>
      <c r="F146" s="76">
        <f t="shared" si="1"/>
        <v>0</v>
      </c>
      <c r="G146" s="109" t="s">
        <v>183</v>
      </c>
      <c r="I146" s="109"/>
    </row>
    <row r="147" spans="1:9" s="97" customFormat="1" hidden="1">
      <c r="A147" s="373"/>
      <c r="B147" s="234"/>
      <c r="C147" s="234"/>
      <c r="D147" s="237"/>
      <c r="E147" s="234"/>
      <c r="F147" s="76">
        <f t="shared" si="1"/>
        <v>0</v>
      </c>
      <c r="G147" s="109" t="s">
        <v>183</v>
      </c>
      <c r="I147" s="109"/>
    </row>
    <row r="148" spans="1:9" s="97" customFormat="1" hidden="1">
      <c r="A148" s="373"/>
      <c r="B148" s="234"/>
      <c r="C148" s="234"/>
      <c r="D148" s="237"/>
      <c r="E148" s="234"/>
      <c r="F148" s="76">
        <f t="shared" si="1"/>
        <v>0</v>
      </c>
      <c r="G148" s="109" t="s">
        <v>183</v>
      </c>
      <c r="I148" s="109"/>
    </row>
    <row r="149" spans="1:9" s="97" customFormat="1" hidden="1">
      <c r="A149" s="373"/>
      <c r="B149" s="234"/>
      <c r="C149" s="234"/>
      <c r="D149" s="237"/>
      <c r="E149" s="234"/>
      <c r="F149" s="76">
        <f t="shared" si="1"/>
        <v>0</v>
      </c>
      <c r="G149" s="109" t="s">
        <v>183</v>
      </c>
      <c r="I149" s="109"/>
    </row>
    <row r="150" spans="1:9" s="97" customFormat="1" hidden="1">
      <c r="A150" s="373"/>
      <c r="B150" s="234"/>
      <c r="C150" s="234"/>
      <c r="D150" s="237"/>
      <c r="E150" s="234"/>
      <c r="F150" s="76">
        <f t="shared" si="1"/>
        <v>0</v>
      </c>
      <c r="G150" s="109" t="s">
        <v>183</v>
      </c>
      <c r="I150" s="109"/>
    </row>
    <row r="151" spans="1:9" s="97" customFormat="1" hidden="1">
      <c r="A151" s="373"/>
      <c r="B151" s="234"/>
      <c r="C151" s="234"/>
      <c r="D151" s="237"/>
      <c r="E151" s="234"/>
      <c r="F151" s="76">
        <f t="shared" si="1"/>
        <v>0</v>
      </c>
      <c r="G151" s="109" t="s">
        <v>183</v>
      </c>
      <c r="I151" s="109"/>
    </row>
    <row r="152" spans="1:9" s="97" customFormat="1" hidden="1">
      <c r="A152" s="373"/>
      <c r="B152" s="234"/>
      <c r="C152" s="234"/>
      <c r="D152" s="237"/>
      <c r="E152" s="234"/>
      <c r="F152" s="76">
        <f t="shared" si="1"/>
        <v>0</v>
      </c>
      <c r="G152" s="109" t="s">
        <v>183</v>
      </c>
      <c r="I152" s="109"/>
    </row>
    <row r="153" spans="1:9" s="97" customFormat="1" hidden="1">
      <c r="A153" s="373"/>
      <c r="B153" s="234"/>
      <c r="C153" s="234"/>
      <c r="D153" s="237"/>
      <c r="E153" s="234"/>
      <c r="F153" s="76">
        <f t="shared" si="1"/>
        <v>0</v>
      </c>
      <c r="G153" s="109" t="s">
        <v>183</v>
      </c>
      <c r="I153" s="109"/>
    </row>
    <row r="154" spans="1:9" s="97" customFormat="1" hidden="1">
      <c r="A154" s="373"/>
      <c r="B154" s="234"/>
      <c r="C154" s="234"/>
      <c r="D154" s="237"/>
      <c r="E154" s="234"/>
      <c r="F154" s="76">
        <f t="shared" si="1"/>
        <v>0</v>
      </c>
      <c r="G154" s="109" t="s">
        <v>183</v>
      </c>
      <c r="I154" s="109"/>
    </row>
    <row r="155" spans="1:9" s="97" customFormat="1" hidden="1">
      <c r="A155" s="373"/>
      <c r="B155" s="234"/>
      <c r="C155" s="234"/>
      <c r="D155" s="237"/>
      <c r="E155" s="234"/>
      <c r="F155" s="76">
        <f t="shared" si="1"/>
        <v>0</v>
      </c>
      <c r="G155" s="109" t="s">
        <v>183</v>
      </c>
      <c r="I155" s="109"/>
    </row>
    <row r="156" spans="1:9" s="97" customFormat="1" hidden="1">
      <c r="A156" s="373"/>
      <c r="B156" s="234"/>
      <c r="C156" s="234"/>
      <c r="D156" s="237"/>
      <c r="E156" s="234"/>
      <c r="F156" s="76">
        <f t="shared" si="1"/>
        <v>0</v>
      </c>
      <c r="G156" s="109" t="s">
        <v>183</v>
      </c>
      <c r="I156" s="109"/>
    </row>
    <row r="157" spans="1:9" s="97" customFormat="1" hidden="1">
      <c r="A157" s="373"/>
      <c r="B157" s="234"/>
      <c r="C157" s="234"/>
      <c r="D157" s="237"/>
      <c r="E157" s="234"/>
      <c r="F157" s="76">
        <f t="shared" si="1"/>
        <v>0</v>
      </c>
      <c r="G157" s="109" t="s">
        <v>183</v>
      </c>
      <c r="I157" s="109"/>
    </row>
    <row r="158" spans="1:9" s="97" customFormat="1" hidden="1">
      <c r="A158" s="373"/>
      <c r="B158" s="234"/>
      <c r="C158" s="234"/>
      <c r="D158" s="237"/>
      <c r="E158" s="234"/>
      <c r="F158" s="76">
        <f t="shared" si="1"/>
        <v>0</v>
      </c>
      <c r="G158" s="109" t="s">
        <v>183</v>
      </c>
      <c r="I158" s="109"/>
    </row>
    <row r="159" spans="1:9" s="97" customFormat="1" hidden="1">
      <c r="A159" s="373"/>
      <c r="B159" s="234"/>
      <c r="C159" s="234"/>
      <c r="D159" s="237"/>
      <c r="E159" s="234"/>
      <c r="F159" s="76">
        <f t="shared" si="1"/>
        <v>0</v>
      </c>
      <c r="G159" s="109" t="s">
        <v>183</v>
      </c>
      <c r="I159" s="109"/>
    </row>
    <row r="160" spans="1:9" s="97" customFormat="1" hidden="1">
      <c r="A160" s="373"/>
      <c r="B160" s="234"/>
      <c r="C160" s="234"/>
      <c r="D160" s="237"/>
      <c r="E160" s="234"/>
      <c r="F160" s="76">
        <f t="shared" si="1"/>
        <v>0</v>
      </c>
      <c r="G160" s="109" t="s">
        <v>183</v>
      </c>
      <c r="I160" s="109"/>
    </row>
    <row r="161" spans="1:9" s="97" customFormat="1" hidden="1">
      <c r="A161" s="373"/>
      <c r="B161" s="234"/>
      <c r="C161" s="234"/>
      <c r="D161" s="237"/>
      <c r="E161" s="234"/>
      <c r="F161" s="76">
        <f t="shared" si="1"/>
        <v>0</v>
      </c>
      <c r="G161" s="109" t="s">
        <v>183</v>
      </c>
      <c r="I161" s="109"/>
    </row>
    <row r="162" spans="1:9" s="97" customFormat="1" hidden="1">
      <c r="A162" s="373"/>
      <c r="B162" s="234"/>
      <c r="C162" s="234"/>
      <c r="D162" s="237"/>
      <c r="E162" s="234"/>
      <c r="F162" s="76">
        <f t="shared" si="1"/>
        <v>0</v>
      </c>
      <c r="G162" s="109" t="s">
        <v>183</v>
      </c>
      <c r="I162" s="109"/>
    </row>
    <row r="163" spans="1:9" s="97" customFormat="1" hidden="1">
      <c r="A163" s="373"/>
      <c r="B163" s="234"/>
      <c r="C163" s="234"/>
      <c r="D163" s="237"/>
      <c r="E163" s="234"/>
      <c r="F163" s="76">
        <f t="shared" si="1"/>
        <v>0</v>
      </c>
      <c r="G163" s="109" t="s">
        <v>183</v>
      </c>
      <c r="I163" s="109"/>
    </row>
    <row r="164" spans="1:9" s="97" customFormat="1" hidden="1">
      <c r="A164" s="373"/>
      <c r="B164" s="234"/>
      <c r="C164" s="234"/>
      <c r="D164" s="237"/>
      <c r="E164" s="234"/>
      <c r="F164" s="76">
        <f t="shared" si="1"/>
        <v>0</v>
      </c>
      <c r="G164" s="109" t="s">
        <v>183</v>
      </c>
      <c r="I164" s="109"/>
    </row>
    <row r="165" spans="1:9" s="97" customFormat="1" hidden="1">
      <c r="A165" s="373"/>
      <c r="B165" s="234"/>
      <c r="C165" s="234"/>
      <c r="D165" s="237"/>
      <c r="E165" s="234"/>
      <c r="F165" s="76">
        <f t="shared" si="1"/>
        <v>0</v>
      </c>
      <c r="G165" s="109" t="s">
        <v>183</v>
      </c>
      <c r="I165" s="109"/>
    </row>
    <row r="166" spans="1:9" s="97" customFormat="1" hidden="1">
      <c r="A166" s="373"/>
      <c r="B166" s="234"/>
      <c r="C166" s="234"/>
      <c r="D166" s="237"/>
      <c r="E166" s="234"/>
      <c r="F166" s="76">
        <f t="shared" si="1"/>
        <v>0</v>
      </c>
      <c r="G166" s="109" t="s">
        <v>183</v>
      </c>
      <c r="I166" s="109"/>
    </row>
    <row r="167" spans="1:9" s="97" customFormat="1" hidden="1">
      <c r="A167" s="373"/>
      <c r="B167" s="234"/>
      <c r="C167" s="234"/>
      <c r="D167" s="237"/>
      <c r="E167" s="234"/>
      <c r="F167" s="76">
        <f t="shared" si="1"/>
        <v>0</v>
      </c>
      <c r="G167" s="109" t="s">
        <v>183</v>
      </c>
      <c r="I167" s="109"/>
    </row>
    <row r="168" spans="1:9" s="97" customFormat="1" hidden="1">
      <c r="A168" s="373"/>
      <c r="B168" s="234"/>
      <c r="C168" s="234"/>
      <c r="D168" s="237"/>
      <c r="E168" s="234"/>
      <c r="F168" s="76">
        <f t="shared" si="1"/>
        <v>0</v>
      </c>
      <c r="G168" s="109" t="s">
        <v>183</v>
      </c>
      <c r="I168" s="109"/>
    </row>
    <row r="169" spans="1:9" s="97" customFormat="1" hidden="1">
      <c r="A169" s="373"/>
      <c r="B169" s="234"/>
      <c r="C169" s="234"/>
      <c r="D169" s="237"/>
      <c r="E169" s="234"/>
      <c r="F169" s="76">
        <f t="shared" si="1"/>
        <v>0</v>
      </c>
      <c r="G169" s="109" t="s">
        <v>183</v>
      </c>
      <c r="I169" s="109"/>
    </row>
    <row r="170" spans="1:9" s="97" customFormat="1" hidden="1">
      <c r="A170" s="373"/>
      <c r="B170" s="234"/>
      <c r="C170" s="234"/>
      <c r="D170" s="237"/>
      <c r="E170" s="234"/>
      <c r="F170" s="76">
        <f t="shared" si="1"/>
        <v>0</v>
      </c>
      <c r="G170" s="109" t="s">
        <v>183</v>
      </c>
      <c r="I170" s="109"/>
    </row>
    <row r="171" spans="1:9" s="97" customFormat="1" hidden="1">
      <c r="A171" s="373"/>
      <c r="B171" s="234"/>
      <c r="C171" s="234"/>
      <c r="D171" s="237"/>
      <c r="E171" s="234"/>
      <c r="F171" s="76">
        <f t="shared" si="1"/>
        <v>0</v>
      </c>
      <c r="G171" s="109" t="s">
        <v>183</v>
      </c>
      <c r="I171" s="109"/>
    </row>
    <row r="172" spans="1:9" s="97" customFormat="1" hidden="1">
      <c r="A172" s="373"/>
      <c r="B172" s="234"/>
      <c r="C172" s="234"/>
      <c r="D172" s="237"/>
      <c r="E172" s="234"/>
      <c r="F172" s="76">
        <f t="shared" si="1"/>
        <v>0</v>
      </c>
      <c r="G172" s="109" t="s">
        <v>183</v>
      </c>
      <c r="I172" s="109"/>
    </row>
    <row r="173" spans="1:9" s="97" customFormat="1" hidden="1">
      <c r="A173" s="373"/>
      <c r="B173" s="234"/>
      <c r="C173" s="234"/>
      <c r="D173" s="237"/>
      <c r="E173" s="234"/>
      <c r="F173" s="76">
        <f t="shared" si="1"/>
        <v>0</v>
      </c>
      <c r="G173" s="109" t="s">
        <v>183</v>
      </c>
      <c r="I173" s="109"/>
    </row>
    <row r="174" spans="1:9" s="97" customFormat="1" hidden="1">
      <c r="A174" s="373"/>
      <c r="B174" s="234"/>
      <c r="C174" s="234"/>
      <c r="D174" s="237"/>
      <c r="E174" s="234"/>
      <c r="F174" s="76">
        <f t="shared" si="1"/>
        <v>0</v>
      </c>
      <c r="G174" s="109" t="s">
        <v>183</v>
      </c>
      <c r="I174" s="109"/>
    </row>
    <row r="175" spans="1:9" s="97" customFormat="1" hidden="1">
      <c r="A175" s="373"/>
      <c r="B175" s="234"/>
      <c r="C175" s="234"/>
      <c r="D175" s="237"/>
      <c r="E175" s="234"/>
      <c r="F175" s="76">
        <f t="shared" si="1"/>
        <v>0</v>
      </c>
      <c r="G175" s="109" t="s">
        <v>183</v>
      </c>
      <c r="I175" s="109"/>
    </row>
    <row r="176" spans="1:9" s="97" customFormat="1" hidden="1">
      <c r="A176" s="373"/>
      <c r="B176" s="234"/>
      <c r="C176" s="234"/>
      <c r="D176" s="237"/>
      <c r="E176" s="234"/>
      <c r="F176" s="76">
        <f t="shared" si="1"/>
        <v>0</v>
      </c>
      <c r="G176" s="109" t="s">
        <v>183</v>
      </c>
      <c r="I176" s="109"/>
    </row>
    <row r="177" spans="1:9" s="97" customFormat="1" hidden="1">
      <c r="A177" s="373"/>
      <c r="B177" s="234"/>
      <c r="C177" s="234"/>
      <c r="D177" s="237"/>
      <c r="E177" s="234"/>
      <c r="F177" s="76">
        <f t="shared" si="1"/>
        <v>0</v>
      </c>
      <c r="G177" s="109" t="s">
        <v>183</v>
      </c>
      <c r="I177" s="109"/>
    </row>
    <row r="178" spans="1:9" s="97" customFormat="1" hidden="1">
      <c r="A178" s="373"/>
      <c r="B178" s="234"/>
      <c r="C178" s="234"/>
      <c r="D178" s="237"/>
      <c r="E178" s="234"/>
      <c r="F178" s="76">
        <f t="shared" si="1"/>
        <v>0</v>
      </c>
      <c r="G178" s="109" t="s">
        <v>183</v>
      </c>
      <c r="I178" s="109"/>
    </row>
    <row r="179" spans="1:9" s="97" customFormat="1" hidden="1">
      <c r="A179" s="373"/>
      <c r="B179" s="234"/>
      <c r="C179" s="234"/>
      <c r="D179" s="237"/>
      <c r="E179" s="234"/>
      <c r="F179" s="76">
        <f t="shared" si="1"/>
        <v>0</v>
      </c>
      <c r="G179" s="109" t="s">
        <v>183</v>
      </c>
      <c r="I179" s="109"/>
    </row>
    <row r="180" spans="1:9" s="97" customFormat="1" hidden="1">
      <c r="A180" s="373"/>
      <c r="B180" s="234"/>
      <c r="C180" s="234"/>
      <c r="D180" s="237"/>
      <c r="E180" s="234"/>
      <c r="F180" s="76">
        <f t="shared" si="1"/>
        <v>0</v>
      </c>
      <c r="G180" s="109" t="s">
        <v>183</v>
      </c>
      <c r="I180" s="109"/>
    </row>
    <row r="181" spans="1:9" s="97" customFormat="1" hidden="1">
      <c r="A181" s="373"/>
      <c r="B181" s="234"/>
      <c r="C181" s="234"/>
      <c r="D181" s="237"/>
      <c r="E181" s="234"/>
      <c r="F181" s="76">
        <f t="shared" si="1"/>
        <v>0</v>
      </c>
      <c r="G181" s="109" t="s">
        <v>183</v>
      </c>
      <c r="I181" s="109"/>
    </row>
    <row r="182" spans="1:9" s="97" customFormat="1" hidden="1">
      <c r="A182" s="373"/>
      <c r="B182" s="234"/>
      <c r="C182" s="234"/>
      <c r="D182" s="237"/>
      <c r="E182" s="234"/>
      <c r="F182" s="76">
        <f t="shared" si="1"/>
        <v>0</v>
      </c>
      <c r="G182" s="109" t="s">
        <v>183</v>
      </c>
      <c r="I182" s="109"/>
    </row>
    <row r="183" spans="1:9" s="97" customFormat="1" hidden="1">
      <c r="A183" s="373"/>
      <c r="B183" s="234"/>
      <c r="C183" s="234"/>
      <c r="D183" s="237"/>
      <c r="E183" s="234"/>
      <c r="F183" s="76">
        <f t="shared" si="1"/>
        <v>0</v>
      </c>
      <c r="G183" s="109" t="s">
        <v>183</v>
      </c>
      <c r="I183" s="109"/>
    </row>
    <row r="184" spans="1:9" s="97" customFormat="1" hidden="1">
      <c r="A184" s="373"/>
      <c r="B184" s="234"/>
      <c r="C184" s="234"/>
      <c r="D184" s="237"/>
      <c r="E184" s="234"/>
      <c r="F184" s="76">
        <f t="shared" si="1"/>
        <v>0</v>
      </c>
      <c r="G184" s="109" t="s">
        <v>183</v>
      </c>
      <c r="I184" s="109"/>
    </row>
    <row r="185" spans="1:9" s="97" customFormat="1" hidden="1">
      <c r="A185" s="373"/>
      <c r="B185" s="234"/>
      <c r="C185" s="234"/>
      <c r="D185" s="237"/>
      <c r="E185" s="234"/>
      <c r="F185" s="76">
        <f t="shared" si="1"/>
        <v>0</v>
      </c>
      <c r="G185" s="109" t="s">
        <v>183</v>
      </c>
      <c r="I185" s="109"/>
    </row>
    <row r="186" spans="1:9" s="97" customFormat="1" hidden="1">
      <c r="A186" s="373"/>
      <c r="B186" s="234"/>
      <c r="C186" s="234"/>
      <c r="D186" s="237"/>
      <c r="E186" s="234"/>
      <c r="F186" s="76">
        <f t="shared" si="1"/>
        <v>0</v>
      </c>
      <c r="G186" s="109" t="s">
        <v>183</v>
      </c>
      <c r="I186" s="109"/>
    </row>
    <row r="187" spans="1:9" s="97" customFormat="1" hidden="1">
      <c r="A187" s="373"/>
      <c r="B187" s="234"/>
      <c r="C187" s="234"/>
      <c r="D187" s="237"/>
      <c r="E187" s="234"/>
      <c r="F187" s="76">
        <f t="shared" si="1"/>
        <v>0</v>
      </c>
      <c r="G187" s="109" t="s">
        <v>183</v>
      </c>
      <c r="I187" s="109"/>
    </row>
    <row r="188" spans="1:9" s="97" customFormat="1" hidden="1">
      <c r="A188" s="373"/>
      <c r="B188" s="234"/>
      <c r="C188" s="234"/>
      <c r="D188" s="237"/>
      <c r="E188" s="234"/>
      <c r="F188" s="76">
        <f t="shared" si="1"/>
        <v>0</v>
      </c>
      <c r="G188" s="109" t="s">
        <v>183</v>
      </c>
      <c r="I188" s="109"/>
    </row>
    <row r="189" spans="1:9" s="97" customFormat="1" hidden="1">
      <c r="A189" s="373"/>
      <c r="B189" s="234"/>
      <c r="C189" s="234"/>
      <c r="D189" s="237"/>
      <c r="E189" s="234"/>
      <c r="F189" s="76">
        <f t="shared" si="1"/>
        <v>0</v>
      </c>
      <c r="G189" s="109" t="s">
        <v>183</v>
      </c>
      <c r="I189" s="109"/>
    </row>
    <row r="190" spans="1:9" s="97" customFormat="1" hidden="1">
      <c r="A190" s="373"/>
      <c r="B190" s="234"/>
      <c r="C190" s="234"/>
      <c r="D190" s="237"/>
      <c r="E190" s="234"/>
      <c r="F190" s="76">
        <f t="shared" si="1"/>
        <v>0</v>
      </c>
      <c r="G190" s="109" t="s">
        <v>183</v>
      </c>
      <c r="I190" s="109"/>
    </row>
    <row r="191" spans="1:9" s="97" customFormat="1" hidden="1">
      <c r="A191" s="373"/>
      <c r="B191" s="234"/>
      <c r="C191" s="234"/>
      <c r="D191" s="237"/>
      <c r="E191" s="234"/>
      <c r="F191" s="76">
        <f t="shared" si="1"/>
        <v>0</v>
      </c>
      <c r="G191" s="109" t="s">
        <v>183</v>
      </c>
      <c r="I191" s="109"/>
    </row>
    <row r="192" spans="1:9" s="97" customFormat="1" hidden="1">
      <c r="A192" s="373"/>
      <c r="B192" s="234"/>
      <c r="C192" s="234"/>
      <c r="D192" s="237"/>
      <c r="E192" s="234"/>
      <c r="F192" s="76">
        <f t="shared" si="1"/>
        <v>0</v>
      </c>
      <c r="G192" s="109" t="s">
        <v>183</v>
      </c>
      <c r="I192" s="109"/>
    </row>
    <row r="193" spans="1:9" s="97" customFormat="1" hidden="1">
      <c r="A193" s="373"/>
      <c r="B193" s="234"/>
      <c r="C193" s="234"/>
      <c r="D193" s="237"/>
      <c r="E193" s="234"/>
      <c r="F193" s="76">
        <f t="shared" si="1"/>
        <v>0</v>
      </c>
      <c r="G193" s="109" t="s">
        <v>183</v>
      </c>
      <c r="I193" s="109"/>
    </row>
    <row r="194" spans="1:9" s="97" customFormat="1" hidden="1">
      <c r="A194" s="373"/>
      <c r="B194" s="234"/>
      <c r="C194" s="234"/>
      <c r="D194" s="237"/>
      <c r="E194" s="234"/>
      <c r="F194" s="76">
        <f t="shared" si="1"/>
        <v>0</v>
      </c>
      <c r="G194" s="109" t="s">
        <v>183</v>
      </c>
      <c r="I194" s="109"/>
    </row>
    <row r="195" spans="1:9" s="97" customFormat="1" hidden="1">
      <c r="A195" s="373"/>
      <c r="B195" s="234"/>
      <c r="C195" s="234"/>
      <c r="D195" s="237"/>
      <c r="E195" s="234"/>
      <c r="F195" s="76">
        <f t="shared" si="1"/>
        <v>0</v>
      </c>
      <c r="G195" s="109" t="s">
        <v>183</v>
      </c>
      <c r="I195" s="109"/>
    </row>
    <row r="196" spans="1:9" s="97" customFormat="1" hidden="1">
      <c r="A196" s="373"/>
      <c r="B196" s="234"/>
      <c r="C196" s="234"/>
      <c r="D196" s="237"/>
      <c r="E196" s="234"/>
      <c r="F196" s="76">
        <f t="shared" si="1"/>
        <v>0</v>
      </c>
      <c r="G196" s="109" t="s">
        <v>183</v>
      </c>
      <c r="I196" s="109"/>
    </row>
    <row r="197" spans="1:9" s="97" customFormat="1" hidden="1">
      <c r="A197" s="373"/>
      <c r="B197" s="234"/>
      <c r="C197" s="234"/>
      <c r="D197" s="237"/>
      <c r="E197" s="234"/>
      <c r="F197" s="76">
        <f t="shared" si="1"/>
        <v>0</v>
      </c>
      <c r="G197" s="109" t="s">
        <v>183</v>
      </c>
      <c r="I197" s="109"/>
    </row>
    <row r="198" spans="1:9" s="97" customFormat="1" hidden="1">
      <c r="A198" s="373"/>
      <c r="B198" s="234"/>
      <c r="C198" s="234"/>
      <c r="D198" s="237"/>
      <c r="E198" s="234"/>
      <c r="F198" s="76">
        <f t="shared" si="1"/>
        <v>0</v>
      </c>
      <c r="G198" s="109" t="s">
        <v>183</v>
      </c>
      <c r="I198" s="109"/>
    </row>
    <row r="199" spans="1:9" s="97" customFormat="1" hidden="1">
      <c r="A199" s="373"/>
      <c r="B199" s="234"/>
      <c r="C199" s="234"/>
      <c r="D199" s="237"/>
      <c r="E199" s="234"/>
      <c r="F199" s="76">
        <f t="shared" si="1"/>
        <v>0</v>
      </c>
      <c r="G199" s="109" t="s">
        <v>183</v>
      </c>
      <c r="I199" s="109"/>
    </row>
    <row r="200" spans="1:9" s="97" customFormat="1" hidden="1">
      <c r="A200" s="373"/>
      <c r="B200" s="234"/>
      <c r="C200" s="234"/>
      <c r="D200" s="237"/>
      <c r="E200" s="234"/>
      <c r="F200" s="76">
        <f t="shared" si="1"/>
        <v>0</v>
      </c>
      <c r="G200" s="109" t="s">
        <v>183</v>
      </c>
      <c r="I200" s="109"/>
    </row>
    <row r="201" spans="1:9" s="97" customFormat="1" hidden="1">
      <c r="A201" s="373"/>
      <c r="B201" s="234"/>
      <c r="C201" s="234"/>
      <c r="D201" s="237"/>
      <c r="E201" s="234"/>
      <c r="F201" s="76">
        <f t="shared" si="1"/>
        <v>0</v>
      </c>
      <c r="G201" s="109" t="s">
        <v>183</v>
      </c>
      <c r="I201" s="109"/>
    </row>
    <row r="202" spans="1:9" s="97" customFormat="1" hidden="1">
      <c r="A202" s="373"/>
      <c r="B202" s="234"/>
      <c r="C202" s="234"/>
      <c r="D202" s="237"/>
      <c r="E202" s="234"/>
      <c r="F202" s="76">
        <f t="shared" si="1"/>
        <v>0</v>
      </c>
      <c r="G202" s="109" t="s">
        <v>183</v>
      </c>
      <c r="I202" s="109"/>
    </row>
    <row r="203" spans="1:9" s="97" customFormat="1" hidden="1">
      <c r="A203" s="373"/>
      <c r="B203" s="234"/>
      <c r="C203" s="234"/>
      <c r="D203" s="237"/>
      <c r="E203" s="234"/>
      <c r="F203" s="76">
        <f t="shared" si="1"/>
        <v>0</v>
      </c>
      <c r="G203" s="109" t="s">
        <v>183</v>
      </c>
      <c r="I203" s="109"/>
    </row>
    <row r="204" spans="1:9" s="97" customFormat="1" hidden="1">
      <c r="A204" s="373"/>
      <c r="B204" s="234"/>
      <c r="C204" s="234"/>
      <c r="D204" s="237"/>
      <c r="E204" s="234"/>
      <c r="F204" s="76">
        <f t="shared" si="1"/>
        <v>0</v>
      </c>
      <c r="G204" s="109" t="s">
        <v>183</v>
      </c>
      <c r="I204" s="109"/>
    </row>
    <row r="205" spans="1:9" s="97" customFormat="1" hidden="1">
      <c r="A205" s="373"/>
      <c r="B205" s="234"/>
      <c r="C205" s="234"/>
      <c r="D205" s="237"/>
      <c r="E205" s="234"/>
      <c r="F205" s="76">
        <f t="shared" si="1"/>
        <v>0</v>
      </c>
      <c r="G205" s="109" t="s">
        <v>183</v>
      </c>
      <c r="I205" s="109"/>
    </row>
    <row r="206" spans="1:9" s="97" customFormat="1" hidden="1">
      <c r="A206" s="373"/>
      <c r="B206" s="234"/>
      <c r="C206" s="234"/>
      <c r="D206" s="237"/>
      <c r="E206" s="234"/>
      <c r="F206" s="76">
        <f t="shared" si="1"/>
        <v>0</v>
      </c>
      <c r="G206" s="109" t="s">
        <v>183</v>
      </c>
      <c r="I206" s="109"/>
    </row>
    <row r="207" spans="1:9" s="97" customFormat="1" hidden="1">
      <c r="A207" s="373"/>
      <c r="B207" s="234"/>
      <c r="C207" s="234"/>
      <c r="D207" s="237"/>
      <c r="E207" s="234"/>
      <c r="F207" s="76">
        <f t="shared" si="1"/>
        <v>0</v>
      </c>
      <c r="G207" s="109" t="s">
        <v>183</v>
      </c>
      <c r="I207" s="109"/>
    </row>
    <row r="208" spans="1:9" s="97" customFormat="1" hidden="1">
      <c r="A208" s="373"/>
      <c r="B208" s="234"/>
      <c r="C208" s="234"/>
      <c r="D208" s="237"/>
      <c r="E208" s="234"/>
      <c r="F208" s="76">
        <f t="shared" si="1"/>
        <v>0</v>
      </c>
      <c r="G208" s="109" t="s">
        <v>183</v>
      </c>
      <c r="I208" s="109"/>
    </row>
    <row r="209" spans="1:9" s="97" customFormat="1" hidden="1">
      <c r="A209" s="373"/>
      <c r="B209" s="234"/>
      <c r="C209" s="234"/>
      <c r="D209" s="237"/>
      <c r="E209" s="234"/>
      <c r="F209" s="76">
        <f t="shared" si="1"/>
        <v>0</v>
      </c>
      <c r="G209" s="109" t="s">
        <v>183</v>
      </c>
      <c r="I209" s="109"/>
    </row>
    <row r="210" spans="1:9" s="97" customFormat="1" hidden="1">
      <c r="A210" s="373"/>
      <c r="B210" s="234"/>
      <c r="C210" s="234"/>
      <c r="D210" s="237"/>
      <c r="E210" s="234"/>
      <c r="F210" s="76">
        <f t="shared" si="1"/>
        <v>0</v>
      </c>
      <c r="G210" s="109" t="s">
        <v>183</v>
      </c>
      <c r="I210" s="109"/>
    </row>
    <row r="211" spans="1:9" s="97" customFormat="1" hidden="1">
      <c r="A211" s="373"/>
      <c r="B211" s="234"/>
      <c r="C211" s="234"/>
      <c r="D211" s="237"/>
      <c r="E211" s="234"/>
      <c r="F211" s="76">
        <f t="shared" si="1"/>
        <v>0</v>
      </c>
      <c r="G211" s="109" t="s">
        <v>183</v>
      </c>
      <c r="I211" s="109"/>
    </row>
    <row r="212" spans="1:9" s="97" customFormat="1" hidden="1">
      <c r="A212" s="373"/>
      <c r="B212" s="234"/>
      <c r="C212" s="234"/>
      <c r="D212" s="237"/>
      <c r="E212" s="234"/>
      <c r="F212" s="76">
        <f t="shared" si="1"/>
        <v>0</v>
      </c>
      <c r="G212" s="109" t="s">
        <v>183</v>
      </c>
      <c r="I212" s="109"/>
    </row>
    <row r="213" spans="1:9" s="97" customFormat="1" hidden="1">
      <c r="A213" s="373"/>
      <c r="B213" s="234"/>
      <c r="C213" s="234"/>
      <c r="D213" s="237"/>
      <c r="E213" s="234"/>
      <c r="F213" s="76">
        <f t="shared" si="1"/>
        <v>0</v>
      </c>
      <c r="G213" s="109" t="s">
        <v>183</v>
      </c>
      <c r="I213" s="109"/>
    </row>
    <row r="214" spans="1:9" s="97" customFormat="1" hidden="1">
      <c r="A214" s="373"/>
      <c r="B214" s="234"/>
      <c r="C214" s="234"/>
      <c r="D214" s="237"/>
      <c r="E214" s="234"/>
      <c r="F214" s="76">
        <f t="shared" si="1"/>
        <v>0</v>
      </c>
      <c r="G214" s="109" t="s">
        <v>183</v>
      </c>
      <c r="I214" s="109"/>
    </row>
    <row r="215" spans="1:9" s="97" customFormat="1" hidden="1">
      <c r="A215" s="373"/>
      <c r="B215" s="234"/>
      <c r="C215" s="234"/>
      <c r="D215" s="237"/>
      <c r="E215" s="234"/>
      <c r="F215" s="76">
        <f t="shared" si="1"/>
        <v>0</v>
      </c>
      <c r="G215" s="109" t="s">
        <v>183</v>
      </c>
      <c r="I215" s="109"/>
    </row>
    <row r="216" spans="1:9" s="97" customFormat="1" hidden="1">
      <c r="A216" s="373"/>
      <c r="B216" s="234"/>
      <c r="C216" s="234"/>
      <c r="D216" s="237"/>
      <c r="E216" s="234"/>
      <c r="F216" s="76">
        <f t="shared" si="1"/>
        <v>0</v>
      </c>
      <c r="G216" s="109" t="s">
        <v>183</v>
      </c>
      <c r="I216" s="109"/>
    </row>
    <row r="217" spans="1:9" s="97" customFormat="1" hidden="1">
      <c r="A217" s="373"/>
      <c r="B217" s="234"/>
      <c r="C217" s="234"/>
      <c r="D217" s="237"/>
      <c r="E217" s="234"/>
      <c r="F217" s="76">
        <f t="shared" si="1"/>
        <v>0</v>
      </c>
      <c r="G217" s="109" t="s">
        <v>183</v>
      </c>
      <c r="I217" s="109"/>
    </row>
    <row r="218" spans="1:9" s="97" customFormat="1" hidden="1">
      <c r="A218" s="373"/>
      <c r="B218" s="234"/>
      <c r="C218" s="234"/>
      <c r="D218" s="237"/>
      <c r="E218" s="234"/>
      <c r="F218" s="76">
        <f t="shared" si="1"/>
        <v>0</v>
      </c>
      <c r="G218" s="109" t="s">
        <v>183</v>
      </c>
      <c r="I218" s="109"/>
    </row>
    <row r="219" spans="1:9" s="97" customFormat="1" hidden="1">
      <c r="A219" s="373"/>
      <c r="B219" s="234"/>
      <c r="C219" s="234"/>
      <c r="D219" s="237"/>
      <c r="E219" s="234"/>
      <c r="F219" s="76">
        <f t="shared" si="1"/>
        <v>0</v>
      </c>
      <c r="G219" s="109" t="s">
        <v>183</v>
      </c>
      <c r="I219" s="109"/>
    </row>
    <row r="220" spans="1:9" s="97" customFormat="1" hidden="1">
      <c r="A220" s="373"/>
      <c r="B220" s="234"/>
      <c r="C220" s="234"/>
      <c r="D220" s="237"/>
      <c r="E220" s="234"/>
      <c r="F220" s="76">
        <f t="shared" si="1"/>
        <v>0</v>
      </c>
      <c r="G220" s="109" t="s">
        <v>183</v>
      </c>
      <c r="I220" s="109"/>
    </row>
    <row r="221" spans="1:9" s="97" customFormat="1" hidden="1">
      <c r="A221" s="373"/>
      <c r="B221" s="234"/>
      <c r="C221" s="234"/>
      <c r="D221" s="237"/>
      <c r="E221" s="234"/>
      <c r="F221" s="76">
        <f t="shared" si="1"/>
        <v>0</v>
      </c>
      <c r="G221" s="109" t="s">
        <v>183</v>
      </c>
      <c r="I221" s="109"/>
    </row>
    <row r="222" spans="1:9" s="97" customFormat="1" hidden="1">
      <c r="A222" s="373"/>
      <c r="B222" s="234"/>
      <c r="C222" s="234"/>
      <c r="D222" s="237"/>
      <c r="E222" s="234"/>
      <c r="F222" s="76">
        <f t="shared" si="1"/>
        <v>0</v>
      </c>
      <c r="G222" s="109" t="s">
        <v>183</v>
      </c>
      <c r="I222" s="109"/>
    </row>
    <row r="223" spans="1:9" s="97" customFormat="1" hidden="1">
      <c r="A223" s="373"/>
      <c r="B223" s="234"/>
      <c r="C223" s="234"/>
      <c r="D223" s="237"/>
      <c r="E223" s="234"/>
      <c r="F223" s="76">
        <f t="shared" si="1"/>
        <v>0</v>
      </c>
      <c r="G223" s="109" t="s">
        <v>183</v>
      </c>
      <c r="I223" s="109"/>
    </row>
    <row r="224" spans="1:9" s="97" customFormat="1" hidden="1">
      <c r="A224" s="373"/>
      <c r="B224" s="234"/>
      <c r="C224" s="234"/>
      <c r="D224" s="237"/>
      <c r="E224" s="234"/>
      <c r="F224" s="76">
        <f t="shared" si="1"/>
        <v>0</v>
      </c>
      <c r="G224" s="109" t="s">
        <v>183</v>
      </c>
      <c r="I224" s="109"/>
    </row>
    <row r="225" spans="1:9" s="97" customFormat="1" hidden="1">
      <c r="A225" s="373"/>
      <c r="B225" s="234"/>
      <c r="C225" s="234"/>
      <c r="D225" s="237"/>
      <c r="E225" s="234"/>
      <c r="F225" s="76">
        <f t="shared" si="1"/>
        <v>0</v>
      </c>
      <c r="G225" s="109" t="s">
        <v>183</v>
      </c>
      <c r="I225" s="109"/>
    </row>
    <row r="226" spans="1:9" s="97" customFormat="1" hidden="1">
      <c r="A226" s="373"/>
      <c r="B226" s="234"/>
      <c r="C226" s="234"/>
      <c r="D226" s="237"/>
      <c r="E226" s="234"/>
      <c r="F226" s="76">
        <f t="shared" si="1"/>
        <v>0</v>
      </c>
      <c r="G226" s="109" t="s">
        <v>183</v>
      </c>
      <c r="I226" s="109"/>
    </row>
    <row r="227" spans="1:9" s="97" customFormat="1" hidden="1">
      <c r="A227" s="373"/>
      <c r="B227" s="234"/>
      <c r="C227" s="234"/>
      <c r="D227" s="237"/>
      <c r="E227" s="234"/>
      <c r="F227" s="76">
        <f t="shared" si="1"/>
        <v>0</v>
      </c>
      <c r="G227" s="109" t="s">
        <v>183</v>
      </c>
      <c r="I227" s="109"/>
    </row>
    <row r="228" spans="1:9" s="97" customFormat="1" hidden="1">
      <c r="A228" s="373"/>
      <c r="B228" s="234"/>
      <c r="C228" s="234"/>
      <c r="D228" s="237"/>
      <c r="E228" s="234"/>
      <c r="F228" s="76">
        <f t="shared" si="1"/>
        <v>0</v>
      </c>
      <c r="G228" s="109" t="s">
        <v>183</v>
      </c>
      <c r="I228" s="109"/>
    </row>
    <row r="229" spans="1:9" s="97" customFormat="1" hidden="1">
      <c r="A229" s="373"/>
      <c r="B229" s="234"/>
      <c r="C229" s="234"/>
      <c r="D229" s="237"/>
      <c r="E229" s="234"/>
      <c r="F229" s="76">
        <f t="shared" si="1"/>
        <v>0</v>
      </c>
      <c r="G229" s="109" t="s">
        <v>183</v>
      </c>
      <c r="I229" s="109"/>
    </row>
    <row r="230" spans="1:9" s="97" customFormat="1" hidden="1">
      <c r="A230" s="373"/>
      <c r="B230" s="234"/>
      <c r="C230" s="234"/>
      <c r="D230" s="237"/>
      <c r="E230" s="234"/>
      <c r="F230" s="76">
        <f t="shared" si="1"/>
        <v>0</v>
      </c>
      <c r="G230" s="109" t="s">
        <v>183</v>
      </c>
      <c r="I230" s="109"/>
    </row>
    <row r="231" spans="1:9" s="97" customFormat="1" hidden="1">
      <c r="A231" s="373"/>
      <c r="B231" s="234"/>
      <c r="C231" s="234"/>
      <c r="D231" s="237"/>
      <c r="E231" s="234"/>
      <c r="F231" s="76">
        <f t="shared" si="1"/>
        <v>0</v>
      </c>
      <c r="G231" s="109" t="s">
        <v>183</v>
      </c>
      <c r="I231" s="109"/>
    </row>
    <row r="232" spans="1:9" s="97" customFormat="1" hidden="1">
      <c r="A232" s="373"/>
      <c r="B232" s="234"/>
      <c r="C232" s="234"/>
      <c r="D232" s="237"/>
      <c r="E232" s="234"/>
      <c r="F232" s="76">
        <f t="shared" si="1"/>
        <v>0</v>
      </c>
      <c r="G232" s="109" t="s">
        <v>183</v>
      </c>
      <c r="I232" s="109"/>
    </row>
    <row r="233" spans="1:9" s="97" customFormat="1" hidden="1">
      <c r="A233" s="373"/>
      <c r="B233" s="234"/>
      <c r="C233" s="234"/>
      <c r="D233" s="237"/>
      <c r="E233" s="234"/>
      <c r="F233" s="76">
        <f t="shared" si="1"/>
        <v>0</v>
      </c>
      <c r="G233" s="109" t="s">
        <v>183</v>
      </c>
      <c r="I233" s="109"/>
    </row>
    <row r="234" spans="1:9" s="97" customFormat="1" hidden="1">
      <c r="A234" s="373"/>
      <c r="B234" s="234"/>
      <c r="C234" s="234"/>
      <c r="D234" s="237"/>
      <c r="E234" s="234"/>
      <c r="F234" s="76">
        <f t="shared" si="1"/>
        <v>0</v>
      </c>
      <c r="G234" s="109" t="s">
        <v>183</v>
      </c>
      <c r="I234" s="109"/>
    </row>
    <row r="235" spans="1:9" s="97" customFormat="1" hidden="1">
      <c r="A235" s="373"/>
      <c r="B235" s="234"/>
      <c r="C235" s="234"/>
      <c r="D235" s="237"/>
      <c r="E235" s="234"/>
      <c r="F235" s="76">
        <f t="shared" si="1"/>
        <v>0</v>
      </c>
      <c r="G235" s="109" t="s">
        <v>183</v>
      </c>
      <c r="I235" s="109"/>
    </row>
    <row r="236" spans="1:9" s="97" customFormat="1" hidden="1">
      <c r="A236" s="373"/>
      <c r="B236" s="234"/>
      <c r="C236" s="234"/>
      <c r="D236" s="237"/>
      <c r="E236" s="234"/>
      <c r="F236" s="76">
        <f t="shared" si="1"/>
        <v>0</v>
      </c>
      <c r="G236" s="109" t="s">
        <v>183</v>
      </c>
      <c r="I236" s="109"/>
    </row>
    <row r="237" spans="1:9" s="97" customFormat="1" hidden="1">
      <c r="A237" s="373"/>
      <c r="B237" s="234"/>
      <c r="C237" s="234"/>
      <c r="D237" s="237"/>
      <c r="E237" s="234"/>
      <c r="F237" s="76">
        <f t="shared" si="1"/>
        <v>0</v>
      </c>
      <c r="G237" s="109" t="s">
        <v>183</v>
      </c>
      <c r="I237" s="109"/>
    </row>
    <row r="238" spans="1:9" s="97" customFormat="1" hidden="1">
      <c r="A238" s="373"/>
      <c r="B238" s="234"/>
      <c r="C238" s="234"/>
      <c r="D238" s="237"/>
      <c r="E238" s="234"/>
      <c r="F238" s="76">
        <f t="shared" si="1"/>
        <v>0</v>
      </c>
      <c r="G238" s="109" t="s">
        <v>183</v>
      </c>
      <c r="I238" s="109"/>
    </row>
    <row r="239" spans="1:9" s="97" customFormat="1" hidden="1">
      <c r="A239" s="373"/>
      <c r="B239" s="234"/>
      <c r="C239" s="234"/>
      <c r="D239" s="237"/>
      <c r="E239" s="234"/>
      <c r="F239" s="76">
        <f t="shared" si="1"/>
        <v>0</v>
      </c>
      <c r="G239" s="109" t="s">
        <v>183</v>
      </c>
      <c r="I239" s="109"/>
    </row>
    <row r="240" spans="1:9" s="97" customFormat="1" hidden="1">
      <c r="A240" s="373"/>
      <c r="B240" s="234"/>
      <c r="C240" s="234"/>
      <c r="D240" s="237"/>
      <c r="E240" s="234"/>
      <c r="F240" s="76">
        <f t="shared" si="1"/>
        <v>0</v>
      </c>
      <c r="G240" s="109" t="s">
        <v>183</v>
      </c>
      <c r="I240" s="109"/>
    </row>
    <row r="241" spans="1:9" s="97" customFormat="1" hidden="1">
      <c r="A241" s="373"/>
      <c r="B241" s="234"/>
      <c r="C241" s="234"/>
      <c r="D241" s="237"/>
      <c r="E241" s="234"/>
      <c r="F241" s="76">
        <f t="shared" si="1"/>
        <v>0</v>
      </c>
      <c r="G241" s="109" t="s">
        <v>183</v>
      </c>
      <c r="I241" s="109"/>
    </row>
    <row r="242" spans="1:9" s="97" customFormat="1" hidden="1">
      <c r="A242" s="373"/>
      <c r="B242" s="234"/>
      <c r="C242" s="234"/>
      <c r="D242" s="237"/>
      <c r="E242" s="234"/>
      <c r="F242" s="76">
        <f t="shared" si="1"/>
        <v>0</v>
      </c>
      <c r="G242" s="109" t="s">
        <v>183</v>
      </c>
      <c r="I242" s="109"/>
    </row>
    <row r="243" spans="1:9" s="97" customFormat="1" hidden="1">
      <c r="A243" s="373"/>
      <c r="B243" s="234"/>
      <c r="C243" s="234"/>
      <c r="D243" s="237"/>
      <c r="E243" s="234"/>
      <c r="F243" s="76">
        <f t="shared" si="1"/>
        <v>0</v>
      </c>
      <c r="G243" s="109" t="s">
        <v>183</v>
      </c>
      <c r="I243" s="109"/>
    </row>
    <row r="244" spans="1:9" s="97" customFormat="1" hidden="1">
      <c r="A244" s="373"/>
      <c r="B244" s="234"/>
      <c r="C244" s="234"/>
      <c r="D244" s="237"/>
      <c r="E244" s="234"/>
      <c r="F244" s="76">
        <f t="shared" si="1"/>
        <v>0</v>
      </c>
      <c r="G244" s="109" t="s">
        <v>183</v>
      </c>
      <c r="I244" s="109"/>
    </row>
    <row r="245" spans="1:9" s="97" customFormat="1" hidden="1">
      <c r="A245" s="373"/>
      <c r="B245" s="234"/>
      <c r="C245" s="234"/>
      <c r="D245" s="237"/>
      <c r="E245" s="234"/>
      <c r="F245" s="76">
        <f t="shared" si="1"/>
        <v>0</v>
      </c>
      <c r="G245" s="109" t="s">
        <v>183</v>
      </c>
      <c r="I245" s="109"/>
    </row>
    <row r="246" spans="1:9" s="97" customFormat="1" hidden="1">
      <c r="A246" s="373"/>
      <c r="B246" s="234"/>
      <c r="C246" s="234"/>
      <c r="D246" s="237"/>
      <c r="E246" s="234"/>
      <c r="F246" s="76">
        <f t="shared" si="1"/>
        <v>0</v>
      </c>
      <c r="G246" s="109" t="s">
        <v>183</v>
      </c>
      <c r="I246" s="109"/>
    </row>
    <row r="247" spans="1:9" s="97" customFormat="1" hidden="1">
      <c r="A247" s="373"/>
      <c r="B247" s="234"/>
      <c r="C247" s="234"/>
      <c r="D247" s="237"/>
      <c r="E247" s="234"/>
      <c r="F247" s="76">
        <f t="shared" si="1"/>
        <v>0</v>
      </c>
      <c r="G247" s="109" t="s">
        <v>183</v>
      </c>
      <c r="I247" s="109"/>
    </row>
    <row r="248" spans="1:9" s="97" customFormat="1" hidden="1">
      <c r="A248" s="373"/>
      <c r="B248" s="234"/>
      <c r="C248" s="234"/>
      <c r="D248" s="237"/>
      <c r="E248" s="234"/>
      <c r="F248" s="76">
        <f t="shared" si="1"/>
        <v>0</v>
      </c>
      <c r="G248" s="109" t="s">
        <v>183</v>
      </c>
      <c r="I248" s="109"/>
    </row>
    <row r="249" spans="1:9" s="97" customFormat="1" hidden="1">
      <c r="A249" s="373"/>
      <c r="B249" s="234"/>
      <c r="C249" s="234"/>
      <c r="D249" s="237"/>
      <c r="E249" s="234"/>
      <c r="F249" s="76">
        <f t="shared" si="1"/>
        <v>0</v>
      </c>
      <c r="G249" s="109" t="s">
        <v>183</v>
      </c>
      <c r="I249" s="109"/>
    </row>
    <row r="250" spans="1:9" s="97" customFormat="1" hidden="1">
      <c r="A250" s="373"/>
      <c r="B250" s="234"/>
      <c r="C250" s="234"/>
      <c r="D250" s="237"/>
      <c r="E250" s="234"/>
      <c r="F250" s="76">
        <f t="shared" si="1"/>
        <v>0</v>
      </c>
      <c r="G250" s="109" t="s">
        <v>183</v>
      </c>
      <c r="I250" s="109"/>
    </row>
    <row r="251" spans="1:9" s="97" customFormat="1" hidden="1">
      <c r="A251" s="373"/>
      <c r="B251" s="234"/>
      <c r="C251" s="234"/>
      <c r="D251" s="237"/>
      <c r="E251" s="234"/>
      <c r="F251" s="76">
        <f t="shared" si="1"/>
        <v>0</v>
      </c>
      <c r="G251" s="109" t="s">
        <v>183</v>
      </c>
      <c r="I251" s="109"/>
    </row>
    <row r="252" spans="1:9" s="97" customFormat="1" hidden="1">
      <c r="A252" s="373"/>
      <c r="B252" s="234"/>
      <c r="C252" s="234"/>
      <c r="D252" s="237"/>
      <c r="E252" s="234"/>
      <c r="F252" s="76">
        <f t="shared" si="1"/>
        <v>0</v>
      </c>
      <c r="G252" s="109" t="s">
        <v>183</v>
      </c>
      <c r="I252" s="109"/>
    </row>
    <row r="253" spans="1:9" s="97" customFormat="1" hidden="1">
      <c r="A253" s="373"/>
      <c r="B253" s="234"/>
      <c r="C253" s="234"/>
      <c r="D253" s="237"/>
      <c r="E253" s="234"/>
      <c r="F253" s="76">
        <f t="shared" si="1"/>
        <v>0</v>
      </c>
      <c r="G253" s="109" t="s">
        <v>183</v>
      </c>
      <c r="I253" s="109"/>
    </row>
    <row r="254" spans="1:9" s="97" customFormat="1" hidden="1">
      <c r="A254" s="373"/>
      <c r="B254" s="234"/>
      <c r="C254" s="234"/>
      <c r="D254" s="237"/>
      <c r="E254" s="234"/>
      <c r="F254" s="76">
        <f t="shared" si="1"/>
        <v>0</v>
      </c>
      <c r="G254" s="109" t="s">
        <v>183</v>
      </c>
      <c r="I254" s="109"/>
    </row>
    <row r="255" spans="1:9" s="97" customFormat="1" hidden="1">
      <c r="A255" s="373"/>
      <c r="B255" s="234"/>
      <c r="C255" s="234"/>
      <c r="D255" s="237"/>
      <c r="E255" s="234"/>
      <c r="F255" s="76">
        <f t="shared" si="1"/>
        <v>0</v>
      </c>
      <c r="G255" s="109" t="s">
        <v>183</v>
      </c>
      <c r="I255" s="109"/>
    </row>
    <row r="256" spans="1:9" s="97" customFormat="1" hidden="1">
      <c r="A256" s="373"/>
      <c r="B256" s="234"/>
      <c r="C256" s="234"/>
      <c r="D256" s="237"/>
      <c r="E256" s="234"/>
      <c r="F256" s="76">
        <f t="shared" si="1"/>
        <v>0</v>
      </c>
      <c r="G256" s="109" t="s">
        <v>183</v>
      </c>
      <c r="I256" s="109"/>
    </row>
    <row r="257" spans="1:9" s="97" customFormat="1" hidden="1">
      <c r="A257" s="373"/>
      <c r="B257" s="234"/>
      <c r="C257" s="234"/>
      <c r="D257" s="237"/>
      <c r="E257" s="234"/>
      <c r="F257" s="76">
        <f t="shared" si="1"/>
        <v>0</v>
      </c>
      <c r="G257" s="109" t="s">
        <v>183</v>
      </c>
      <c r="I257" s="109"/>
    </row>
    <row r="258" spans="1:9" s="97" customFormat="1" hidden="1">
      <c r="A258" s="373"/>
      <c r="B258" s="234"/>
      <c r="C258" s="234"/>
      <c r="D258" s="237"/>
      <c r="E258" s="234"/>
      <c r="F258" s="76">
        <f t="shared" si="1"/>
        <v>0</v>
      </c>
      <c r="G258" s="109" t="s">
        <v>183</v>
      </c>
      <c r="I258" s="109"/>
    </row>
    <row r="259" spans="1:9" s="97" customFormat="1" hidden="1">
      <c r="A259" s="373"/>
      <c r="B259" s="234"/>
      <c r="C259" s="234"/>
      <c r="D259" s="237"/>
      <c r="E259" s="234"/>
      <c r="F259" s="76">
        <f t="shared" si="1"/>
        <v>0</v>
      </c>
      <c r="G259" s="109" t="s">
        <v>183</v>
      </c>
      <c r="I259" s="109"/>
    </row>
    <row r="260" spans="1:9" s="97" customFormat="1" hidden="1">
      <c r="A260" s="373"/>
      <c r="B260" s="234"/>
      <c r="C260" s="234"/>
      <c r="D260" s="237"/>
      <c r="E260" s="234"/>
      <c r="F260" s="76">
        <f t="shared" si="1"/>
        <v>0</v>
      </c>
      <c r="G260" s="109" t="s">
        <v>183</v>
      </c>
      <c r="I260" s="109"/>
    </row>
    <row r="261" spans="1:9" s="97" customFormat="1" hidden="1">
      <c r="A261" s="373"/>
      <c r="B261" s="234"/>
      <c r="C261" s="234"/>
      <c r="D261" s="237"/>
      <c r="E261" s="234"/>
      <c r="F261" s="76">
        <f t="shared" si="1"/>
        <v>0</v>
      </c>
      <c r="G261" s="109" t="s">
        <v>183</v>
      </c>
      <c r="I261" s="109"/>
    </row>
    <row r="262" spans="1:9" s="97" customFormat="1" hidden="1">
      <c r="A262" s="373"/>
      <c r="B262" s="234"/>
      <c r="C262" s="234"/>
      <c r="D262" s="237"/>
      <c r="E262" s="234"/>
      <c r="F262" s="76">
        <f t="shared" si="1"/>
        <v>0</v>
      </c>
      <c r="G262" s="109" t="s">
        <v>183</v>
      </c>
      <c r="I262" s="109"/>
    </row>
    <row r="263" spans="1:9" s="97" customFormat="1" hidden="1">
      <c r="A263" s="373"/>
      <c r="B263" s="234"/>
      <c r="C263" s="234"/>
      <c r="D263" s="237"/>
      <c r="E263" s="234"/>
      <c r="F263" s="76">
        <f t="shared" si="1"/>
        <v>0</v>
      </c>
      <c r="G263" s="109" t="s">
        <v>183</v>
      </c>
      <c r="I263" s="109"/>
    </row>
    <row r="264" spans="1:9" s="97" customFormat="1" hidden="1">
      <c r="A264" s="373"/>
      <c r="B264" s="234"/>
      <c r="C264" s="234"/>
      <c r="D264" s="237"/>
      <c r="E264" s="234"/>
      <c r="F264" s="76">
        <f t="shared" si="1"/>
        <v>0</v>
      </c>
      <c r="G264" s="109" t="s">
        <v>183</v>
      </c>
      <c r="I264" s="109"/>
    </row>
    <row r="265" spans="1:9" s="97" customFormat="1" hidden="1">
      <c r="A265" s="373"/>
      <c r="B265" s="234"/>
      <c r="C265" s="234"/>
      <c r="D265" s="237"/>
      <c r="E265" s="234"/>
      <c r="F265" s="76">
        <f t="shared" si="1"/>
        <v>0</v>
      </c>
      <c r="G265" s="109" t="s">
        <v>183</v>
      </c>
      <c r="I265" s="109"/>
    </row>
    <row r="266" spans="1:9" s="97" customFormat="1" hidden="1">
      <c r="A266" s="373"/>
      <c r="B266" s="234"/>
      <c r="C266" s="234"/>
      <c r="D266" s="237"/>
      <c r="E266" s="234"/>
      <c r="F266" s="76">
        <f t="shared" si="1"/>
        <v>0</v>
      </c>
      <c r="G266" s="109" t="s">
        <v>183</v>
      </c>
      <c r="I266" s="109"/>
    </row>
    <row r="267" spans="1:9" s="97" customFormat="1">
      <c r="A267" s="373"/>
      <c r="B267" s="234"/>
      <c r="C267" s="234"/>
      <c r="D267" s="237"/>
      <c r="E267" s="234"/>
      <c r="F267" s="255">
        <f>ROUND(+B267*D267*E267,2)</f>
        <v>0</v>
      </c>
      <c r="G267" s="109" t="s">
        <v>183</v>
      </c>
    </row>
    <row r="268" spans="1:9" s="97" customFormat="1">
      <c r="A268" s="372"/>
      <c r="B268" s="86"/>
      <c r="C268" s="86"/>
      <c r="D268" s="183"/>
      <c r="E268" s="188" t="s">
        <v>184</v>
      </c>
      <c r="F268" s="76">
        <f>ROUND(SUBTOTAL(109,F137:F267),2)</f>
        <v>0</v>
      </c>
      <c r="G268" s="109" t="s">
        <v>183</v>
      </c>
      <c r="I268" s="112" t="s">
        <v>197</v>
      </c>
    </row>
    <row r="269" spans="1:9">
      <c r="F269" s="257"/>
      <c r="G269" s="109" t="s">
        <v>185</v>
      </c>
    </row>
    <row r="270" spans="1:9">
      <c r="C270" s="541" t="str">
        <f>"Total "&amp;B2</f>
        <v>Total Barrier Reduction Fund</v>
      </c>
      <c r="D270" s="541"/>
      <c r="E270" s="541"/>
      <c r="F270" s="76">
        <f>+F268+F136</f>
        <v>0</v>
      </c>
      <c r="G270" s="109" t="s">
        <v>185</v>
      </c>
      <c r="I270" s="133" t="s">
        <v>187</v>
      </c>
    </row>
    <row r="271" spans="1:9" s="97" customFormat="1">
      <c r="A271" s="206"/>
      <c r="B271" s="86"/>
      <c r="C271" s="86"/>
      <c r="D271" s="86"/>
      <c r="E271" s="86"/>
      <c r="F271" s="122"/>
      <c r="G271" s="109" t="s">
        <v>185</v>
      </c>
    </row>
    <row r="272" spans="1:9" s="97" customFormat="1">
      <c r="A272" s="211" t="str">
        <f>B2&amp;" Narrative (State):"</f>
        <v>Barrier Reduction Fund Narrative (State):</v>
      </c>
      <c r="B272" s="102"/>
      <c r="C272" s="102"/>
      <c r="D272" s="102"/>
      <c r="E272" s="102"/>
      <c r="F272" s="103"/>
      <c r="G272" s="109" t="s">
        <v>180</v>
      </c>
      <c r="I272" s="134" t="s">
        <v>189</v>
      </c>
    </row>
    <row r="273" spans="1:17" s="97" customFormat="1" ht="45" customHeight="1">
      <c r="A273" s="517"/>
      <c r="B273" s="518"/>
      <c r="C273" s="518"/>
      <c r="D273" s="518"/>
      <c r="E273" s="518"/>
      <c r="F273" s="519"/>
      <c r="G273" s="97" t="s">
        <v>180</v>
      </c>
      <c r="I273" s="515" t="s">
        <v>190</v>
      </c>
      <c r="J273" s="515"/>
      <c r="K273" s="515"/>
      <c r="L273" s="515"/>
      <c r="M273" s="515"/>
      <c r="N273" s="515"/>
      <c r="O273" s="515"/>
      <c r="P273" s="515"/>
      <c r="Q273" s="515"/>
    </row>
    <row r="274" spans="1:17">
      <c r="G274" s="246" t="s">
        <v>183</v>
      </c>
      <c r="I274"/>
    </row>
    <row r="275" spans="1:17" s="97" customFormat="1">
      <c r="A275" s="211" t="str">
        <f>B2&amp;" Narrative (Non-State) i.e. Match or Other Funding"</f>
        <v>Barrier Reduction Fund Narrative (Non-State) i.e. Match or Other Funding</v>
      </c>
      <c r="B275" s="106"/>
      <c r="C275" s="106"/>
      <c r="D275" s="106"/>
      <c r="E275" s="106"/>
      <c r="F275" s="107"/>
      <c r="G275" s="97" t="s">
        <v>183</v>
      </c>
      <c r="I275" s="134" t="s">
        <v>189</v>
      </c>
    </row>
    <row r="276" spans="1:17" s="97" customFormat="1" ht="45" customHeight="1">
      <c r="A276" s="517"/>
      <c r="B276" s="518"/>
      <c r="C276" s="518"/>
      <c r="D276" s="518"/>
      <c r="E276" s="518"/>
      <c r="F276" s="519"/>
      <c r="G276" s="246" t="s">
        <v>183</v>
      </c>
      <c r="I276" s="515" t="s">
        <v>190</v>
      </c>
      <c r="J276" s="515"/>
      <c r="K276" s="515"/>
      <c r="L276" s="515"/>
      <c r="M276" s="515"/>
      <c r="N276" s="515"/>
      <c r="O276" s="515"/>
      <c r="P276" s="515"/>
      <c r="Q276" s="515"/>
    </row>
    <row r="278" spans="1:17">
      <c r="D278" s="24"/>
    </row>
  </sheetData>
  <sheetProtection algorithmName="SHA-512" hashValue="8Ny84owC992wtZZnazfT0IRw3hge1QLKx/MnpaNpWAfT3pPe0nfPO5bTHE3vBWAq7id2IJo75f+FaS3HuPjnHg==" saltValue="lbnQbxV7oFbOym72uDhvtA=="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activeCell="A273" sqref="A273:F273"/>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313</v>
      </c>
      <c r="B2" s="542" t="s">
        <v>314</v>
      </c>
      <c r="C2" s="542"/>
      <c r="D2" s="542"/>
      <c r="E2" s="542"/>
      <c r="F2" s="542"/>
      <c r="G2" s="329"/>
    </row>
    <row r="3" spans="1:9" s="253" customFormat="1" ht="42" customHeight="1">
      <c r="A3" s="468" t="s">
        <v>293</v>
      </c>
      <c r="B3" s="468"/>
      <c r="C3" s="468"/>
      <c r="D3" s="468"/>
      <c r="E3" s="468"/>
      <c r="F3" s="468"/>
      <c r="G3" s="253" t="s">
        <v>185</v>
      </c>
    </row>
    <row r="4" spans="1:9">
      <c r="A4" s="13"/>
      <c r="B4" s="13"/>
      <c r="C4" s="13"/>
      <c r="D4" s="13"/>
      <c r="E4" s="13"/>
      <c r="F4" s="13"/>
      <c r="G4" t="s">
        <v>185</v>
      </c>
    </row>
    <row r="5" spans="1:9">
      <c r="A5" s="208" t="s">
        <v>260</v>
      </c>
      <c r="B5" s="208" t="s">
        <v>207</v>
      </c>
      <c r="C5" s="208" t="s">
        <v>206</v>
      </c>
      <c r="D5" s="208" t="s">
        <v>223</v>
      </c>
      <c r="E5" s="208" t="s">
        <v>176</v>
      </c>
      <c r="F5" s="263" t="s">
        <v>300</v>
      </c>
      <c r="G5" s="245" t="s">
        <v>185</v>
      </c>
      <c r="I5" s="134" t="s">
        <v>179</v>
      </c>
    </row>
    <row r="6" spans="1:9" s="97" customFormat="1">
      <c r="A6" s="204" t="s">
        <v>260</v>
      </c>
      <c r="B6" s="234">
        <v>3</v>
      </c>
      <c r="C6" s="234" t="s">
        <v>315</v>
      </c>
      <c r="D6" s="237">
        <f ca="1">RAND()*400000</f>
        <v>162786.50968601371</v>
      </c>
      <c r="E6" s="234">
        <v>7</v>
      </c>
      <c r="F6" s="76">
        <f t="shared" ref="F6:F134" ca="1" si="0">ROUND(+B6*D6*E6,2)</f>
        <v>3418516.7</v>
      </c>
      <c r="G6" s="109" t="s">
        <v>180</v>
      </c>
      <c r="I6" s="109"/>
    </row>
    <row r="7" spans="1:9" s="97" customFormat="1">
      <c r="A7" s="373" t="s">
        <v>316</v>
      </c>
      <c r="B7" s="234">
        <v>3</v>
      </c>
      <c r="C7" s="234" t="s">
        <v>315</v>
      </c>
      <c r="D7" s="237">
        <f t="shared" ref="D7:D8" ca="1" si="1">RAND()*400000</f>
        <v>6294.6455616222256</v>
      </c>
      <c r="E7" s="234">
        <v>7</v>
      </c>
      <c r="F7" s="76">
        <f t="shared" ca="1" si="0"/>
        <v>132187.56</v>
      </c>
      <c r="G7" s="109" t="s">
        <v>180</v>
      </c>
      <c r="I7" s="109"/>
    </row>
    <row r="8" spans="1:9" s="97" customFormat="1">
      <c r="A8" s="373" t="s">
        <v>317</v>
      </c>
      <c r="B8" s="234">
        <v>3</v>
      </c>
      <c r="C8" s="234" t="s">
        <v>315</v>
      </c>
      <c r="D8" s="237">
        <f t="shared" ca="1" si="1"/>
        <v>168943.57212596739</v>
      </c>
      <c r="E8" s="234">
        <v>7</v>
      </c>
      <c r="F8" s="76">
        <f t="shared" ca="1" si="0"/>
        <v>3547815.01</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c r="A135" s="373" t="s">
        <v>260</v>
      </c>
      <c r="B135" s="234">
        <v>3</v>
      </c>
      <c r="C135" s="234" t="s">
        <v>315</v>
      </c>
      <c r="D135" s="237">
        <f t="shared" ref="D135:D140" ca="1" si="2">RAND()*400000</f>
        <v>179948.95014260325</v>
      </c>
      <c r="E135" s="234">
        <v>7</v>
      </c>
      <c r="F135" s="255">
        <f ca="1">ROUND(+B135*D135*E135,2)</f>
        <v>3778927.95</v>
      </c>
      <c r="G135" s="109" t="s">
        <v>180</v>
      </c>
      <c r="I135" s="109"/>
    </row>
    <row r="136" spans="1:9" s="97" customFormat="1">
      <c r="A136" s="372"/>
      <c r="B136" s="86"/>
      <c r="C136" s="86"/>
      <c r="D136" s="128"/>
      <c r="E136" s="189" t="s">
        <v>181</v>
      </c>
      <c r="F136" s="190">
        <f ca="1">ROUND(SUBTOTAL(109,F6:F135),2)</f>
        <v>10877447.220000001</v>
      </c>
      <c r="G136" s="109" t="s">
        <v>180</v>
      </c>
      <c r="I136" s="112" t="s">
        <v>197</v>
      </c>
    </row>
    <row r="137" spans="1:9" s="97" customFormat="1">
      <c r="A137" s="372"/>
      <c r="B137" s="86"/>
      <c r="C137" s="86"/>
      <c r="D137" s="128"/>
      <c r="E137" s="86"/>
      <c r="F137" s="256"/>
      <c r="G137" s="109" t="s">
        <v>183</v>
      </c>
    </row>
    <row r="138" spans="1:9" s="97" customFormat="1">
      <c r="A138" s="373" t="s">
        <v>318</v>
      </c>
      <c r="B138" s="234">
        <v>3</v>
      </c>
      <c r="C138" s="234" t="s">
        <v>315</v>
      </c>
      <c r="D138" s="237">
        <f t="shared" ca="1" si="2"/>
        <v>17017.683041161781</v>
      </c>
      <c r="E138" s="234">
        <v>7</v>
      </c>
      <c r="F138" s="76">
        <f ca="1">ROUND(+B138*D138*E138,2)</f>
        <v>357371.34</v>
      </c>
      <c r="G138" s="109" t="s">
        <v>183</v>
      </c>
    </row>
    <row r="139" spans="1:9" s="97" customFormat="1">
      <c r="A139" s="373" t="s">
        <v>316</v>
      </c>
      <c r="B139" s="234">
        <v>3</v>
      </c>
      <c r="C139" s="234" t="s">
        <v>315</v>
      </c>
      <c r="D139" s="237">
        <f t="shared" ca="1" si="2"/>
        <v>113675.90799534111</v>
      </c>
      <c r="E139" s="234">
        <v>7</v>
      </c>
      <c r="F139" s="76">
        <f t="shared" ref="F139:F266" ca="1" si="3">ROUND(+B139*D139*E139,2)</f>
        <v>2387194.0699999998</v>
      </c>
      <c r="G139" s="109" t="s">
        <v>183</v>
      </c>
      <c r="I139" s="109"/>
    </row>
    <row r="140" spans="1:9" s="97" customFormat="1">
      <c r="A140" s="373" t="s">
        <v>317</v>
      </c>
      <c r="B140" s="234">
        <v>3</v>
      </c>
      <c r="C140" s="234" t="s">
        <v>315</v>
      </c>
      <c r="D140" s="237">
        <f t="shared" ca="1" si="2"/>
        <v>340779.76399594877</v>
      </c>
      <c r="E140" s="234">
        <v>7</v>
      </c>
      <c r="F140" s="76">
        <f t="shared" ca="1" si="3"/>
        <v>7156375.04</v>
      </c>
      <c r="G140" s="109" t="s">
        <v>183</v>
      </c>
      <c r="I140" s="109"/>
    </row>
    <row r="141" spans="1:9" s="97" customFormat="1" hidden="1">
      <c r="A141" s="373"/>
      <c r="B141" s="234"/>
      <c r="C141" s="234"/>
      <c r="D141" s="237"/>
      <c r="E141" s="234"/>
      <c r="F141" s="76">
        <f t="shared" si="3"/>
        <v>0</v>
      </c>
      <c r="G141" s="109" t="s">
        <v>183</v>
      </c>
      <c r="I141" s="109"/>
    </row>
    <row r="142" spans="1:9" s="97" customFormat="1" hidden="1">
      <c r="A142" s="373"/>
      <c r="B142" s="234"/>
      <c r="C142" s="234"/>
      <c r="D142" s="237"/>
      <c r="E142" s="234"/>
      <c r="F142" s="76">
        <f t="shared" si="3"/>
        <v>0</v>
      </c>
      <c r="G142" s="109" t="s">
        <v>183</v>
      </c>
      <c r="I142" s="109"/>
    </row>
    <row r="143" spans="1:9" s="97" customFormat="1" hidden="1">
      <c r="A143" s="373"/>
      <c r="B143" s="234"/>
      <c r="C143" s="234"/>
      <c r="D143" s="237"/>
      <c r="E143" s="234"/>
      <c r="F143" s="76">
        <f t="shared" si="3"/>
        <v>0</v>
      </c>
      <c r="G143" s="109" t="s">
        <v>183</v>
      </c>
      <c r="I143" s="109"/>
    </row>
    <row r="144" spans="1:9" s="97" customFormat="1" hidden="1">
      <c r="A144" s="373"/>
      <c r="B144" s="234"/>
      <c r="C144" s="234"/>
      <c r="D144" s="237"/>
      <c r="E144" s="234"/>
      <c r="F144" s="76">
        <f t="shared" si="3"/>
        <v>0</v>
      </c>
      <c r="G144" s="109" t="s">
        <v>183</v>
      </c>
      <c r="I144" s="109"/>
    </row>
    <row r="145" spans="1:9" s="97" customFormat="1" hidden="1">
      <c r="A145" s="373"/>
      <c r="B145" s="234"/>
      <c r="C145" s="234"/>
      <c r="D145" s="237"/>
      <c r="E145" s="234"/>
      <c r="F145" s="76">
        <f t="shared" si="3"/>
        <v>0</v>
      </c>
      <c r="G145" s="109" t="s">
        <v>183</v>
      </c>
      <c r="I145" s="109"/>
    </row>
    <row r="146" spans="1:9" s="97" customFormat="1" hidden="1">
      <c r="A146" s="373"/>
      <c r="B146" s="234"/>
      <c r="C146" s="234"/>
      <c r="D146" s="237"/>
      <c r="E146" s="234"/>
      <c r="F146" s="76">
        <f t="shared" si="3"/>
        <v>0</v>
      </c>
      <c r="G146" s="109" t="s">
        <v>183</v>
      </c>
      <c r="I146" s="109"/>
    </row>
    <row r="147" spans="1:9" s="97" customFormat="1" hidden="1">
      <c r="A147" s="373"/>
      <c r="B147" s="234"/>
      <c r="C147" s="234"/>
      <c r="D147" s="237"/>
      <c r="E147" s="234"/>
      <c r="F147" s="76">
        <f t="shared" si="3"/>
        <v>0</v>
      </c>
      <c r="G147" s="109" t="s">
        <v>183</v>
      </c>
      <c r="I147" s="109"/>
    </row>
    <row r="148" spans="1:9" s="97" customFormat="1" hidden="1">
      <c r="A148" s="373"/>
      <c r="B148" s="234"/>
      <c r="C148" s="234"/>
      <c r="D148" s="237"/>
      <c r="E148" s="234"/>
      <c r="F148" s="76">
        <f t="shared" si="3"/>
        <v>0</v>
      </c>
      <c r="G148" s="109" t="s">
        <v>183</v>
      </c>
      <c r="I148" s="109"/>
    </row>
    <row r="149" spans="1:9" s="97" customFormat="1" hidden="1">
      <c r="A149" s="373"/>
      <c r="B149" s="234"/>
      <c r="C149" s="234"/>
      <c r="D149" s="237"/>
      <c r="E149" s="234"/>
      <c r="F149" s="76">
        <f t="shared" si="3"/>
        <v>0</v>
      </c>
      <c r="G149" s="109" t="s">
        <v>183</v>
      </c>
      <c r="I149" s="109"/>
    </row>
    <row r="150" spans="1:9" s="97" customFormat="1" hidden="1">
      <c r="A150" s="373"/>
      <c r="B150" s="234"/>
      <c r="C150" s="234"/>
      <c r="D150" s="237"/>
      <c r="E150" s="234"/>
      <c r="F150" s="76">
        <f t="shared" si="3"/>
        <v>0</v>
      </c>
      <c r="G150" s="109" t="s">
        <v>183</v>
      </c>
      <c r="I150" s="109"/>
    </row>
    <row r="151" spans="1:9" s="97" customFormat="1" hidden="1">
      <c r="A151" s="373"/>
      <c r="B151" s="234"/>
      <c r="C151" s="234"/>
      <c r="D151" s="237"/>
      <c r="E151" s="234"/>
      <c r="F151" s="76">
        <f t="shared" si="3"/>
        <v>0</v>
      </c>
      <c r="G151" s="109" t="s">
        <v>183</v>
      </c>
      <c r="I151" s="109"/>
    </row>
    <row r="152" spans="1:9" s="97" customFormat="1" hidden="1">
      <c r="A152" s="373"/>
      <c r="B152" s="234"/>
      <c r="C152" s="234"/>
      <c r="D152" s="237"/>
      <c r="E152" s="234"/>
      <c r="F152" s="76">
        <f t="shared" si="3"/>
        <v>0</v>
      </c>
      <c r="G152" s="109" t="s">
        <v>183</v>
      </c>
      <c r="I152" s="109"/>
    </row>
    <row r="153" spans="1:9" s="97" customFormat="1" hidden="1">
      <c r="A153" s="373"/>
      <c r="B153" s="234"/>
      <c r="C153" s="234"/>
      <c r="D153" s="237"/>
      <c r="E153" s="234"/>
      <c r="F153" s="76">
        <f t="shared" si="3"/>
        <v>0</v>
      </c>
      <c r="G153" s="109" t="s">
        <v>183</v>
      </c>
      <c r="I153" s="109"/>
    </row>
    <row r="154" spans="1:9" s="97" customFormat="1" hidden="1">
      <c r="A154" s="373"/>
      <c r="B154" s="234"/>
      <c r="C154" s="234"/>
      <c r="D154" s="237"/>
      <c r="E154" s="234"/>
      <c r="F154" s="76">
        <f t="shared" si="3"/>
        <v>0</v>
      </c>
      <c r="G154" s="109" t="s">
        <v>183</v>
      </c>
      <c r="I154" s="109"/>
    </row>
    <row r="155" spans="1:9" s="97" customFormat="1" hidden="1">
      <c r="A155" s="373"/>
      <c r="B155" s="234"/>
      <c r="C155" s="234"/>
      <c r="D155" s="237"/>
      <c r="E155" s="234"/>
      <c r="F155" s="76">
        <f t="shared" si="3"/>
        <v>0</v>
      </c>
      <c r="G155" s="109" t="s">
        <v>183</v>
      </c>
      <c r="I155" s="109"/>
    </row>
    <row r="156" spans="1:9" s="97" customFormat="1" hidden="1">
      <c r="A156" s="373"/>
      <c r="B156" s="234"/>
      <c r="C156" s="234"/>
      <c r="D156" s="237"/>
      <c r="E156" s="234"/>
      <c r="F156" s="76">
        <f t="shared" si="3"/>
        <v>0</v>
      </c>
      <c r="G156" s="109" t="s">
        <v>183</v>
      </c>
      <c r="I156" s="109"/>
    </row>
    <row r="157" spans="1:9" s="97" customFormat="1" hidden="1">
      <c r="A157" s="373"/>
      <c r="B157" s="234"/>
      <c r="C157" s="234"/>
      <c r="D157" s="237"/>
      <c r="E157" s="234"/>
      <c r="F157" s="76">
        <f t="shared" si="3"/>
        <v>0</v>
      </c>
      <c r="G157" s="109" t="s">
        <v>183</v>
      </c>
      <c r="I157" s="109"/>
    </row>
    <row r="158" spans="1:9" s="97" customFormat="1" hidden="1">
      <c r="A158" s="373"/>
      <c r="B158" s="234"/>
      <c r="C158" s="234"/>
      <c r="D158" s="237"/>
      <c r="E158" s="234"/>
      <c r="F158" s="76">
        <f t="shared" si="3"/>
        <v>0</v>
      </c>
      <c r="G158" s="109" t="s">
        <v>183</v>
      </c>
      <c r="I158" s="109"/>
    </row>
    <row r="159" spans="1:9" s="97" customFormat="1" hidden="1">
      <c r="A159" s="373"/>
      <c r="B159" s="234"/>
      <c r="C159" s="234"/>
      <c r="D159" s="237"/>
      <c r="E159" s="234"/>
      <c r="F159" s="76">
        <f t="shared" si="3"/>
        <v>0</v>
      </c>
      <c r="G159" s="109" t="s">
        <v>183</v>
      </c>
      <c r="I159" s="109"/>
    </row>
    <row r="160" spans="1:9" s="97" customFormat="1" hidden="1">
      <c r="A160" s="373"/>
      <c r="B160" s="234"/>
      <c r="C160" s="234"/>
      <c r="D160" s="237"/>
      <c r="E160" s="234"/>
      <c r="F160" s="76">
        <f t="shared" si="3"/>
        <v>0</v>
      </c>
      <c r="G160" s="109" t="s">
        <v>183</v>
      </c>
      <c r="I160" s="109"/>
    </row>
    <row r="161" spans="1:9" s="97" customFormat="1" hidden="1">
      <c r="A161" s="373"/>
      <c r="B161" s="234"/>
      <c r="C161" s="234"/>
      <c r="D161" s="237"/>
      <c r="E161" s="234"/>
      <c r="F161" s="76">
        <f t="shared" si="3"/>
        <v>0</v>
      </c>
      <c r="G161" s="109" t="s">
        <v>183</v>
      </c>
      <c r="I161" s="109"/>
    </row>
    <row r="162" spans="1:9" s="97" customFormat="1" hidden="1">
      <c r="A162" s="373"/>
      <c r="B162" s="234"/>
      <c r="C162" s="234"/>
      <c r="D162" s="237"/>
      <c r="E162" s="234"/>
      <c r="F162" s="76">
        <f t="shared" si="3"/>
        <v>0</v>
      </c>
      <c r="G162" s="109" t="s">
        <v>183</v>
      </c>
      <c r="I162" s="109"/>
    </row>
    <row r="163" spans="1:9" s="97" customFormat="1" hidden="1">
      <c r="A163" s="373"/>
      <c r="B163" s="234"/>
      <c r="C163" s="234"/>
      <c r="D163" s="237"/>
      <c r="E163" s="234"/>
      <c r="F163" s="76">
        <f t="shared" si="3"/>
        <v>0</v>
      </c>
      <c r="G163" s="109" t="s">
        <v>183</v>
      </c>
      <c r="I163" s="109"/>
    </row>
    <row r="164" spans="1:9" s="97" customFormat="1" hidden="1">
      <c r="A164" s="373"/>
      <c r="B164" s="234"/>
      <c r="C164" s="234"/>
      <c r="D164" s="237"/>
      <c r="E164" s="234"/>
      <c r="F164" s="76">
        <f t="shared" si="3"/>
        <v>0</v>
      </c>
      <c r="G164" s="109" t="s">
        <v>183</v>
      </c>
      <c r="I164" s="109"/>
    </row>
    <row r="165" spans="1:9" s="97" customFormat="1" hidden="1">
      <c r="A165" s="373"/>
      <c r="B165" s="234"/>
      <c r="C165" s="234"/>
      <c r="D165" s="237"/>
      <c r="E165" s="234"/>
      <c r="F165" s="76">
        <f t="shared" si="3"/>
        <v>0</v>
      </c>
      <c r="G165" s="109" t="s">
        <v>183</v>
      </c>
      <c r="I165" s="109"/>
    </row>
    <row r="166" spans="1:9" s="97" customFormat="1" hidden="1">
      <c r="A166" s="373"/>
      <c r="B166" s="234"/>
      <c r="C166" s="234"/>
      <c r="D166" s="237"/>
      <c r="E166" s="234"/>
      <c r="F166" s="76">
        <f t="shared" si="3"/>
        <v>0</v>
      </c>
      <c r="G166" s="109" t="s">
        <v>183</v>
      </c>
      <c r="I166" s="109"/>
    </row>
    <row r="167" spans="1:9" s="97" customFormat="1" hidden="1">
      <c r="A167" s="373"/>
      <c r="B167" s="234"/>
      <c r="C167" s="234"/>
      <c r="D167" s="237"/>
      <c r="E167" s="234"/>
      <c r="F167" s="76">
        <f t="shared" si="3"/>
        <v>0</v>
      </c>
      <c r="G167" s="109" t="s">
        <v>183</v>
      </c>
      <c r="I167" s="109"/>
    </row>
    <row r="168" spans="1:9" s="97" customFormat="1" hidden="1">
      <c r="A168" s="373"/>
      <c r="B168" s="234"/>
      <c r="C168" s="234"/>
      <c r="D168" s="237"/>
      <c r="E168" s="234"/>
      <c r="F168" s="76">
        <f t="shared" si="3"/>
        <v>0</v>
      </c>
      <c r="G168" s="109" t="s">
        <v>183</v>
      </c>
      <c r="I168" s="109"/>
    </row>
    <row r="169" spans="1:9" s="97" customFormat="1" hidden="1">
      <c r="A169" s="373"/>
      <c r="B169" s="234"/>
      <c r="C169" s="234"/>
      <c r="D169" s="237"/>
      <c r="E169" s="234"/>
      <c r="F169" s="76">
        <f t="shared" si="3"/>
        <v>0</v>
      </c>
      <c r="G169" s="109" t="s">
        <v>183</v>
      </c>
      <c r="I169" s="109"/>
    </row>
    <row r="170" spans="1:9" s="97" customFormat="1" hidden="1">
      <c r="A170" s="373"/>
      <c r="B170" s="234"/>
      <c r="C170" s="234"/>
      <c r="D170" s="237"/>
      <c r="E170" s="234"/>
      <c r="F170" s="76">
        <f t="shared" si="3"/>
        <v>0</v>
      </c>
      <c r="G170" s="109" t="s">
        <v>183</v>
      </c>
      <c r="I170" s="109"/>
    </row>
    <row r="171" spans="1:9" s="97" customFormat="1" hidden="1">
      <c r="A171" s="373"/>
      <c r="B171" s="234"/>
      <c r="C171" s="234"/>
      <c r="D171" s="237"/>
      <c r="E171" s="234"/>
      <c r="F171" s="76">
        <f t="shared" si="3"/>
        <v>0</v>
      </c>
      <c r="G171" s="109" t="s">
        <v>183</v>
      </c>
      <c r="I171" s="109"/>
    </row>
    <row r="172" spans="1:9" s="97" customFormat="1" hidden="1">
      <c r="A172" s="373"/>
      <c r="B172" s="234"/>
      <c r="C172" s="234"/>
      <c r="D172" s="237"/>
      <c r="E172" s="234"/>
      <c r="F172" s="76">
        <f t="shared" si="3"/>
        <v>0</v>
      </c>
      <c r="G172" s="109" t="s">
        <v>183</v>
      </c>
      <c r="I172" s="109"/>
    </row>
    <row r="173" spans="1:9" s="97" customFormat="1" hidden="1">
      <c r="A173" s="373"/>
      <c r="B173" s="234"/>
      <c r="C173" s="234"/>
      <c r="D173" s="237"/>
      <c r="E173" s="234"/>
      <c r="F173" s="76">
        <f t="shared" si="3"/>
        <v>0</v>
      </c>
      <c r="G173" s="109" t="s">
        <v>183</v>
      </c>
      <c r="I173" s="109"/>
    </row>
    <row r="174" spans="1:9" s="97" customFormat="1" hidden="1">
      <c r="A174" s="373"/>
      <c r="B174" s="234"/>
      <c r="C174" s="234"/>
      <c r="D174" s="237"/>
      <c r="E174" s="234"/>
      <c r="F174" s="76">
        <f t="shared" si="3"/>
        <v>0</v>
      </c>
      <c r="G174" s="109" t="s">
        <v>183</v>
      </c>
      <c r="I174" s="109"/>
    </row>
    <row r="175" spans="1:9" s="97" customFormat="1" hidden="1">
      <c r="A175" s="373"/>
      <c r="B175" s="234"/>
      <c r="C175" s="234"/>
      <c r="D175" s="237"/>
      <c r="E175" s="234"/>
      <c r="F175" s="76">
        <f t="shared" si="3"/>
        <v>0</v>
      </c>
      <c r="G175" s="109" t="s">
        <v>183</v>
      </c>
      <c r="I175" s="109"/>
    </row>
    <row r="176" spans="1:9" s="97" customFormat="1" hidden="1">
      <c r="A176" s="373"/>
      <c r="B176" s="234"/>
      <c r="C176" s="234"/>
      <c r="D176" s="237"/>
      <c r="E176" s="234"/>
      <c r="F176" s="76">
        <f t="shared" si="3"/>
        <v>0</v>
      </c>
      <c r="G176" s="109" t="s">
        <v>183</v>
      </c>
      <c r="I176" s="109"/>
    </row>
    <row r="177" spans="1:9" s="97" customFormat="1" hidden="1">
      <c r="A177" s="373"/>
      <c r="B177" s="234"/>
      <c r="C177" s="234"/>
      <c r="D177" s="237"/>
      <c r="E177" s="234"/>
      <c r="F177" s="76">
        <f t="shared" si="3"/>
        <v>0</v>
      </c>
      <c r="G177" s="109" t="s">
        <v>183</v>
      </c>
      <c r="I177" s="109"/>
    </row>
    <row r="178" spans="1:9" s="97" customFormat="1" hidden="1">
      <c r="A178" s="373"/>
      <c r="B178" s="234"/>
      <c r="C178" s="234"/>
      <c r="D178" s="237"/>
      <c r="E178" s="234"/>
      <c r="F178" s="76">
        <f t="shared" si="3"/>
        <v>0</v>
      </c>
      <c r="G178" s="109" t="s">
        <v>183</v>
      </c>
      <c r="I178" s="109"/>
    </row>
    <row r="179" spans="1:9" s="97" customFormat="1" hidden="1">
      <c r="A179" s="373"/>
      <c r="B179" s="234"/>
      <c r="C179" s="234"/>
      <c r="D179" s="237"/>
      <c r="E179" s="234"/>
      <c r="F179" s="76">
        <f t="shared" si="3"/>
        <v>0</v>
      </c>
      <c r="G179" s="109" t="s">
        <v>183</v>
      </c>
      <c r="I179" s="109"/>
    </row>
    <row r="180" spans="1:9" s="97" customFormat="1" hidden="1">
      <c r="A180" s="373"/>
      <c r="B180" s="234"/>
      <c r="C180" s="234"/>
      <c r="D180" s="237"/>
      <c r="E180" s="234"/>
      <c r="F180" s="76">
        <f t="shared" si="3"/>
        <v>0</v>
      </c>
      <c r="G180" s="109" t="s">
        <v>183</v>
      </c>
      <c r="I180" s="109"/>
    </row>
    <row r="181" spans="1:9" s="97" customFormat="1" hidden="1">
      <c r="A181" s="373"/>
      <c r="B181" s="234"/>
      <c r="C181" s="234"/>
      <c r="D181" s="237"/>
      <c r="E181" s="234"/>
      <c r="F181" s="76">
        <f t="shared" si="3"/>
        <v>0</v>
      </c>
      <c r="G181" s="109" t="s">
        <v>183</v>
      </c>
      <c r="I181" s="109"/>
    </row>
    <row r="182" spans="1:9" s="97" customFormat="1" hidden="1">
      <c r="A182" s="373"/>
      <c r="B182" s="234"/>
      <c r="C182" s="234"/>
      <c r="D182" s="237"/>
      <c r="E182" s="234"/>
      <c r="F182" s="76">
        <f t="shared" si="3"/>
        <v>0</v>
      </c>
      <c r="G182" s="109" t="s">
        <v>183</v>
      </c>
      <c r="I182" s="109"/>
    </row>
    <row r="183" spans="1:9" s="97" customFormat="1" hidden="1">
      <c r="A183" s="373"/>
      <c r="B183" s="234"/>
      <c r="C183" s="234"/>
      <c r="D183" s="237"/>
      <c r="E183" s="234"/>
      <c r="F183" s="76">
        <f t="shared" si="3"/>
        <v>0</v>
      </c>
      <c r="G183" s="109" t="s">
        <v>183</v>
      </c>
      <c r="I183" s="109"/>
    </row>
    <row r="184" spans="1:9" s="97" customFormat="1" hidden="1">
      <c r="A184" s="373"/>
      <c r="B184" s="234"/>
      <c r="C184" s="234"/>
      <c r="D184" s="237"/>
      <c r="E184" s="234"/>
      <c r="F184" s="76">
        <f t="shared" si="3"/>
        <v>0</v>
      </c>
      <c r="G184" s="109" t="s">
        <v>183</v>
      </c>
      <c r="I184" s="109"/>
    </row>
    <row r="185" spans="1:9" s="97" customFormat="1" hidden="1">
      <c r="A185" s="373"/>
      <c r="B185" s="234"/>
      <c r="C185" s="234"/>
      <c r="D185" s="237"/>
      <c r="E185" s="234"/>
      <c r="F185" s="76">
        <f t="shared" si="3"/>
        <v>0</v>
      </c>
      <c r="G185" s="109" t="s">
        <v>183</v>
      </c>
      <c r="I185" s="109"/>
    </row>
    <row r="186" spans="1:9" s="97" customFormat="1" hidden="1">
      <c r="A186" s="373"/>
      <c r="B186" s="234"/>
      <c r="C186" s="234"/>
      <c r="D186" s="237"/>
      <c r="E186" s="234"/>
      <c r="F186" s="76">
        <f t="shared" si="3"/>
        <v>0</v>
      </c>
      <c r="G186" s="109" t="s">
        <v>183</v>
      </c>
      <c r="I186" s="109"/>
    </row>
    <row r="187" spans="1:9" s="97" customFormat="1" hidden="1">
      <c r="A187" s="373"/>
      <c r="B187" s="234"/>
      <c r="C187" s="234"/>
      <c r="D187" s="237"/>
      <c r="E187" s="234"/>
      <c r="F187" s="76">
        <f t="shared" si="3"/>
        <v>0</v>
      </c>
      <c r="G187" s="109" t="s">
        <v>183</v>
      </c>
      <c r="I187" s="109"/>
    </row>
    <row r="188" spans="1:9" s="97" customFormat="1" hidden="1">
      <c r="A188" s="373"/>
      <c r="B188" s="234"/>
      <c r="C188" s="234"/>
      <c r="D188" s="237"/>
      <c r="E188" s="234"/>
      <c r="F188" s="76">
        <f t="shared" si="3"/>
        <v>0</v>
      </c>
      <c r="G188" s="109" t="s">
        <v>183</v>
      </c>
      <c r="I188" s="109"/>
    </row>
    <row r="189" spans="1:9" s="97" customFormat="1" hidden="1">
      <c r="A189" s="373"/>
      <c r="B189" s="234"/>
      <c r="C189" s="234"/>
      <c r="D189" s="237"/>
      <c r="E189" s="234"/>
      <c r="F189" s="76">
        <f t="shared" si="3"/>
        <v>0</v>
      </c>
      <c r="G189" s="109" t="s">
        <v>183</v>
      </c>
      <c r="I189" s="109"/>
    </row>
    <row r="190" spans="1:9" s="97" customFormat="1" hidden="1">
      <c r="A190" s="373"/>
      <c r="B190" s="234"/>
      <c r="C190" s="234"/>
      <c r="D190" s="237"/>
      <c r="E190" s="234"/>
      <c r="F190" s="76">
        <f t="shared" si="3"/>
        <v>0</v>
      </c>
      <c r="G190" s="109" t="s">
        <v>183</v>
      </c>
      <c r="I190" s="109"/>
    </row>
    <row r="191" spans="1:9" s="97" customFormat="1" hidden="1">
      <c r="A191" s="373"/>
      <c r="B191" s="234"/>
      <c r="C191" s="234"/>
      <c r="D191" s="237"/>
      <c r="E191" s="234"/>
      <c r="F191" s="76">
        <f t="shared" si="3"/>
        <v>0</v>
      </c>
      <c r="G191" s="109" t="s">
        <v>183</v>
      </c>
      <c r="I191" s="109"/>
    </row>
    <row r="192" spans="1:9" s="97" customFormat="1" hidden="1">
      <c r="A192" s="373"/>
      <c r="B192" s="234"/>
      <c r="C192" s="234"/>
      <c r="D192" s="237"/>
      <c r="E192" s="234"/>
      <c r="F192" s="76">
        <f t="shared" si="3"/>
        <v>0</v>
      </c>
      <c r="G192" s="109" t="s">
        <v>183</v>
      </c>
      <c r="I192" s="109"/>
    </row>
    <row r="193" spans="1:9" s="97" customFormat="1" hidden="1">
      <c r="A193" s="373"/>
      <c r="B193" s="234"/>
      <c r="C193" s="234"/>
      <c r="D193" s="237"/>
      <c r="E193" s="234"/>
      <c r="F193" s="76">
        <f t="shared" si="3"/>
        <v>0</v>
      </c>
      <c r="G193" s="109" t="s">
        <v>183</v>
      </c>
      <c r="I193" s="109"/>
    </row>
    <row r="194" spans="1:9" s="97" customFormat="1" hidden="1">
      <c r="A194" s="373"/>
      <c r="B194" s="234"/>
      <c r="C194" s="234"/>
      <c r="D194" s="237"/>
      <c r="E194" s="234"/>
      <c r="F194" s="76">
        <f t="shared" si="3"/>
        <v>0</v>
      </c>
      <c r="G194" s="109" t="s">
        <v>183</v>
      </c>
      <c r="I194" s="109"/>
    </row>
    <row r="195" spans="1:9" s="97" customFormat="1" hidden="1">
      <c r="A195" s="373"/>
      <c r="B195" s="234"/>
      <c r="C195" s="234"/>
      <c r="D195" s="237"/>
      <c r="E195" s="234"/>
      <c r="F195" s="76">
        <f t="shared" si="3"/>
        <v>0</v>
      </c>
      <c r="G195" s="109" t="s">
        <v>183</v>
      </c>
      <c r="I195" s="109"/>
    </row>
    <row r="196" spans="1:9" s="97" customFormat="1" hidden="1">
      <c r="A196" s="373"/>
      <c r="B196" s="234"/>
      <c r="C196" s="234"/>
      <c r="D196" s="237"/>
      <c r="E196" s="234"/>
      <c r="F196" s="76">
        <f t="shared" si="3"/>
        <v>0</v>
      </c>
      <c r="G196" s="109" t="s">
        <v>183</v>
      </c>
      <c r="I196" s="109"/>
    </row>
    <row r="197" spans="1:9" s="97" customFormat="1" hidden="1">
      <c r="A197" s="373"/>
      <c r="B197" s="234"/>
      <c r="C197" s="234"/>
      <c r="D197" s="237"/>
      <c r="E197" s="234"/>
      <c r="F197" s="76">
        <f t="shared" si="3"/>
        <v>0</v>
      </c>
      <c r="G197" s="109" t="s">
        <v>183</v>
      </c>
      <c r="I197" s="109"/>
    </row>
    <row r="198" spans="1:9" s="97" customFormat="1" hidden="1">
      <c r="A198" s="373"/>
      <c r="B198" s="234"/>
      <c r="C198" s="234"/>
      <c r="D198" s="237"/>
      <c r="E198" s="234"/>
      <c r="F198" s="76">
        <f t="shared" si="3"/>
        <v>0</v>
      </c>
      <c r="G198" s="109" t="s">
        <v>183</v>
      </c>
      <c r="I198" s="109"/>
    </row>
    <row r="199" spans="1:9" s="97" customFormat="1" hidden="1">
      <c r="A199" s="373"/>
      <c r="B199" s="234"/>
      <c r="C199" s="234"/>
      <c r="D199" s="237"/>
      <c r="E199" s="234"/>
      <c r="F199" s="76">
        <f t="shared" si="3"/>
        <v>0</v>
      </c>
      <c r="G199" s="109" t="s">
        <v>183</v>
      </c>
      <c r="I199" s="109"/>
    </row>
    <row r="200" spans="1:9" s="97" customFormat="1" hidden="1">
      <c r="A200" s="373"/>
      <c r="B200" s="234"/>
      <c r="C200" s="234"/>
      <c r="D200" s="237"/>
      <c r="E200" s="234"/>
      <c r="F200" s="76">
        <f t="shared" si="3"/>
        <v>0</v>
      </c>
      <c r="G200" s="109" t="s">
        <v>183</v>
      </c>
      <c r="I200" s="109"/>
    </row>
    <row r="201" spans="1:9" s="97" customFormat="1" hidden="1">
      <c r="A201" s="373"/>
      <c r="B201" s="234"/>
      <c r="C201" s="234"/>
      <c r="D201" s="237"/>
      <c r="E201" s="234"/>
      <c r="F201" s="76">
        <f t="shared" si="3"/>
        <v>0</v>
      </c>
      <c r="G201" s="109" t="s">
        <v>183</v>
      </c>
      <c r="I201" s="109"/>
    </row>
    <row r="202" spans="1:9" s="97" customFormat="1" hidden="1">
      <c r="A202" s="373"/>
      <c r="B202" s="234"/>
      <c r="C202" s="234"/>
      <c r="D202" s="237"/>
      <c r="E202" s="234"/>
      <c r="F202" s="76">
        <f t="shared" si="3"/>
        <v>0</v>
      </c>
      <c r="G202" s="109" t="s">
        <v>183</v>
      </c>
      <c r="I202" s="109"/>
    </row>
    <row r="203" spans="1:9" s="97" customFormat="1" hidden="1">
      <c r="A203" s="373"/>
      <c r="B203" s="234"/>
      <c r="C203" s="234"/>
      <c r="D203" s="237"/>
      <c r="E203" s="234"/>
      <c r="F203" s="76">
        <f t="shared" si="3"/>
        <v>0</v>
      </c>
      <c r="G203" s="109" t="s">
        <v>183</v>
      </c>
      <c r="I203" s="109"/>
    </row>
    <row r="204" spans="1:9" s="97" customFormat="1" hidden="1">
      <c r="A204" s="373"/>
      <c r="B204" s="234"/>
      <c r="C204" s="234"/>
      <c r="D204" s="237"/>
      <c r="E204" s="234"/>
      <c r="F204" s="76">
        <f t="shared" si="3"/>
        <v>0</v>
      </c>
      <c r="G204" s="109" t="s">
        <v>183</v>
      </c>
      <c r="I204" s="109"/>
    </row>
    <row r="205" spans="1:9" s="97" customFormat="1" hidden="1">
      <c r="A205" s="373"/>
      <c r="B205" s="234"/>
      <c r="C205" s="234"/>
      <c r="D205" s="237"/>
      <c r="E205" s="234"/>
      <c r="F205" s="76">
        <f t="shared" si="3"/>
        <v>0</v>
      </c>
      <c r="G205" s="109" t="s">
        <v>183</v>
      </c>
      <c r="I205" s="109"/>
    </row>
    <row r="206" spans="1:9" s="97" customFormat="1" hidden="1">
      <c r="A206" s="373"/>
      <c r="B206" s="234"/>
      <c r="C206" s="234"/>
      <c r="D206" s="237"/>
      <c r="E206" s="234"/>
      <c r="F206" s="76">
        <f t="shared" si="3"/>
        <v>0</v>
      </c>
      <c r="G206" s="109" t="s">
        <v>183</v>
      </c>
      <c r="I206" s="109"/>
    </row>
    <row r="207" spans="1:9" s="97" customFormat="1" hidden="1">
      <c r="A207" s="373"/>
      <c r="B207" s="234"/>
      <c r="C207" s="234"/>
      <c r="D207" s="237"/>
      <c r="E207" s="234"/>
      <c r="F207" s="76">
        <f t="shared" si="3"/>
        <v>0</v>
      </c>
      <c r="G207" s="109" t="s">
        <v>183</v>
      </c>
      <c r="I207" s="109"/>
    </row>
    <row r="208" spans="1:9" s="97" customFormat="1" hidden="1">
      <c r="A208" s="373"/>
      <c r="B208" s="234"/>
      <c r="C208" s="234"/>
      <c r="D208" s="237"/>
      <c r="E208" s="234"/>
      <c r="F208" s="76">
        <f t="shared" si="3"/>
        <v>0</v>
      </c>
      <c r="G208" s="109" t="s">
        <v>183</v>
      </c>
      <c r="I208" s="109"/>
    </row>
    <row r="209" spans="1:9" s="97" customFormat="1" hidden="1">
      <c r="A209" s="373"/>
      <c r="B209" s="234"/>
      <c r="C209" s="234"/>
      <c r="D209" s="237"/>
      <c r="E209" s="234"/>
      <c r="F209" s="76">
        <f t="shared" si="3"/>
        <v>0</v>
      </c>
      <c r="G209" s="109" t="s">
        <v>183</v>
      </c>
      <c r="I209" s="109"/>
    </row>
    <row r="210" spans="1:9" s="97" customFormat="1" hidden="1">
      <c r="A210" s="373"/>
      <c r="B210" s="234"/>
      <c r="C210" s="234"/>
      <c r="D210" s="237"/>
      <c r="E210" s="234"/>
      <c r="F210" s="76">
        <f t="shared" si="3"/>
        <v>0</v>
      </c>
      <c r="G210" s="109" t="s">
        <v>183</v>
      </c>
      <c r="I210" s="109"/>
    </row>
    <row r="211" spans="1:9" s="97" customFormat="1" hidden="1">
      <c r="A211" s="373"/>
      <c r="B211" s="234"/>
      <c r="C211" s="234"/>
      <c r="D211" s="237"/>
      <c r="E211" s="234"/>
      <c r="F211" s="76">
        <f t="shared" si="3"/>
        <v>0</v>
      </c>
      <c r="G211" s="109" t="s">
        <v>183</v>
      </c>
      <c r="I211" s="109"/>
    </row>
    <row r="212" spans="1:9" s="97" customFormat="1" hidden="1">
      <c r="A212" s="373"/>
      <c r="B212" s="234"/>
      <c r="C212" s="234"/>
      <c r="D212" s="237"/>
      <c r="E212" s="234"/>
      <c r="F212" s="76">
        <f t="shared" si="3"/>
        <v>0</v>
      </c>
      <c r="G212" s="109" t="s">
        <v>183</v>
      </c>
      <c r="I212" s="109"/>
    </row>
    <row r="213" spans="1:9" s="97" customFormat="1" hidden="1">
      <c r="A213" s="373"/>
      <c r="B213" s="234"/>
      <c r="C213" s="234"/>
      <c r="D213" s="237"/>
      <c r="E213" s="234"/>
      <c r="F213" s="76">
        <f t="shared" si="3"/>
        <v>0</v>
      </c>
      <c r="G213" s="109" t="s">
        <v>183</v>
      </c>
      <c r="I213" s="109"/>
    </row>
    <row r="214" spans="1:9" s="97" customFormat="1" hidden="1">
      <c r="A214" s="373"/>
      <c r="B214" s="234"/>
      <c r="C214" s="234"/>
      <c r="D214" s="237"/>
      <c r="E214" s="234"/>
      <c r="F214" s="76">
        <f t="shared" si="3"/>
        <v>0</v>
      </c>
      <c r="G214" s="109" t="s">
        <v>183</v>
      </c>
      <c r="I214" s="109"/>
    </row>
    <row r="215" spans="1:9" s="97" customFormat="1" hidden="1">
      <c r="A215" s="373"/>
      <c r="B215" s="234"/>
      <c r="C215" s="234"/>
      <c r="D215" s="237"/>
      <c r="E215" s="234"/>
      <c r="F215" s="76">
        <f t="shared" si="3"/>
        <v>0</v>
      </c>
      <c r="G215" s="109" t="s">
        <v>183</v>
      </c>
      <c r="I215" s="109"/>
    </row>
    <row r="216" spans="1:9" s="97" customFormat="1" hidden="1">
      <c r="A216" s="373"/>
      <c r="B216" s="234"/>
      <c r="C216" s="234"/>
      <c r="D216" s="237"/>
      <c r="E216" s="234"/>
      <c r="F216" s="76">
        <f t="shared" si="3"/>
        <v>0</v>
      </c>
      <c r="G216" s="109" t="s">
        <v>183</v>
      </c>
      <c r="I216" s="109"/>
    </row>
    <row r="217" spans="1:9" s="97" customFormat="1" hidden="1">
      <c r="A217" s="373"/>
      <c r="B217" s="234"/>
      <c r="C217" s="234"/>
      <c r="D217" s="237"/>
      <c r="E217" s="234"/>
      <c r="F217" s="76">
        <f t="shared" si="3"/>
        <v>0</v>
      </c>
      <c r="G217" s="109" t="s">
        <v>183</v>
      </c>
      <c r="I217" s="109"/>
    </row>
    <row r="218" spans="1:9" s="97" customFormat="1" hidden="1">
      <c r="A218" s="373"/>
      <c r="B218" s="234"/>
      <c r="C218" s="234"/>
      <c r="D218" s="237"/>
      <c r="E218" s="234"/>
      <c r="F218" s="76">
        <f t="shared" si="3"/>
        <v>0</v>
      </c>
      <c r="G218" s="109" t="s">
        <v>183</v>
      </c>
      <c r="I218" s="109"/>
    </row>
    <row r="219" spans="1:9" s="97" customFormat="1" hidden="1">
      <c r="A219" s="373"/>
      <c r="B219" s="234"/>
      <c r="C219" s="234"/>
      <c r="D219" s="237"/>
      <c r="E219" s="234"/>
      <c r="F219" s="76">
        <f t="shared" si="3"/>
        <v>0</v>
      </c>
      <c r="G219" s="109" t="s">
        <v>183</v>
      </c>
      <c r="I219" s="109"/>
    </row>
    <row r="220" spans="1:9" s="97" customFormat="1" hidden="1">
      <c r="A220" s="373"/>
      <c r="B220" s="234"/>
      <c r="C220" s="234"/>
      <c r="D220" s="237"/>
      <c r="E220" s="234"/>
      <c r="F220" s="76">
        <f t="shared" si="3"/>
        <v>0</v>
      </c>
      <c r="G220" s="109" t="s">
        <v>183</v>
      </c>
      <c r="I220" s="109"/>
    </row>
    <row r="221" spans="1:9" s="97" customFormat="1" hidden="1">
      <c r="A221" s="373"/>
      <c r="B221" s="234"/>
      <c r="C221" s="234"/>
      <c r="D221" s="237"/>
      <c r="E221" s="234"/>
      <c r="F221" s="76">
        <f t="shared" si="3"/>
        <v>0</v>
      </c>
      <c r="G221" s="109" t="s">
        <v>183</v>
      </c>
      <c r="I221" s="109"/>
    </row>
    <row r="222" spans="1:9" s="97" customFormat="1" hidden="1">
      <c r="A222" s="373"/>
      <c r="B222" s="234"/>
      <c r="C222" s="234"/>
      <c r="D222" s="237"/>
      <c r="E222" s="234"/>
      <c r="F222" s="76">
        <f t="shared" si="3"/>
        <v>0</v>
      </c>
      <c r="G222" s="109" t="s">
        <v>183</v>
      </c>
      <c r="I222" s="109"/>
    </row>
    <row r="223" spans="1:9" s="97" customFormat="1" hidden="1">
      <c r="A223" s="373"/>
      <c r="B223" s="234"/>
      <c r="C223" s="234"/>
      <c r="D223" s="237"/>
      <c r="E223" s="234"/>
      <c r="F223" s="76">
        <f t="shared" si="3"/>
        <v>0</v>
      </c>
      <c r="G223" s="109" t="s">
        <v>183</v>
      </c>
      <c r="I223" s="109"/>
    </row>
    <row r="224" spans="1:9" s="97" customFormat="1" hidden="1">
      <c r="A224" s="373"/>
      <c r="B224" s="234"/>
      <c r="C224" s="234"/>
      <c r="D224" s="237"/>
      <c r="E224" s="234"/>
      <c r="F224" s="76">
        <f t="shared" si="3"/>
        <v>0</v>
      </c>
      <c r="G224" s="109" t="s">
        <v>183</v>
      </c>
      <c r="I224" s="109"/>
    </row>
    <row r="225" spans="1:9" s="97" customFormat="1" hidden="1">
      <c r="A225" s="373"/>
      <c r="B225" s="234"/>
      <c r="C225" s="234"/>
      <c r="D225" s="237"/>
      <c r="E225" s="234"/>
      <c r="F225" s="76">
        <f t="shared" si="3"/>
        <v>0</v>
      </c>
      <c r="G225" s="109" t="s">
        <v>183</v>
      </c>
      <c r="I225" s="109"/>
    </row>
    <row r="226" spans="1:9" s="97" customFormat="1" hidden="1">
      <c r="A226" s="373"/>
      <c r="B226" s="234"/>
      <c r="C226" s="234"/>
      <c r="D226" s="237"/>
      <c r="E226" s="234"/>
      <c r="F226" s="76">
        <f t="shared" si="3"/>
        <v>0</v>
      </c>
      <c r="G226" s="109" t="s">
        <v>183</v>
      </c>
      <c r="I226" s="109"/>
    </row>
    <row r="227" spans="1:9" s="97" customFormat="1" hidden="1">
      <c r="A227" s="373"/>
      <c r="B227" s="234"/>
      <c r="C227" s="234"/>
      <c r="D227" s="237"/>
      <c r="E227" s="234"/>
      <c r="F227" s="76">
        <f t="shared" si="3"/>
        <v>0</v>
      </c>
      <c r="G227" s="109" t="s">
        <v>183</v>
      </c>
      <c r="I227" s="109"/>
    </row>
    <row r="228" spans="1:9" s="97" customFormat="1" hidden="1">
      <c r="A228" s="373"/>
      <c r="B228" s="234"/>
      <c r="C228" s="234"/>
      <c r="D228" s="237"/>
      <c r="E228" s="234"/>
      <c r="F228" s="76">
        <f t="shared" si="3"/>
        <v>0</v>
      </c>
      <c r="G228" s="109" t="s">
        <v>183</v>
      </c>
      <c r="I228" s="109"/>
    </row>
    <row r="229" spans="1:9" s="97" customFormat="1" hidden="1">
      <c r="A229" s="373"/>
      <c r="B229" s="234"/>
      <c r="C229" s="234"/>
      <c r="D229" s="237"/>
      <c r="E229" s="234"/>
      <c r="F229" s="76">
        <f t="shared" si="3"/>
        <v>0</v>
      </c>
      <c r="G229" s="109" t="s">
        <v>183</v>
      </c>
      <c r="I229" s="109"/>
    </row>
    <row r="230" spans="1:9" s="97" customFormat="1" hidden="1">
      <c r="A230" s="373"/>
      <c r="B230" s="234"/>
      <c r="C230" s="234"/>
      <c r="D230" s="237"/>
      <c r="E230" s="234"/>
      <c r="F230" s="76">
        <f t="shared" si="3"/>
        <v>0</v>
      </c>
      <c r="G230" s="109" t="s">
        <v>183</v>
      </c>
      <c r="I230" s="109"/>
    </row>
    <row r="231" spans="1:9" s="97" customFormat="1" hidden="1">
      <c r="A231" s="373"/>
      <c r="B231" s="234"/>
      <c r="C231" s="234"/>
      <c r="D231" s="237"/>
      <c r="E231" s="234"/>
      <c r="F231" s="76">
        <f t="shared" si="3"/>
        <v>0</v>
      </c>
      <c r="G231" s="109" t="s">
        <v>183</v>
      </c>
      <c r="I231" s="109"/>
    </row>
    <row r="232" spans="1:9" s="97" customFormat="1" hidden="1">
      <c r="A232" s="373"/>
      <c r="B232" s="234"/>
      <c r="C232" s="234"/>
      <c r="D232" s="237"/>
      <c r="E232" s="234"/>
      <c r="F232" s="76">
        <f t="shared" si="3"/>
        <v>0</v>
      </c>
      <c r="G232" s="109" t="s">
        <v>183</v>
      </c>
      <c r="I232" s="109"/>
    </row>
    <row r="233" spans="1:9" s="97" customFormat="1" hidden="1">
      <c r="A233" s="373"/>
      <c r="B233" s="234"/>
      <c r="C233" s="234"/>
      <c r="D233" s="237"/>
      <c r="E233" s="234"/>
      <c r="F233" s="76">
        <f t="shared" si="3"/>
        <v>0</v>
      </c>
      <c r="G233" s="109" t="s">
        <v>183</v>
      </c>
      <c r="I233" s="109"/>
    </row>
    <row r="234" spans="1:9" s="97" customFormat="1" hidden="1">
      <c r="A234" s="373"/>
      <c r="B234" s="234"/>
      <c r="C234" s="234"/>
      <c r="D234" s="237"/>
      <c r="E234" s="234"/>
      <c r="F234" s="76">
        <f t="shared" si="3"/>
        <v>0</v>
      </c>
      <c r="G234" s="109" t="s">
        <v>183</v>
      </c>
      <c r="I234" s="109"/>
    </row>
    <row r="235" spans="1:9" s="97" customFormat="1" hidden="1">
      <c r="A235" s="373"/>
      <c r="B235" s="234"/>
      <c r="C235" s="234"/>
      <c r="D235" s="237"/>
      <c r="E235" s="234"/>
      <c r="F235" s="76">
        <f t="shared" si="3"/>
        <v>0</v>
      </c>
      <c r="G235" s="109" t="s">
        <v>183</v>
      </c>
      <c r="I235" s="109"/>
    </row>
    <row r="236" spans="1:9" s="97" customFormat="1" hidden="1">
      <c r="A236" s="373"/>
      <c r="B236" s="234"/>
      <c r="C236" s="234"/>
      <c r="D236" s="237"/>
      <c r="E236" s="234"/>
      <c r="F236" s="76">
        <f t="shared" si="3"/>
        <v>0</v>
      </c>
      <c r="G236" s="109" t="s">
        <v>183</v>
      </c>
      <c r="I236" s="109"/>
    </row>
    <row r="237" spans="1:9" s="97" customFormat="1" hidden="1">
      <c r="A237" s="373"/>
      <c r="B237" s="234"/>
      <c r="C237" s="234"/>
      <c r="D237" s="237"/>
      <c r="E237" s="234"/>
      <c r="F237" s="76">
        <f t="shared" si="3"/>
        <v>0</v>
      </c>
      <c r="G237" s="109" t="s">
        <v>183</v>
      </c>
      <c r="I237" s="109"/>
    </row>
    <row r="238" spans="1:9" s="97" customFormat="1" hidden="1">
      <c r="A238" s="373"/>
      <c r="B238" s="234"/>
      <c r="C238" s="234"/>
      <c r="D238" s="237"/>
      <c r="E238" s="234"/>
      <c r="F238" s="76">
        <f t="shared" si="3"/>
        <v>0</v>
      </c>
      <c r="G238" s="109" t="s">
        <v>183</v>
      </c>
      <c r="I238" s="109"/>
    </row>
    <row r="239" spans="1:9" s="97" customFormat="1" hidden="1">
      <c r="A239" s="373"/>
      <c r="B239" s="234"/>
      <c r="C239" s="234"/>
      <c r="D239" s="237"/>
      <c r="E239" s="234"/>
      <c r="F239" s="76">
        <f t="shared" si="3"/>
        <v>0</v>
      </c>
      <c r="G239" s="109" t="s">
        <v>183</v>
      </c>
      <c r="I239" s="109"/>
    </row>
    <row r="240" spans="1:9" s="97" customFormat="1" hidden="1">
      <c r="A240" s="373"/>
      <c r="B240" s="234"/>
      <c r="C240" s="234"/>
      <c r="D240" s="237"/>
      <c r="E240" s="234"/>
      <c r="F240" s="76">
        <f t="shared" si="3"/>
        <v>0</v>
      </c>
      <c r="G240" s="109" t="s">
        <v>183</v>
      </c>
      <c r="I240" s="109"/>
    </row>
    <row r="241" spans="1:9" s="97" customFormat="1" hidden="1">
      <c r="A241" s="373"/>
      <c r="B241" s="234"/>
      <c r="C241" s="234"/>
      <c r="D241" s="237"/>
      <c r="E241" s="234"/>
      <c r="F241" s="76">
        <f t="shared" si="3"/>
        <v>0</v>
      </c>
      <c r="G241" s="109" t="s">
        <v>183</v>
      </c>
      <c r="I241" s="109"/>
    </row>
    <row r="242" spans="1:9" s="97" customFormat="1" hidden="1">
      <c r="A242" s="373"/>
      <c r="B242" s="234"/>
      <c r="C242" s="234"/>
      <c r="D242" s="237"/>
      <c r="E242" s="234"/>
      <c r="F242" s="76">
        <f t="shared" si="3"/>
        <v>0</v>
      </c>
      <c r="G242" s="109" t="s">
        <v>183</v>
      </c>
      <c r="I242" s="109"/>
    </row>
    <row r="243" spans="1:9" s="97" customFormat="1" hidden="1">
      <c r="A243" s="373"/>
      <c r="B243" s="234"/>
      <c r="C243" s="234"/>
      <c r="D243" s="237"/>
      <c r="E243" s="234"/>
      <c r="F243" s="76">
        <f t="shared" si="3"/>
        <v>0</v>
      </c>
      <c r="G243" s="109" t="s">
        <v>183</v>
      </c>
      <c r="I243" s="109"/>
    </row>
    <row r="244" spans="1:9" s="97" customFormat="1" hidden="1">
      <c r="A244" s="373"/>
      <c r="B244" s="234"/>
      <c r="C244" s="234"/>
      <c r="D244" s="237"/>
      <c r="E244" s="234"/>
      <c r="F244" s="76">
        <f t="shared" si="3"/>
        <v>0</v>
      </c>
      <c r="G244" s="109" t="s">
        <v>183</v>
      </c>
      <c r="I244" s="109"/>
    </row>
    <row r="245" spans="1:9" s="97" customFormat="1" hidden="1">
      <c r="A245" s="373"/>
      <c r="B245" s="234"/>
      <c r="C245" s="234"/>
      <c r="D245" s="237"/>
      <c r="E245" s="234"/>
      <c r="F245" s="76">
        <f t="shared" si="3"/>
        <v>0</v>
      </c>
      <c r="G245" s="109" t="s">
        <v>183</v>
      </c>
      <c r="I245" s="109"/>
    </row>
    <row r="246" spans="1:9" s="97" customFormat="1" hidden="1">
      <c r="A246" s="373"/>
      <c r="B246" s="234"/>
      <c r="C246" s="234"/>
      <c r="D246" s="237"/>
      <c r="E246" s="234"/>
      <c r="F246" s="76">
        <f t="shared" si="3"/>
        <v>0</v>
      </c>
      <c r="G246" s="109" t="s">
        <v>183</v>
      </c>
      <c r="I246" s="109"/>
    </row>
    <row r="247" spans="1:9" s="97" customFormat="1" hidden="1">
      <c r="A247" s="373"/>
      <c r="B247" s="234"/>
      <c r="C247" s="234"/>
      <c r="D247" s="237"/>
      <c r="E247" s="234"/>
      <c r="F247" s="76">
        <f t="shared" si="3"/>
        <v>0</v>
      </c>
      <c r="G247" s="109" t="s">
        <v>183</v>
      </c>
      <c r="I247" s="109"/>
    </row>
    <row r="248" spans="1:9" s="97" customFormat="1" hidden="1">
      <c r="A248" s="373"/>
      <c r="B248" s="234"/>
      <c r="C248" s="234"/>
      <c r="D248" s="237"/>
      <c r="E248" s="234"/>
      <c r="F248" s="76">
        <f t="shared" si="3"/>
        <v>0</v>
      </c>
      <c r="G248" s="109" t="s">
        <v>183</v>
      </c>
      <c r="I248" s="109"/>
    </row>
    <row r="249" spans="1:9" s="97" customFormat="1" hidden="1">
      <c r="A249" s="373"/>
      <c r="B249" s="234"/>
      <c r="C249" s="234"/>
      <c r="D249" s="237"/>
      <c r="E249" s="234"/>
      <c r="F249" s="76">
        <f t="shared" si="3"/>
        <v>0</v>
      </c>
      <c r="G249" s="109" t="s">
        <v>183</v>
      </c>
      <c r="I249" s="109"/>
    </row>
    <row r="250" spans="1:9" s="97" customFormat="1" hidden="1">
      <c r="A250" s="373"/>
      <c r="B250" s="234"/>
      <c r="C250" s="234"/>
      <c r="D250" s="237"/>
      <c r="E250" s="234"/>
      <c r="F250" s="76">
        <f t="shared" si="3"/>
        <v>0</v>
      </c>
      <c r="G250" s="109" t="s">
        <v>183</v>
      </c>
      <c r="I250" s="109"/>
    </row>
    <row r="251" spans="1:9" s="97" customFormat="1" hidden="1">
      <c r="A251" s="373"/>
      <c r="B251" s="234"/>
      <c r="C251" s="234"/>
      <c r="D251" s="237"/>
      <c r="E251" s="234"/>
      <c r="F251" s="76">
        <f t="shared" si="3"/>
        <v>0</v>
      </c>
      <c r="G251" s="109" t="s">
        <v>183</v>
      </c>
      <c r="I251" s="109"/>
    </row>
    <row r="252" spans="1:9" s="97" customFormat="1" hidden="1">
      <c r="A252" s="373"/>
      <c r="B252" s="234"/>
      <c r="C252" s="234"/>
      <c r="D252" s="237"/>
      <c r="E252" s="234"/>
      <c r="F252" s="76">
        <f t="shared" si="3"/>
        <v>0</v>
      </c>
      <c r="G252" s="109" t="s">
        <v>183</v>
      </c>
      <c r="I252" s="109"/>
    </row>
    <row r="253" spans="1:9" s="97" customFormat="1" hidden="1">
      <c r="A253" s="373"/>
      <c r="B253" s="234"/>
      <c r="C253" s="234"/>
      <c r="D253" s="237"/>
      <c r="E253" s="234"/>
      <c r="F253" s="76">
        <f t="shared" si="3"/>
        <v>0</v>
      </c>
      <c r="G253" s="109" t="s">
        <v>183</v>
      </c>
      <c r="I253" s="109"/>
    </row>
    <row r="254" spans="1:9" s="97" customFormat="1" hidden="1">
      <c r="A254" s="373"/>
      <c r="B254" s="234"/>
      <c r="C254" s="234"/>
      <c r="D254" s="237"/>
      <c r="E254" s="234"/>
      <c r="F254" s="76">
        <f t="shared" si="3"/>
        <v>0</v>
      </c>
      <c r="G254" s="109" t="s">
        <v>183</v>
      </c>
      <c r="I254" s="109"/>
    </row>
    <row r="255" spans="1:9" s="97" customFormat="1" hidden="1">
      <c r="A255" s="373"/>
      <c r="B255" s="234"/>
      <c r="C255" s="234"/>
      <c r="D255" s="237"/>
      <c r="E255" s="234"/>
      <c r="F255" s="76">
        <f t="shared" si="3"/>
        <v>0</v>
      </c>
      <c r="G255" s="109" t="s">
        <v>183</v>
      </c>
      <c r="I255" s="109"/>
    </row>
    <row r="256" spans="1:9" s="97" customFormat="1" hidden="1">
      <c r="A256" s="373"/>
      <c r="B256" s="234"/>
      <c r="C256" s="234"/>
      <c r="D256" s="237"/>
      <c r="E256" s="234"/>
      <c r="F256" s="76">
        <f t="shared" si="3"/>
        <v>0</v>
      </c>
      <c r="G256" s="109" t="s">
        <v>183</v>
      </c>
      <c r="I256" s="109"/>
    </row>
    <row r="257" spans="1:9" s="97" customFormat="1" hidden="1">
      <c r="A257" s="373"/>
      <c r="B257" s="234"/>
      <c r="C257" s="234"/>
      <c r="D257" s="237"/>
      <c r="E257" s="234"/>
      <c r="F257" s="76">
        <f t="shared" si="3"/>
        <v>0</v>
      </c>
      <c r="G257" s="109" t="s">
        <v>183</v>
      </c>
      <c r="I257" s="109"/>
    </row>
    <row r="258" spans="1:9" s="97" customFormat="1" hidden="1">
      <c r="A258" s="373"/>
      <c r="B258" s="234"/>
      <c r="C258" s="234"/>
      <c r="D258" s="237"/>
      <c r="E258" s="234"/>
      <c r="F258" s="76">
        <f t="shared" si="3"/>
        <v>0</v>
      </c>
      <c r="G258" s="109" t="s">
        <v>183</v>
      </c>
      <c r="I258" s="109"/>
    </row>
    <row r="259" spans="1:9" s="97" customFormat="1" hidden="1">
      <c r="A259" s="373"/>
      <c r="B259" s="234"/>
      <c r="C259" s="234"/>
      <c r="D259" s="237"/>
      <c r="E259" s="234"/>
      <c r="F259" s="76">
        <f t="shared" si="3"/>
        <v>0</v>
      </c>
      <c r="G259" s="109" t="s">
        <v>183</v>
      </c>
      <c r="I259" s="109"/>
    </row>
    <row r="260" spans="1:9" s="97" customFormat="1" hidden="1">
      <c r="A260" s="373"/>
      <c r="B260" s="234"/>
      <c r="C260" s="234"/>
      <c r="D260" s="237"/>
      <c r="E260" s="234"/>
      <c r="F260" s="76">
        <f t="shared" si="3"/>
        <v>0</v>
      </c>
      <c r="G260" s="109" t="s">
        <v>183</v>
      </c>
      <c r="I260" s="109"/>
    </row>
    <row r="261" spans="1:9" s="97" customFormat="1" hidden="1">
      <c r="A261" s="373"/>
      <c r="B261" s="234"/>
      <c r="C261" s="234"/>
      <c r="D261" s="237"/>
      <c r="E261" s="234"/>
      <c r="F261" s="76">
        <f t="shared" si="3"/>
        <v>0</v>
      </c>
      <c r="G261" s="109" t="s">
        <v>183</v>
      </c>
      <c r="I261" s="109"/>
    </row>
    <row r="262" spans="1:9" s="97" customFormat="1" hidden="1">
      <c r="A262" s="373"/>
      <c r="B262" s="234"/>
      <c r="C262" s="234"/>
      <c r="D262" s="237"/>
      <c r="E262" s="234"/>
      <c r="F262" s="76">
        <f t="shared" si="3"/>
        <v>0</v>
      </c>
      <c r="G262" s="109" t="s">
        <v>183</v>
      </c>
      <c r="I262" s="109"/>
    </row>
    <row r="263" spans="1:9" s="97" customFormat="1" hidden="1">
      <c r="A263" s="373"/>
      <c r="B263" s="234"/>
      <c r="C263" s="234"/>
      <c r="D263" s="237"/>
      <c r="E263" s="234"/>
      <c r="F263" s="76">
        <f t="shared" si="3"/>
        <v>0</v>
      </c>
      <c r="G263" s="109" t="s">
        <v>183</v>
      </c>
      <c r="I263" s="109"/>
    </row>
    <row r="264" spans="1:9" s="97" customFormat="1" hidden="1">
      <c r="A264" s="373"/>
      <c r="B264" s="234"/>
      <c r="C264" s="234"/>
      <c r="D264" s="237"/>
      <c r="E264" s="234"/>
      <c r="F264" s="76">
        <f t="shared" si="3"/>
        <v>0</v>
      </c>
      <c r="G264" s="109" t="s">
        <v>183</v>
      </c>
      <c r="I264" s="109"/>
    </row>
    <row r="265" spans="1:9" s="97" customFormat="1" hidden="1">
      <c r="A265" s="373"/>
      <c r="B265" s="234"/>
      <c r="C265" s="234"/>
      <c r="D265" s="237"/>
      <c r="E265" s="234"/>
      <c r="F265" s="76">
        <f t="shared" si="3"/>
        <v>0</v>
      </c>
      <c r="G265" s="109" t="s">
        <v>183</v>
      </c>
      <c r="I265" s="109"/>
    </row>
    <row r="266" spans="1:9" s="97" customFormat="1" hidden="1">
      <c r="A266" s="373"/>
      <c r="B266" s="234"/>
      <c r="C266" s="234"/>
      <c r="D266" s="237"/>
      <c r="E266" s="234"/>
      <c r="F266" s="76">
        <f t="shared" si="3"/>
        <v>0</v>
      </c>
      <c r="G266" s="109" t="s">
        <v>183</v>
      </c>
      <c r="I266" s="109"/>
    </row>
    <row r="267" spans="1:9" s="97" customFormat="1">
      <c r="A267" s="373" t="s">
        <v>318</v>
      </c>
      <c r="B267" s="234">
        <v>3</v>
      </c>
      <c r="C267" s="234" t="s">
        <v>315</v>
      </c>
      <c r="D267" s="237">
        <f t="shared" ref="D267" ca="1" si="4">RAND()*400000</f>
        <v>172161.50597122582</v>
      </c>
      <c r="E267" s="234">
        <v>7</v>
      </c>
      <c r="F267" s="255">
        <f ca="1">ROUND(+B267*D267*E267,2)</f>
        <v>3615391.63</v>
      </c>
      <c r="G267" s="109" t="s">
        <v>183</v>
      </c>
    </row>
    <row r="268" spans="1:9" s="97" customFormat="1">
      <c r="A268" s="372"/>
      <c r="B268" s="86"/>
      <c r="C268" s="86"/>
      <c r="D268" s="183"/>
      <c r="E268" s="188" t="s">
        <v>184</v>
      </c>
      <c r="F268" s="76">
        <f ca="1">ROUND(SUBTOTAL(109,F137:F267),2)</f>
        <v>13516332.08</v>
      </c>
      <c r="G268" s="109" t="s">
        <v>183</v>
      </c>
      <c r="I268" s="112" t="s">
        <v>197</v>
      </c>
    </row>
    <row r="269" spans="1:9">
      <c r="F269" s="257"/>
      <c r="G269" s="109" t="s">
        <v>185</v>
      </c>
    </row>
    <row r="270" spans="1:9">
      <c r="C270" s="541" t="str">
        <f>"Total "&amp;B2</f>
        <v>Total GRANT EXCLUSIVE LINE ITEM</v>
      </c>
      <c r="D270" s="541"/>
      <c r="E270" s="541"/>
      <c r="F270" s="76">
        <f ca="1">+F268+F136</f>
        <v>24393779.300000001</v>
      </c>
      <c r="G270" s="109" t="s">
        <v>185</v>
      </c>
      <c r="I270" s="133" t="s">
        <v>187</v>
      </c>
    </row>
    <row r="271" spans="1:9" s="97" customFormat="1">
      <c r="A271" s="206"/>
      <c r="B271" s="86"/>
      <c r="C271" s="86"/>
      <c r="D271" s="86"/>
      <c r="E271" s="86"/>
      <c r="F271" s="122"/>
      <c r="G271" s="109" t="s">
        <v>185</v>
      </c>
    </row>
    <row r="272" spans="1:9" s="97" customFormat="1">
      <c r="A272" s="211" t="str">
        <f>B2&amp;" Narrative (State):"</f>
        <v>GRANT EXCLUSIVE LINE ITEM Narrative (State):</v>
      </c>
      <c r="B272" s="102"/>
      <c r="C272" s="102"/>
      <c r="D272" s="102"/>
      <c r="E272" s="102"/>
      <c r="F272" s="103"/>
      <c r="G272" s="109" t="s">
        <v>180</v>
      </c>
      <c r="I272" s="134" t="s">
        <v>189</v>
      </c>
    </row>
    <row r="273" spans="1:17" s="97" customFormat="1" ht="45" customHeight="1">
      <c r="A273" s="517" t="s">
        <v>319</v>
      </c>
      <c r="B273" s="518"/>
      <c r="C273" s="518"/>
      <c r="D273" s="518"/>
      <c r="E273" s="518"/>
      <c r="F273" s="519"/>
      <c r="G273" s="97" t="s">
        <v>180</v>
      </c>
      <c r="I273" s="515" t="s">
        <v>190</v>
      </c>
      <c r="J273" s="515"/>
      <c r="K273" s="515"/>
      <c r="L273" s="515"/>
      <c r="M273" s="515"/>
      <c r="N273" s="515"/>
      <c r="O273" s="515"/>
      <c r="P273" s="515"/>
      <c r="Q273" s="515"/>
    </row>
    <row r="274" spans="1:17">
      <c r="G274" s="246" t="s">
        <v>183</v>
      </c>
      <c r="I274"/>
    </row>
    <row r="275" spans="1:17" s="97" customFormat="1">
      <c r="A275" s="211" t="str">
        <f>B2&amp;" Narrative (Non-State) i.e. Match or Other Funding"</f>
        <v>GRANT EXCLUSIVE LINE ITEM Narrative (Non-State) i.e. Match or Other Funding</v>
      </c>
      <c r="B275" s="106"/>
      <c r="C275" s="106"/>
      <c r="D275" s="106"/>
      <c r="E275" s="106"/>
      <c r="F275" s="107"/>
      <c r="G275" s="97" t="s">
        <v>183</v>
      </c>
      <c r="I275" s="134" t="s">
        <v>189</v>
      </c>
    </row>
    <row r="276" spans="1:17" s="97" customFormat="1" ht="45" customHeight="1">
      <c r="A276" s="517" t="s">
        <v>320</v>
      </c>
      <c r="B276" s="518"/>
      <c r="C276" s="518"/>
      <c r="D276" s="518"/>
      <c r="E276" s="518"/>
      <c r="F276" s="519"/>
      <c r="G276" s="246" t="s">
        <v>183</v>
      </c>
      <c r="I276" s="515" t="s">
        <v>190</v>
      </c>
      <c r="J276" s="515"/>
      <c r="K276" s="515"/>
      <c r="L276" s="515"/>
      <c r="M276" s="515"/>
      <c r="N276" s="515"/>
      <c r="O276" s="515"/>
      <c r="P276" s="515"/>
      <c r="Q276" s="515"/>
    </row>
    <row r="278" spans="1:17">
      <c r="D278" s="24"/>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activeCell="A273" sqref="A273:F273"/>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321</v>
      </c>
      <c r="B2" s="542" t="s">
        <v>314</v>
      </c>
      <c r="C2" s="542"/>
      <c r="D2" s="542"/>
      <c r="E2" s="542"/>
      <c r="F2" s="542"/>
      <c r="G2" s="329"/>
    </row>
    <row r="3" spans="1:9" s="253" customFormat="1" ht="42" customHeight="1">
      <c r="A3" s="468" t="s">
        <v>293</v>
      </c>
      <c r="B3" s="468"/>
      <c r="C3" s="468"/>
      <c r="D3" s="468"/>
      <c r="E3" s="468"/>
      <c r="F3" s="468"/>
      <c r="G3" s="253" t="s">
        <v>185</v>
      </c>
    </row>
    <row r="4" spans="1:9">
      <c r="A4" s="13"/>
      <c r="B4" s="13"/>
      <c r="C4" s="13"/>
      <c r="D4" s="13"/>
      <c r="E4" s="13"/>
      <c r="F4" s="13"/>
      <c r="G4" t="s">
        <v>185</v>
      </c>
    </row>
    <row r="5" spans="1:9">
      <c r="A5" s="208" t="s">
        <v>260</v>
      </c>
      <c r="B5" s="208" t="s">
        <v>207</v>
      </c>
      <c r="C5" s="208" t="s">
        <v>206</v>
      </c>
      <c r="D5" s="208" t="s">
        <v>223</v>
      </c>
      <c r="E5" s="208" t="s">
        <v>176</v>
      </c>
      <c r="F5" s="263" t="s">
        <v>300</v>
      </c>
      <c r="G5" s="245" t="s">
        <v>185</v>
      </c>
      <c r="I5" s="134" t="s">
        <v>179</v>
      </c>
    </row>
    <row r="6" spans="1:9" s="97" customFormat="1">
      <c r="A6" s="204" t="s">
        <v>260</v>
      </c>
      <c r="B6" s="234">
        <v>3</v>
      </c>
      <c r="C6" s="234" t="s">
        <v>315</v>
      </c>
      <c r="D6" s="237">
        <f ca="1">RAND()*400000</f>
        <v>351166.60310456483</v>
      </c>
      <c r="E6" s="234">
        <v>7</v>
      </c>
      <c r="F6" s="76">
        <f t="shared" ref="F6:F134" ca="1" si="0">ROUND(+B6*D6*E6,2)</f>
        <v>7374498.6699999999</v>
      </c>
      <c r="G6" s="109" t="s">
        <v>180</v>
      </c>
      <c r="I6" s="109"/>
    </row>
    <row r="7" spans="1:9" s="97" customFormat="1">
      <c r="A7" s="373" t="s">
        <v>316</v>
      </c>
      <c r="B7" s="234">
        <v>3</v>
      </c>
      <c r="C7" s="234" t="s">
        <v>315</v>
      </c>
      <c r="D7" s="237">
        <f t="shared" ref="D7:D8" ca="1" si="1">RAND()*400000</f>
        <v>382862.50411673222</v>
      </c>
      <c r="E7" s="234">
        <v>7</v>
      </c>
      <c r="F7" s="76">
        <f t="shared" ca="1" si="0"/>
        <v>8040112.5899999999</v>
      </c>
      <c r="G7" s="109" t="s">
        <v>180</v>
      </c>
      <c r="I7" s="109"/>
    </row>
    <row r="8" spans="1:9" s="97" customFormat="1">
      <c r="A8" s="373" t="s">
        <v>317</v>
      </c>
      <c r="B8" s="234">
        <v>3</v>
      </c>
      <c r="C8" s="234" t="s">
        <v>315</v>
      </c>
      <c r="D8" s="237">
        <f t="shared" ca="1" si="1"/>
        <v>163338.30422454013</v>
      </c>
      <c r="E8" s="234">
        <v>7</v>
      </c>
      <c r="F8" s="76">
        <f t="shared" ca="1" si="0"/>
        <v>3430104.39</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c r="A135" s="373" t="s">
        <v>260</v>
      </c>
      <c r="B135" s="234">
        <v>3</v>
      </c>
      <c r="C135" s="234" t="s">
        <v>315</v>
      </c>
      <c r="D135" s="237">
        <f t="shared" ref="D135:D140" ca="1" si="2">RAND()*400000</f>
        <v>321423.14580671524</v>
      </c>
      <c r="E135" s="234">
        <v>7</v>
      </c>
      <c r="F135" s="255">
        <f ca="1">ROUND(+B135*D135*E135,2)</f>
        <v>6749886.0599999996</v>
      </c>
      <c r="G135" s="109" t="s">
        <v>180</v>
      </c>
      <c r="I135" s="109"/>
    </row>
    <row r="136" spans="1:9" s="97" customFormat="1">
      <c r="A136" s="372"/>
      <c r="B136" s="86"/>
      <c r="C136" s="86"/>
      <c r="D136" s="128"/>
      <c r="E136" s="189" t="s">
        <v>181</v>
      </c>
      <c r="F136" s="268">
        <f ca="1">ROUND(SUBTOTAL(109,F6:F135),2)</f>
        <v>25594601.710000001</v>
      </c>
      <c r="G136" s="109" t="s">
        <v>180</v>
      </c>
      <c r="I136" s="112" t="s">
        <v>197</v>
      </c>
    </row>
    <row r="137" spans="1:9" s="97" customFormat="1">
      <c r="A137" s="372"/>
      <c r="B137" s="86"/>
      <c r="C137" s="86"/>
      <c r="D137" s="128"/>
      <c r="E137" s="86"/>
      <c r="F137" s="256"/>
      <c r="G137" s="109" t="s">
        <v>183</v>
      </c>
    </row>
    <row r="138" spans="1:9" s="97" customFormat="1">
      <c r="A138" s="373" t="s">
        <v>318</v>
      </c>
      <c r="B138" s="234">
        <v>3</v>
      </c>
      <c r="C138" s="234" t="s">
        <v>315</v>
      </c>
      <c r="D138" s="237">
        <f t="shared" ca="1" si="2"/>
        <v>27755.732529352837</v>
      </c>
      <c r="E138" s="234">
        <v>7</v>
      </c>
      <c r="F138" s="76">
        <f ca="1">ROUND(+B138*D138*E138,2)</f>
        <v>582870.38</v>
      </c>
      <c r="G138" s="109" t="s">
        <v>183</v>
      </c>
    </row>
    <row r="139" spans="1:9" s="97" customFormat="1">
      <c r="A139" s="373" t="s">
        <v>316</v>
      </c>
      <c r="B139" s="234">
        <v>3</v>
      </c>
      <c r="C139" s="234" t="s">
        <v>315</v>
      </c>
      <c r="D139" s="237">
        <f t="shared" ca="1" si="2"/>
        <v>261837.34543027502</v>
      </c>
      <c r="E139" s="234">
        <v>7</v>
      </c>
      <c r="F139" s="76">
        <f t="shared" ref="F139:F266" ca="1" si="3">ROUND(+B139*D139*E139,2)</f>
        <v>5498584.25</v>
      </c>
      <c r="G139" s="109" t="s">
        <v>183</v>
      </c>
      <c r="I139" s="109"/>
    </row>
    <row r="140" spans="1:9" s="97" customFormat="1">
      <c r="A140" s="373" t="s">
        <v>317</v>
      </c>
      <c r="B140" s="234">
        <v>3</v>
      </c>
      <c r="C140" s="234" t="s">
        <v>315</v>
      </c>
      <c r="D140" s="237">
        <f t="shared" ca="1" si="2"/>
        <v>15917.583749049369</v>
      </c>
      <c r="E140" s="234">
        <v>7</v>
      </c>
      <c r="F140" s="76">
        <f t="shared" ca="1" si="3"/>
        <v>334269.26</v>
      </c>
      <c r="G140" s="109" t="s">
        <v>183</v>
      </c>
      <c r="I140" s="109"/>
    </row>
    <row r="141" spans="1:9" s="97" customFormat="1" hidden="1">
      <c r="A141" s="373"/>
      <c r="B141" s="234"/>
      <c r="C141" s="234"/>
      <c r="D141" s="237"/>
      <c r="E141" s="234"/>
      <c r="F141" s="76">
        <f t="shared" si="3"/>
        <v>0</v>
      </c>
      <c r="G141" s="109" t="s">
        <v>183</v>
      </c>
      <c r="I141" s="109"/>
    </row>
    <row r="142" spans="1:9" s="97" customFormat="1" hidden="1">
      <c r="A142" s="373"/>
      <c r="B142" s="234"/>
      <c r="C142" s="234"/>
      <c r="D142" s="237"/>
      <c r="E142" s="234"/>
      <c r="F142" s="76">
        <f t="shared" si="3"/>
        <v>0</v>
      </c>
      <c r="G142" s="109" t="s">
        <v>183</v>
      </c>
      <c r="I142" s="109"/>
    </row>
    <row r="143" spans="1:9" s="97" customFormat="1" hidden="1">
      <c r="A143" s="373"/>
      <c r="B143" s="234"/>
      <c r="C143" s="234"/>
      <c r="D143" s="237"/>
      <c r="E143" s="234"/>
      <c r="F143" s="76">
        <f t="shared" si="3"/>
        <v>0</v>
      </c>
      <c r="G143" s="109" t="s">
        <v>183</v>
      </c>
      <c r="I143" s="109"/>
    </row>
    <row r="144" spans="1:9" s="97" customFormat="1" hidden="1">
      <c r="A144" s="373"/>
      <c r="B144" s="234"/>
      <c r="C144" s="234"/>
      <c r="D144" s="237"/>
      <c r="E144" s="234"/>
      <c r="F144" s="76">
        <f t="shared" si="3"/>
        <v>0</v>
      </c>
      <c r="G144" s="109" t="s">
        <v>183</v>
      </c>
      <c r="I144" s="109"/>
    </row>
    <row r="145" spans="1:9" s="97" customFormat="1" hidden="1">
      <c r="A145" s="373"/>
      <c r="B145" s="234"/>
      <c r="C145" s="234"/>
      <c r="D145" s="237"/>
      <c r="E145" s="234"/>
      <c r="F145" s="76">
        <f t="shared" si="3"/>
        <v>0</v>
      </c>
      <c r="G145" s="109" t="s">
        <v>183</v>
      </c>
      <c r="I145" s="109"/>
    </row>
    <row r="146" spans="1:9" s="97" customFormat="1" hidden="1">
      <c r="A146" s="373"/>
      <c r="B146" s="234"/>
      <c r="C146" s="234"/>
      <c r="D146" s="237"/>
      <c r="E146" s="234"/>
      <c r="F146" s="76">
        <f t="shared" si="3"/>
        <v>0</v>
      </c>
      <c r="G146" s="109" t="s">
        <v>183</v>
      </c>
      <c r="I146" s="109"/>
    </row>
    <row r="147" spans="1:9" s="97" customFormat="1" hidden="1">
      <c r="A147" s="373"/>
      <c r="B147" s="234"/>
      <c r="C147" s="234"/>
      <c r="D147" s="237"/>
      <c r="E147" s="234"/>
      <c r="F147" s="76">
        <f t="shared" si="3"/>
        <v>0</v>
      </c>
      <c r="G147" s="109" t="s">
        <v>183</v>
      </c>
      <c r="I147" s="109"/>
    </row>
    <row r="148" spans="1:9" s="97" customFormat="1" hidden="1">
      <c r="A148" s="373"/>
      <c r="B148" s="234"/>
      <c r="C148" s="234"/>
      <c r="D148" s="237"/>
      <c r="E148" s="234"/>
      <c r="F148" s="76">
        <f t="shared" si="3"/>
        <v>0</v>
      </c>
      <c r="G148" s="109" t="s">
        <v>183</v>
      </c>
      <c r="I148" s="109"/>
    </row>
    <row r="149" spans="1:9" s="97" customFormat="1" hidden="1">
      <c r="A149" s="373"/>
      <c r="B149" s="234"/>
      <c r="C149" s="234"/>
      <c r="D149" s="237"/>
      <c r="E149" s="234"/>
      <c r="F149" s="76">
        <f t="shared" si="3"/>
        <v>0</v>
      </c>
      <c r="G149" s="109" t="s">
        <v>183</v>
      </c>
      <c r="I149" s="109"/>
    </row>
    <row r="150" spans="1:9" s="97" customFormat="1" hidden="1">
      <c r="A150" s="373"/>
      <c r="B150" s="234"/>
      <c r="C150" s="234"/>
      <c r="D150" s="237"/>
      <c r="E150" s="234"/>
      <c r="F150" s="76">
        <f t="shared" si="3"/>
        <v>0</v>
      </c>
      <c r="G150" s="109" t="s">
        <v>183</v>
      </c>
      <c r="I150" s="109"/>
    </row>
    <row r="151" spans="1:9" s="97" customFormat="1" hidden="1">
      <c r="A151" s="373"/>
      <c r="B151" s="234"/>
      <c r="C151" s="234"/>
      <c r="D151" s="237"/>
      <c r="E151" s="234"/>
      <c r="F151" s="76">
        <f t="shared" si="3"/>
        <v>0</v>
      </c>
      <c r="G151" s="109" t="s">
        <v>183</v>
      </c>
      <c r="I151" s="109"/>
    </row>
    <row r="152" spans="1:9" s="97" customFormat="1" hidden="1">
      <c r="A152" s="373"/>
      <c r="B152" s="234"/>
      <c r="C152" s="234"/>
      <c r="D152" s="237"/>
      <c r="E152" s="234"/>
      <c r="F152" s="76">
        <f t="shared" si="3"/>
        <v>0</v>
      </c>
      <c r="G152" s="109" t="s">
        <v>183</v>
      </c>
      <c r="I152" s="109"/>
    </row>
    <row r="153" spans="1:9" s="97" customFormat="1" hidden="1">
      <c r="A153" s="373"/>
      <c r="B153" s="234"/>
      <c r="C153" s="234"/>
      <c r="D153" s="237"/>
      <c r="E153" s="234"/>
      <c r="F153" s="76">
        <f t="shared" si="3"/>
        <v>0</v>
      </c>
      <c r="G153" s="109" t="s">
        <v>183</v>
      </c>
      <c r="I153" s="109"/>
    </row>
    <row r="154" spans="1:9" s="97" customFormat="1" hidden="1">
      <c r="A154" s="373"/>
      <c r="B154" s="234"/>
      <c r="C154" s="234"/>
      <c r="D154" s="237"/>
      <c r="E154" s="234"/>
      <c r="F154" s="76">
        <f t="shared" si="3"/>
        <v>0</v>
      </c>
      <c r="G154" s="109" t="s">
        <v>183</v>
      </c>
      <c r="I154" s="109"/>
    </row>
    <row r="155" spans="1:9" s="97" customFormat="1" hidden="1">
      <c r="A155" s="373"/>
      <c r="B155" s="234"/>
      <c r="C155" s="234"/>
      <c r="D155" s="237"/>
      <c r="E155" s="234"/>
      <c r="F155" s="76">
        <f t="shared" si="3"/>
        <v>0</v>
      </c>
      <c r="G155" s="109" t="s">
        <v>183</v>
      </c>
      <c r="I155" s="109"/>
    </row>
    <row r="156" spans="1:9" s="97" customFormat="1" hidden="1">
      <c r="A156" s="373"/>
      <c r="B156" s="234"/>
      <c r="C156" s="234"/>
      <c r="D156" s="237"/>
      <c r="E156" s="234"/>
      <c r="F156" s="76">
        <f t="shared" si="3"/>
        <v>0</v>
      </c>
      <c r="G156" s="109" t="s">
        <v>183</v>
      </c>
      <c r="I156" s="109"/>
    </row>
    <row r="157" spans="1:9" s="97" customFormat="1" hidden="1">
      <c r="A157" s="373"/>
      <c r="B157" s="234"/>
      <c r="C157" s="234"/>
      <c r="D157" s="237"/>
      <c r="E157" s="234"/>
      <c r="F157" s="76">
        <f t="shared" si="3"/>
        <v>0</v>
      </c>
      <c r="G157" s="109" t="s">
        <v>183</v>
      </c>
      <c r="I157" s="109"/>
    </row>
    <row r="158" spans="1:9" s="97" customFormat="1" hidden="1">
      <c r="A158" s="373"/>
      <c r="B158" s="234"/>
      <c r="C158" s="234"/>
      <c r="D158" s="237"/>
      <c r="E158" s="234"/>
      <c r="F158" s="76">
        <f t="shared" si="3"/>
        <v>0</v>
      </c>
      <c r="G158" s="109" t="s">
        <v>183</v>
      </c>
      <c r="I158" s="109"/>
    </row>
    <row r="159" spans="1:9" s="97" customFormat="1" hidden="1">
      <c r="A159" s="373"/>
      <c r="B159" s="234"/>
      <c r="C159" s="234"/>
      <c r="D159" s="237"/>
      <c r="E159" s="234"/>
      <c r="F159" s="76">
        <f t="shared" si="3"/>
        <v>0</v>
      </c>
      <c r="G159" s="109" t="s">
        <v>183</v>
      </c>
      <c r="I159" s="109"/>
    </row>
    <row r="160" spans="1:9" s="97" customFormat="1" hidden="1">
      <c r="A160" s="373"/>
      <c r="B160" s="234"/>
      <c r="C160" s="234"/>
      <c r="D160" s="237"/>
      <c r="E160" s="234"/>
      <c r="F160" s="76">
        <f t="shared" si="3"/>
        <v>0</v>
      </c>
      <c r="G160" s="109" t="s">
        <v>183</v>
      </c>
      <c r="I160" s="109"/>
    </row>
    <row r="161" spans="1:9" s="97" customFormat="1" hidden="1">
      <c r="A161" s="373"/>
      <c r="B161" s="234"/>
      <c r="C161" s="234"/>
      <c r="D161" s="237"/>
      <c r="E161" s="234"/>
      <c r="F161" s="76">
        <f t="shared" si="3"/>
        <v>0</v>
      </c>
      <c r="G161" s="109" t="s">
        <v>183</v>
      </c>
      <c r="I161" s="109"/>
    </row>
    <row r="162" spans="1:9" s="97" customFormat="1" hidden="1">
      <c r="A162" s="373"/>
      <c r="B162" s="234"/>
      <c r="C162" s="234"/>
      <c r="D162" s="237"/>
      <c r="E162" s="234"/>
      <c r="F162" s="76">
        <f t="shared" si="3"/>
        <v>0</v>
      </c>
      <c r="G162" s="109" t="s">
        <v>183</v>
      </c>
      <c r="I162" s="109"/>
    </row>
    <row r="163" spans="1:9" s="97" customFormat="1" hidden="1">
      <c r="A163" s="373"/>
      <c r="B163" s="234"/>
      <c r="C163" s="234"/>
      <c r="D163" s="237"/>
      <c r="E163" s="234"/>
      <c r="F163" s="76">
        <f t="shared" si="3"/>
        <v>0</v>
      </c>
      <c r="G163" s="109" t="s">
        <v>183</v>
      </c>
      <c r="I163" s="109"/>
    </row>
    <row r="164" spans="1:9" s="97" customFormat="1" hidden="1">
      <c r="A164" s="373"/>
      <c r="B164" s="234"/>
      <c r="C164" s="234"/>
      <c r="D164" s="237"/>
      <c r="E164" s="234"/>
      <c r="F164" s="76">
        <f t="shared" si="3"/>
        <v>0</v>
      </c>
      <c r="G164" s="109" t="s">
        <v>183</v>
      </c>
      <c r="I164" s="109"/>
    </row>
    <row r="165" spans="1:9" s="97" customFormat="1" hidden="1">
      <c r="A165" s="373"/>
      <c r="B165" s="234"/>
      <c r="C165" s="234"/>
      <c r="D165" s="237"/>
      <c r="E165" s="234"/>
      <c r="F165" s="76">
        <f t="shared" si="3"/>
        <v>0</v>
      </c>
      <c r="G165" s="109" t="s">
        <v>183</v>
      </c>
      <c r="I165" s="109"/>
    </row>
    <row r="166" spans="1:9" s="97" customFormat="1" hidden="1">
      <c r="A166" s="373"/>
      <c r="B166" s="234"/>
      <c r="C166" s="234"/>
      <c r="D166" s="237"/>
      <c r="E166" s="234"/>
      <c r="F166" s="76">
        <f t="shared" si="3"/>
        <v>0</v>
      </c>
      <c r="G166" s="109" t="s">
        <v>183</v>
      </c>
      <c r="I166" s="109"/>
    </row>
    <row r="167" spans="1:9" s="97" customFormat="1" hidden="1">
      <c r="A167" s="373"/>
      <c r="B167" s="234"/>
      <c r="C167" s="234"/>
      <c r="D167" s="237"/>
      <c r="E167" s="234"/>
      <c r="F167" s="76">
        <f t="shared" si="3"/>
        <v>0</v>
      </c>
      <c r="G167" s="109" t="s">
        <v>183</v>
      </c>
      <c r="I167" s="109"/>
    </row>
    <row r="168" spans="1:9" s="97" customFormat="1" hidden="1">
      <c r="A168" s="373"/>
      <c r="B168" s="234"/>
      <c r="C168" s="234"/>
      <c r="D168" s="237"/>
      <c r="E168" s="234"/>
      <c r="F168" s="76">
        <f t="shared" si="3"/>
        <v>0</v>
      </c>
      <c r="G168" s="109" t="s">
        <v>183</v>
      </c>
      <c r="I168" s="109"/>
    </row>
    <row r="169" spans="1:9" s="97" customFormat="1" hidden="1">
      <c r="A169" s="373"/>
      <c r="B169" s="234"/>
      <c r="C169" s="234"/>
      <c r="D169" s="237"/>
      <c r="E169" s="234"/>
      <c r="F169" s="76">
        <f t="shared" si="3"/>
        <v>0</v>
      </c>
      <c r="G169" s="109" t="s">
        <v>183</v>
      </c>
      <c r="I169" s="109"/>
    </row>
    <row r="170" spans="1:9" s="97" customFormat="1" hidden="1">
      <c r="A170" s="373"/>
      <c r="B170" s="234"/>
      <c r="C170" s="234"/>
      <c r="D170" s="237"/>
      <c r="E170" s="234"/>
      <c r="F170" s="76">
        <f t="shared" si="3"/>
        <v>0</v>
      </c>
      <c r="G170" s="109" t="s">
        <v>183</v>
      </c>
      <c r="I170" s="109"/>
    </row>
    <row r="171" spans="1:9" s="97" customFormat="1" hidden="1">
      <c r="A171" s="373"/>
      <c r="B171" s="234"/>
      <c r="C171" s="234"/>
      <c r="D171" s="237"/>
      <c r="E171" s="234"/>
      <c r="F171" s="76">
        <f t="shared" si="3"/>
        <v>0</v>
      </c>
      <c r="G171" s="109" t="s">
        <v>183</v>
      </c>
      <c r="I171" s="109"/>
    </row>
    <row r="172" spans="1:9" s="97" customFormat="1" hidden="1">
      <c r="A172" s="373"/>
      <c r="B172" s="234"/>
      <c r="C172" s="234"/>
      <c r="D172" s="237"/>
      <c r="E172" s="234"/>
      <c r="F172" s="76">
        <f t="shared" si="3"/>
        <v>0</v>
      </c>
      <c r="G172" s="109" t="s">
        <v>183</v>
      </c>
      <c r="I172" s="109"/>
    </row>
    <row r="173" spans="1:9" s="97" customFormat="1" hidden="1">
      <c r="A173" s="373"/>
      <c r="B173" s="234"/>
      <c r="C173" s="234"/>
      <c r="D173" s="237"/>
      <c r="E173" s="234"/>
      <c r="F173" s="76">
        <f t="shared" si="3"/>
        <v>0</v>
      </c>
      <c r="G173" s="109" t="s">
        <v>183</v>
      </c>
      <c r="I173" s="109"/>
    </row>
    <row r="174" spans="1:9" s="97" customFormat="1" hidden="1">
      <c r="A174" s="373"/>
      <c r="B174" s="234"/>
      <c r="C174" s="234"/>
      <c r="D174" s="237"/>
      <c r="E174" s="234"/>
      <c r="F174" s="76">
        <f t="shared" si="3"/>
        <v>0</v>
      </c>
      <c r="G174" s="109" t="s">
        <v>183</v>
      </c>
      <c r="I174" s="109"/>
    </row>
    <row r="175" spans="1:9" s="97" customFormat="1" hidden="1">
      <c r="A175" s="373"/>
      <c r="B175" s="234"/>
      <c r="C175" s="234"/>
      <c r="D175" s="237"/>
      <c r="E175" s="234"/>
      <c r="F175" s="76">
        <f t="shared" si="3"/>
        <v>0</v>
      </c>
      <c r="G175" s="109" t="s">
        <v>183</v>
      </c>
      <c r="I175" s="109"/>
    </row>
    <row r="176" spans="1:9" s="97" customFormat="1" hidden="1">
      <c r="A176" s="373"/>
      <c r="B176" s="234"/>
      <c r="C176" s="234"/>
      <c r="D176" s="237"/>
      <c r="E176" s="234"/>
      <c r="F176" s="76">
        <f t="shared" si="3"/>
        <v>0</v>
      </c>
      <c r="G176" s="109" t="s">
        <v>183</v>
      </c>
      <c r="I176" s="109"/>
    </row>
    <row r="177" spans="1:9" s="97" customFormat="1" hidden="1">
      <c r="A177" s="373"/>
      <c r="B177" s="234"/>
      <c r="C177" s="234"/>
      <c r="D177" s="237"/>
      <c r="E177" s="234"/>
      <c r="F177" s="76">
        <f t="shared" si="3"/>
        <v>0</v>
      </c>
      <c r="G177" s="109" t="s">
        <v>183</v>
      </c>
      <c r="I177" s="109"/>
    </row>
    <row r="178" spans="1:9" s="97" customFormat="1" hidden="1">
      <c r="A178" s="373"/>
      <c r="B178" s="234"/>
      <c r="C178" s="234"/>
      <c r="D178" s="237"/>
      <c r="E178" s="234"/>
      <c r="F178" s="76">
        <f t="shared" si="3"/>
        <v>0</v>
      </c>
      <c r="G178" s="109" t="s">
        <v>183</v>
      </c>
      <c r="I178" s="109"/>
    </row>
    <row r="179" spans="1:9" s="97" customFormat="1" hidden="1">
      <c r="A179" s="373"/>
      <c r="B179" s="234"/>
      <c r="C179" s="234"/>
      <c r="D179" s="237"/>
      <c r="E179" s="234"/>
      <c r="F179" s="76">
        <f t="shared" si="3"/>
        <v>0</v>
      </c>
      <c r="G179" s="109" t="s">
        <v>183</v>
      </c>
      <c r="I179" s="109"/>
    </row>
    <row r="180" spans="1:9" s="97" customFormat="1" hidden="1">
      <c r="A180" s="373"/>
      <c r="B180" s="234"/>
      <c r="C180" s="234"/>
      <c r="D180" s="237"/>
      <c r="E180" s="234"/>
      <c r="F180" s="76">
        <f t="shared" si="3"/>
        <v>0</v>
      </c>
      <c r="G180" s="109" t="s">
        <v>183</v>
      </c>
      <c r="I180" s="109"/>
    </row>
    <row r="181" spans="1:9" s="97" customFormat="1" hidden="1">
      <c r="A181" s="373"/>
      <c r="B181" s="234"/>
      <c r="C181" s="234"/>
      <c r="D181" s="237"/>
      <c r="E181" s="234"/>
      <c r="F181" s="76">
        <f t="shared" si="3"/>
        <v>0</v>
      </c>
      <c r="G181" s="109" t="s">
        <v>183</v>
      </c>
      <c r="I181" s="109"/>
    </row>
    <row r="182" spans="1:9" s="97" customFormat="1" hidden="1">
      <c r="A182" s="373"/>
      <c r="B182" s="234"/>
      <c r="C182" s="234"/>
      <c r="D182" s="237"/>
      <c r="E182" s="234"/>
      <c r="F182" s="76">
        <f t="shared" si="3"/>
        <v>0</v>
      </c>
      <c r="G182" s="109" t="s">
        <v>183</v>
      </c>
      <c r="I182" s="109"/>
    </row>
    <row r="183" spans="1:9" s="97" customFormat="1" hidden="1">
      <c r="A183" s="373"/>
      <c r="B183" s="234"/>
      <c r="C183" s="234"/>
      <c r="D183" s="237"/>
      <c r="E183" s="234"/>
      <c r="F183" s="76">
        <f t="shared" si="3"/>
        <v>0</v>
      </c>
      <c r="G183" s="109" t="s">
        <v>183</v>
      </c>
      <c r="I183" s="109"/>
    </row>
    <row r="184" spans="1:9" s="97" customFormat="1" hidden="1">
      <c r="A184" s="373"/>
      <c r="B184" s="234"/>
      <c r="C184" s="234"/>
      <c r="D184" s="237"/>
      <c r="E184" s="234"/>
      <c r="F184" s="76">
        <f t="shared" si="3"/>
        <v>0</v>
      </c>
      <c r="G184" s="109" t="s">
        <v>183</v>
      </c>
      <c r="I184" s="109"/>
    </row>
    <row r="185" spans="1:9" s="97" customFormat="1" hidden="1">
      <c r="A185" s="373"/>
      <c r="B185" s="234"/>
      <c r="C185" s="234"/>
      <c r="D185" s="237"/>
      <c r="E185" s="234"/>
      <c r="F185" s="76">
        <f t="shared" si="3"/>
        <v>0</v>
      </c>
      <c r="G185" s="109" t="s">
        <v>183</v>
      </c>
      <c r="I185" s="109"/>
    </row>
    <row r="186" spans="1:9" s="97" customFormat="1" hidden="1">
      <c r="A186" s="373"/>
      <c r="B186" s="234"/>
      <c r="C186" s="234"/>
      <c r="D186" s="237"/>
      <c r="E186" s="234"/>
      <c r="F186" s="76">
        <f t="shared" si="3"/>
        <v>0</v>
      </c>
      <c r="G186" s="109" t="s">
        <v>183</v>
      </c>
      <c r="I186" s="109"/>
    </row>
    <row r="187" spans="1:9" s="97" customFormat="1" hidden="1">
      <c r="A187" s="373"/>
      <c r="B187" s="234"/>
      <c r="C187" s="234"/>
      <c r="D187" s="237"/>
      <c r="E187" s="234"/>
      <c r="F187" s="76">
        <f t="shared" si="3"/>
        <v>0</v>
      </c>
      <c r="G187" s="109" t="s">
        <v>183</v>
      </c>
      <c r="I187" s="109"/>
    </row>
    <row r="188" spans="1:9" s="97" customFormat="1" hidden="1">
      <c r="A188" s="373"/>
      <c r="B188" s="234"/>
      <c r="C188" s="234"/>
      <c r="D188" s="237"/>
      <c r="E188" s="234"/>
      <c r="F188" s="76">
        <f t="shared" si="3"/>
        <v>0</v>
      </c>
      <c r="G188" s="109" t="s">
        <v>183</v>
      </c>
      <c r="I188" s="109"/>
    </row>
    <row r="189" spans="1:9" s="97" customFormat="1" hidden="1">
      <c r="A189" s="373"/>
      <c r="B189" s="234"/>
      <c r="C189" s="234"/>
      <c r="D189" s="237"/>
      <c r="E189" s="234"/>
      <c r="F189" s="76">
        <f t="shared" si="3"/>
        <v>0</v>
      </c>
      <c r="G189" s="109" t="s">
        <v>183</v>
      </c>
      <c r="I189" s="109"/>
    </row>
    <row r="190" spans="1:9" s="97" customFormat="1" hidden="1">
      <c r="A190" s="373"/>
      <c r="B190" s="234"/>
      <c r="C190" s="234"/>
      <c r="D190" s="237"/>
      <c r="E190" s="234"/>
      <c r="F190" s="76">
        <f t="shared" si="3"/>
        <v>0</v>
      </c>
      <c r="G190" s="109" t="s">
        <v>183</v>
      </c>
      <c r="I190" s="109"/>
    </row>
    <row r="191" spans="1:9" s="97" customFormat="1" hidden="1">
      <c r="A191" s="373"/>
      <c r="B191" s="234"/>
      <c r="C191" s="234"/>
      <c r="D191" s="237"/>
      <c r="E191" s="234"/>
      <c r="F191" s="76">
        <f t="shared" si="3"/>
        <v>0</v>
      </c>
      <c r="G191" s="109" t="s">
        <v>183</v>
      </c>
      <c r="I191" s="109"/>
    </row>
    <row r="192" spans="1:9" s="97" customFormat="1" hidden="1">
      <c r="A192" s="373"/>
      <c r="B192" s="234"/>
      <c r="C192" s="234"/>
      <c r="D192" s="237"/>
      <c r="E192" s="234"/>
      <c r="F192" s="76">
        <f t="shared" si="3"/>
        <v>0</v>
      </c>
      <c r="G192" s="109" t="s">
        <v>183</v>
      </c>
      <c r="I192" s="109"/>
    </row>
    <row r="193" spans="1:9" s="97" customFormat="1" hidden="1">
      <c r="A193" s="373"/>
      <c r="B193" s="234"/>
      <c r="C193" s="234"/>
      <c r="D193" s="237"/>
      <c r="E193" s="234"/>
      <c r="F193" s="76">
        <f t="shared" si="3"/>
        <v>0</v>
      </c>
      <c r="G193" s="109" t="s">
        <v>183</v>
      </c>
      <c r="I193" s="109"/>
    </row>
    <row r="194" spans="1:9" s="97" customFormat="1" hidden="1">
      <c r="A194" s="373"/>
      <c r="B194" s="234"/>
      <c r="C194" s="234"/>
      <c r="D194" s="237"/>
      <c r="E194" s="234"/>
      <c r="F194" s="76">
        <f t="shared" si="3"/>
        <v>0</v>
      </c>
      <c r="G194" s="109" t="s">
        <v>183</v>
      </c>
      <c r="I194" s="109"/>
    </row>
    <row r="195" spans="1:9" s="97" customFormat="1" hidden="1">
      <c r="A195" s="373"/>
      <c r="B195" s="234"/>
      <c r="C195" s="234"/>
      <c r="D195" s="237"/>
      <c r="E195" s="234"/>
      <c r="F195" s="76">
        <f t="shared" si="3"/>
        <v>0</v>
      </c>
      <c r="G195" s="109" t="s">
        <v>183</v>
      </c>
      <c r="I195" s="109"/>
    </row>
    <row r="196" spans="1:9" s="97" customFormat="1" hidden="1">
      <c r="A196" s="373"/>
      <c r="B196" s="234"/>
      <c r="C196" s="234"/>
      <c r="D196" s="237"/>
      <c r="E196" s="234"/>
      <c r="F196" s="76">
        <f t="shared" si="3"/>
        <v>0</v>
      </c>
      <c r="G196" s="109" t="s">
        <v>183</v>
      </c>
      <c r="I196" s="109"/>
    </row>
    <row r="197" spans="1:9" s="97" customFormat="1" hidden="1">
      <c r="A197" s="373"/>
      <c r="B197" s="234"/>
      <c r="C197" s="234"/>
      <c r="D197" s="237"/>
      <c r="E197" s="234"/>
      <c r="F197" s="76">
        <f t="shared" si="3"/>
        <v>0</v>
      </c>
      <c r="G197" s="109" t="s">
        <v>183</v>
      </c>
      <c r="I197" s="109"/>
    </row>
    <row r="198" spans="1:9" s="97" customFormat="1" hidden="1">
      <c r="A198" s="373"/>
      <c r="B198" s="234"/>
      <c r="C198" s="234"/>
      <c r="D198" s="237"/>
      <c r="E198" s="234"/>
      <c r="F198" s="76">
        <f t="shared" si="3"/>
        <v>0</v>
      </c>
      <c r="G198" s="109" t="s">
        <v>183</v>
      </c>
      <c r="I198" s="109"/>
    </row>
    <row r="199" spans="1:9" s="97" customFormat="1" hidden="1">
      <c r="A199" s="373"/>
      <c r="B199" s="234"/>
      <c r="C199" s="234"/>
      <c r="D199" s="237"/>
      <c r="E199" s="234"/>
      <c r="F199" s="76">
        <f t="shared" si="3"/>
        <v>0</v>
      </c>
      <c r="G199" s="109" t="s">
        <v>183</v>
      </c>
      <c r="I199" s="109"/>
    </row>
    <row r="200" spans="1:9" s="97" customFormat="1" hidden="1">
      <c r="A200" s="373"/>
      <c r="B200" s="234"/>
      <c r="C200" s="234"/>
      <c r="D200" s="237"/>
      <c r="E200" s="234"/>
      <c r="F200" s="76">
        <f t="shared" si="3"/>
        <v>0</v>
      </c>
      <c r="G200" s="109" t="s">
        <v>183</v>
      </c>
      <c r="I200" s="109"/>
    </row>
    <row r="201" spans="1:9" s="97" customFormat="1" hidden="1">
      <c r="A201" s="373"/>
      <c r="B201" s="234"/>
      <c r="C201" s="234"/>
      <c r="D201" s="237"/>
      <c r="E201" s="234"/>
      <c r="F201" s="76">
        <f t="shared" si="3"/>
        <v>0</v>
      </c>
      <c r="G201" s="109" t="s">
        <v>183</v>
      </c>
      <c r="I201" s="109"/>
    </row>
    <row r="202" spans="1:9" s="97" customFormat="1" hidden="1">
      <c r="A202" s="373"/>
      <c r="B202" s="234"/>
      <c r="C202" s="234"/>
      <c r="D202" s="237"/>
      <c r="E202" s="234"/>
      <c r="F202" s="76">
        <f t="shared" si="3"/>
        <v>0</v>
      </c>
      <c r="G202" s="109" t="s">
        <v>183</v>
      </c>
      <c r="I202" s="109"/>
    </row>
    <row r="203" spans="1:9" s="97" customFormat="1" hidden="1">
      <c r="A203" s="373"/>
      <c r="B203" s="234"/>
      <c r="C203" s="234"/>
      <c r="D203" s="237"/>
      <c r="E203" s="234"/>
      <c r="F203" s="76">
        <f t="shared" si="3"/>
        <v>0</v>
      </c>
      <c r="G203" s="109" t="s">
        <v>183</v>
      </c>
      <c r="I203" s="109"/>
    </row>
    <row r="204" spans="1:9" s="97" customFormat="1" hidden="1">
      <c r="A204" s="373"/>
      <c r="B204" s="234"/>
      <c r="C204" s="234"/>
      <c r="D204" s="237"/>
      <c r="E204" s="234"/>
      <c r="F204" s="76">
        <f t="shared" si="3"/>
        <v>0</v>
      </c>
      <c r="G204" s="109" t="s">
        <v>183</v>
      </c>
      <c r="I204" s="109"/>
    </row>
    <row r="205" spans="1:9" s="97" customFormat="1" hidden="1">
      <c r="A205" s="373"/>
      <c r="B205" s="234"/>
      <c r="C205" s="234"/>
      <c r="D205" s="237"/>
      <c r="E205" s="234"/>
      <c r="F205" s="76">
        <f t="shared" si="3"/>
        <v>0</v>
      </c>
      <c r="G205" s="109" t="s">
        <v>183</v>
      </c>
      <c r="I205" s="109"/>
    </row>
    <row r="206" spans="1:9" s="97" customFormat="1" hidden="1">
      <c r="A206" s="373"/>
      <c r="B206" s="234"/>
      <c r="C206" s="234"/>
      <c r="D206" s="237"/>
      <c r="E206" s="234"/>
      <c r="F206" s="76">
        <f t="shared" si="3"/>
        <v>0</v>
      </c>
      <c r="G206" s="109" t="s">
        <v>183</v>
      </c>
      <c r="I206" s="109"/>
    </row>
    <row r="207" spans="1:9" s="97" customFormat="1" hidden="1">
      <c r="A207" s="373"/>
      <c r="B207" s="234"/>
      <c r="C207" s="234"/>
      <c r="D207" s="237"/>
      <c r="E207" s="234"/>
      <c r="F207" s="76">
        <f t="shared" si="3"/>
        <v>0</v>
      </c>
      <c r="G207" s="109" t="s">
        <v>183</v>
      </c>
      <c r="I207" s="109"/>
    </row>
    <row r="208" spans="1:9" s="97" customFormat="1" hidden="1">
      <c r="A208" s="373"/>
      <c r="B208" s="234"/>
      <c r="C208" s="234"/>
      <c r="D208" s="237"/>
      <c r="E208" s="234"/>
      <c r="F208" s="76">
        <f t="shared" si="3"/>
        <v>0</v>
      </c>
      <c r="G208" s="109" t="s">
        <v>183</v>
      </c>
      <c r="I208" s="109"/>
    </row>
    <row r="209" spans="1:9" s="97" customFormat="1" hidden="1">
      <c r="A209" s="373"/>
      <c r="B209" s="234"/>
      <c r="C209" s="234"/>
      <c r="D209" s="237"/>
      <c r="E209" s="234"/>
      <c r="F209" s="76">
        <f t="shared" si="3"/>
        <v>0</v>
      </c>
      <c r="G209" s="109" t="s">
        <v>183</v>
      </c>
      <c r="I209" s="109"/>
    </row>
    <row r="210" spans="1:9" s="97" customFormat="1" hidden="1">
      <c r="A210" s="373"/>
      <c r="B210" s="234"/>
      <c r="C210" s="234"/>
      <c r="D210" s="237"/>
      <c r="E210" s="234"/>
      <c r="F210" s="76">
        <f t="shared" si="3"/>
        <v>0</v>
      </c>
      <c r="G210" s="109" t="s">
        <v>183</v>
      </c>
      <c r="I210" s="109"/>
    </row>
    <row r="211" spans="1:9" s="97" customFormat="1" hidden="1">
      <c r="A211" s="373"/>
      <c r="B211" s="234"/>
      <c r="C211" s="234"/>
      <c r="D211" s="237"/>
      <c r="E211" s="234"/>
      <c r="F211" s="76">
        <f t="shared" si="3"/>
        <v>0</v>
      </c>
      <c r="G211" s="109" t="s">
        <v>183</v>
      </c>
      <c r="I211" s="109"/>
    </row>
    <row r="212" spans="1:9" s="97" customFormat="1" hidden="1">
      <c r="A212" s="373"/>
      <c r="B212" s="234"/>
      <c r="C212" s="234"/>
      <c r="D212" s="237"/>
      <c r="E212" s="234"/>
      <c r="F212" s="76">
        <f t="shared" si="3"/>
        <v>0</v>
      </c>
      <c r="G212" s="109" t="s">
        <v>183</v>
      </c>
      <c r="I212" s="109"/>
    </row>
    <row r="213" spans="1:9" s="97" customFormat="1" hidden="1">
      <c r="A213" s="373"/>
      <c r="B213" s="234"/>
      <c r="C213" s="234"/>
      <c r="D213" s="237"/>
      <c r="E213" s="234"/>
      <c r="F213" s="76">
        <f t="shared" si="3"/>
        <v>0</v>
      </c>
      <c r="G213" s="109" t="s">
        <v>183</v>
      </c>
      <c r="I213" s="109"/>
    </row>
    <row r="214" spans="1:9" s="97" customFormat="1" hidden="1">
      <c r="A214" s="373"/>
      <c r="B214" s="234"/>
      <c r="C214" s="234"/>
      <c r="D214" s="237"/>
      <c r="E214" s="234"/>
      <c r="F214" s="76">
        <f t="shared" si="3"/>
        <v>0</v>
      </c>
      <c r="G214" s="109" t="s">
        <v>183</v>
      </c>
      <c r="I214" s="109"/>
    </row>
    <row r="215" spans="1:9" s="97" customFormat="1" hidden="1">
      <c r="A215" s="373"/>
      <c r="B215" s="234"/>
      <c r="C215" s="234"/>
      <c r="D215" s="237"/>
      <c r="E215" s="234"/>
      <c r="F215" s="76">
        <f t="shared" si="3"/>
        <v>0</v>
      </c>
      <c r="G215" s="109" t="s">
        <v>183</v>
      </c>
      <c r="I215" s="109"/>
    </row>
    <row r="216" spans="1:9" s="97" customFormat="1" hidden="1">
      <c r="A216" s="373"/>
      <c r="B216" s="234"/>
      <c r="C216" s="234"/>
      <c r="D216" s="237"/>
      <c r="E216" s="234"/>
      <c r="F216" s="76">
        <f t="shared" si="3"/>
        <v>0</v>
      </c>
      <c r="G216" s="109" t="s">
        <v>183</v>
      </c>
      <c r="I216" s="109"/>
    </row>
    <row r="217" spans="1:9" s="97" customFormat="1" hidden="1">
      <c r="A217" s="373"/>
      <c r="B217" s="234"/>
      <c r="C217" s="234"/>
      <c r="D217" s="237"/>
      <c r="E217" s="234"/>
      <c r="F217" s="76">
        <f t="shared" si="3"/>
        <v>0</v>
      </c>
      <c r="G217" s="109" t="s">
        <v>183</v>
      </c>
      <c r="I217" s="109"/>
    </row>
    <row r="218" spans="1:9" s="97" customFormat="1" hidden="1">
      <c r="A218" s="373"/>
      <c r="B218" s="234"/>
      <c r="C218" s="234"/>
      <c r="D218" s="237"/>
      <c r="E218" s="234"/>
      <c r="F218" s="76">
        <f t="shared" si="3"/>
        <v>0</v>
      </c>
      <c r="G218" s="109" t="s">
        <v>183</v>
      </c>
      <c r="I218" s="109"/>
    </row>
    <row r="219" spans="1:9" s="97" customFormat="1" hidden="1">
      <c r="A219" s="373"/>
      <c r="B219" s="234"/>
      <c r="C219" s="234"/>
      <c r="D219" s="237"/>
      <c r="E219" s="234"/>
      <c r="F219" s="76">
        <f t="shared" si="3"/>
        <v>0</v>
      </c>
      <c r="G219" s="109" t="s">
        <v>183</v>
      </c>
      <c r="I219" s="109"/>
    </row>
    <row r="220" spans="1:9" s="97" customFormat="1" hidden="1">
      <c r="A220" s="373"/>
      <c r="B220" s="234"/>
      <c r="C220" s="234"/>
      <c r="D220" s="237"/>
      <c r="E220" s="234"/>
      <c r="F220" s="76">
        <f t="shared" si="3"/>
        <v>0</v>
      </c>
      <c r="G220" s="109" t="s">
        <v>183</v>
      </c>
      <c r="I220" s="109"/>
    </row>
    <row r="221" spans="1:9" s="97" customFormat="1" hidden="1">
      <c r="A221" s="373"/>
      <c r="B221" s="234"/>
      <c r="C221" s="234"/>
      <c r="D221" s="237"/>
      <c r="E221" s="234"/>
      <c r="F221" s="76">
        <f t="shared" si="3"/>
        <v>0</v>
      </c>
      <c r="G221" s="109" t="s">
        <v>183</v>
      </c>
      <c r="I221" s="109"/>
    </row>
    <row r="222" spans="1:9" s="97" customFormat="1" hidden="1">
      <c r="A222" s="373"/>
      <c r="B222" s="234"/>
      <c r="C222" s="234"/>
      <c r="D222" s="237"/>
      <c r="E222" s="234"/>
      <c r="F222" s="76">
        <f t="shared" si="3"/>
        <v>0</v>
      </c>
      <c r="G222" s="109" t="s">
        <v>183</v>
      </c>
      <c r="I222" s="109"/>
    </row>
    <row r="223" spans="1:9" s="97" customFormat="1" hidden="1">
      <c r="A223" s="373"/>
      <c r="B223" s="234"/>
      <c r="C223" s="234"/>
      <c r="D223" s="237"/>
      <c r="E223" s="234"/>
      <c r="F223" s="76">
        <f t="shared" si="3"/>
        <v>0</v>
      </c>
      <c r="G223" s="109" t="s">
        <v>183</v>
      </c>
      <c r="I223" s="109"/>
    </row>
    <row r="224" spans="1:9" s="97" customFormat="1" hidden="1">
      <c r="A224" s="373"/>
      <c r="B224" s="234"/>
      <c r="C224" s="234"/>
      <c r="D224" s="237"/>
      <c r="E224" s="234"/>
      <c r="F224" s="76">
        <f t="shared" si="3"/>
        <v>0</v>
      </c>
      <c r="G224" s="109" t="s">
        <v>183</v>
      </c>
      <c r="I224" s="109"/>
    </row>
    <row r="225" spans="1:9" s="97" customFormat="1" hidden="1">
      <c r="A225" s="373"/>
      <c r="B225" s="234"/>
      <c r="C225" s="234"/>
      <c r="D225" s="237"/>
      <c r="E225" s="234"/>
      <c r="F225" s="76">
        <f t="shared" si="3"/>
        <v>0</v>
      </c>
      <c r="G225" s="109" t="s">
        <v>183</v>
      </c>
      <c r="I225" s="109"/>
    </row>
    <row r="226" spans="1:9" s="97" customFormat="1" hidden="1">
      <c r="A226" s="373"/>
      <c r="B226" s="234"/>
      <c r="C226" s="234"/>
      <c r="D226" s="237"/>
      <c r="E226" s="234"/>
      <c r="F226" s="76">
        <f t="shared" si="3"/>
        <v>0</v>
      </c>
      <c r="G226" s="109" t="s">
        <v>183</v>
      </c>
      <c r="I226" s="109"/>
    </row>
    <row r="227" spans="1:9" s="97" customFormat="1" hidden="1">
      <c r="A227" s="373"/>
      <c r="B227" s="234"/>
      <c r="C227" s="234"/>
      <c r="D227" s="237"/>
      <c r="E227" s="234"/>
      <c r="F227" s="76">
        <f t="shared" si="3"/>
        <v>0</v>
      </c>
      <c r="G227" s="109" t="s">
        <v>183</v>
      </c>
      <c r="I227" s="109"/>
    </row>
    <row r="228" spans="1:9" s="97" customFormat="1" hidden="1">
      <c r="A228" s="373"/>
      <c r="B228" s="234"/>
      <c r="C228" s="234"/>
      <c r="D228" s="237"/>
      <c r="E228" s="234"/>
      <c r="F228" s="76">
        <f t="shared" si="3"/>
        <v>0</v>
      </c>
      <c r="G228" s="109" t="s">
        <v>183</v>
      </c>
      <c r="I228" s="109"/>
    </row>
    <row r="229" spans="1:9" s="97" customFormat="1" hidden="1">
      <c r="A229" s="373"/>
      <c r="B229" s="234"/>
      <c r="C229" s="234"/>
      <c r="D229" s="237"/>
      <c r="E229" s="234"/>
      <c r="F229" s="76">
        <f t="shared" si="3"/>
        <v>0</v>
      </c>
      <c r="G229" s="109" t="s">
        <v>183</v>
      </c>
      <c r="I229" s="109"/>
    </row>
    <row r="230" spans="1:9" s="97" customFormat="1" hidden="1">
      <c r="A230" s="373"/>
      <c r="B230" s="234"/>
      <c r="C230" s="234"/>
      <c r="D230" s="237"/>
      <c r="E230" s="234"/>
      <c r="F230" s="76">
        <f t="shared" si="3"/>
        <v>0</v>
      </c>
      <c r="G230" s="109" t="s">
        <v>183</v>
      </c>
      <c r="I230" s="109"/>
    </row>
    <row r="231" spans="1:9" s="97" customFormat="1" hidden="1">
      <c r="A231" s="373"/>
      <c r="B231" s="234"/>
      <c r="C231" s="234"/>
      <c r="D231" s="237"/>
      <c r="E231" s="234"/>
      <c r="F231" s="76">
        <f t="shared" si="3"/>
        <v>0</v>
      </c>
      <c r="G231" s="109" t="s">
        <v>183</v>
      </c>
      <c r="I231" s="109"/>
    </row>
    <row r="232" spans="1:9" s="97" customFormat="1" hidden="1">
      <c r="A232" s="373"/>
      <c r="B232" s="234"/>
      <c r="C232" s="234"/>
      <c r="D232" s="237"/>
      <c r="E232" s="234"/>
      <c r="F232" s="76">
        <f t="shared" si="3"/>
        <v>0</v>
      </c>
      <c r="G232" s="109" t="s">
        <v>183</v>
      </c>
      <c r="I232" s="109"/>
    </row>
    <row r="233" spans="1:9" s="97" customFormat="1" hidden="1">
      <c r="A233" s="373"/>
      <c r="B233" s="234"/>
      <c r="C233" s="234"/>
      <c r="D233" s="237"/>
      <c r="E233" s="234"/>
      <c r="F233" s="76">
        <f t="shared" si="3"/>
        <v>0</v>
      </c>
      <c r="G233" s="109" t="s">
        <v>183</v>
      </c>
      <c r="I233" s="109"/>
    </row>
    <row r="234" spans="1:9" s="97" customFormat="1" hidden="1">
      <c r="A234" s="373"/>
      <c r="B234" s="234"/>
      <c r="C234" s="234"/>
      <c r="D234" s="237"/>
      <c r="E234" s="234"/>
      <c r="F234" s="76">
        <f t="shared" si="3"/>
        <v>0</v>
      </c>
      <c r="G234" s="109" t="s">
        <v>183</v>
      </c>
      <c r="I234" s="109"/>
    </row>
    <row r="235" spans="1:9" s="97" customFormat="1" hidden="1">
      <c r="A235" s="373"/>
      <c r="B235" s="234"/>
      <c r="C235" s="234"/>
      <c r="D235" s="237"/>
      <c r="E235" s="234"/>
      <c r="F235" s="76">
        <f t="shared" si="3"/>
        <v>0</v>
      </c>
      <c r="G235" s="109" t="s">
        <v>183</v>
      </c>
      <c r="I235" s="109"/>
    </row>
    <row r="236" spans="1:9" s="97" customFormat="1" hidden="1">
      <c r="A236" s="373"/>
      <c r="B236" s="234"/>
      <c r="C236" s="234"/>
      <c r="D236" s="237"/>
      <c r="E236" s="234"/>
      <c r="F236" s="76">
        <f t="shared" si="3"/>
        <v>0</v>
      </c>
      <c r="G236" s="109" t="s">
        <v>183</v>
      </c>
      <c r="I236" s="109"/>
    </row>
    <row r="237" spans="1:9" s="97" customFormat="1" hidden="1">
      <c r="A237" s="373"/>
      <c r="B237" s="234"/>
      <c r="C237" s="234"/>
      <c r="D237" s="237"/>
      <c r="E237" s="234"/>
      <c r="F237" s="76">
        <f t="shared" si="3"/>
        <v>0</v>
      </c>
      <c r="G237" s="109" t="s">
        <v>183</v>
      </c>
      <c r="I237" s="109"/>
    </row>
    <row r="238" spans="1:9" s="97" customFormat="1" hidden="1">
      <c r="A238" s="373"/>
      <c r="B238" s="234"/>
      <c r="C238" s="234"/>
      <c r="D238" s="237"/>
      <c r="E238" s="234"/>
      <c r="F238" s="76">
        <f t="shared" si="3"/>
        <v>0</v>
      </c>
      <c r="G238" s="109" t="s">
        <v>183</v>
      </c>
      <c r="I238" s="109"/>
    </row>
    <row r="239" spans="1:9" s="97" customFormat="1" hidden="1">
      <c r="A239" s="373"/>
      <c r="B239" s="234"/>
      <c r="C239" s="234"/>
      <c r="D239" s="237"/>
      <c r="E239" s="234"/>
      <c r="F239" s="76">
        <f t="shared" si="3"/>
        <v>0</v>
      </c>
      <c r="G239" s="109" t="s">
        <v>183</v>
      </c>
      <c r="I239" s="109"/>
    </row>
    <row r="240" spans="1:9" s="97" customFormat="1" hidden="1">
      <c r="A240" s="373"/>
      <c r="B240" s="234"/>
      <c r="C240" s="234"/>
      <c r="D240" s="237"/>
      <c r="E240" s="234"/>
      <c r="F240" s="76">
        <f t="shared" si="3"/>
        <v>0</v>
      </c>
      <c r="G240" s="109" t="s">
        <v>183</v>
      </c>
      <c r="I240" s="109"/>
    </row>
    <row r="241" spans="1:9" s="97" customFormat="1" hidden="1">
      <c r="A241" s="373"/>
      <c r="B241" s="234"/>
      <c r="C241" s="234"/>
      <c r="D241" s="237"/>
      <c r="E241" s="234"/>
      <c r="F241" s="76">
        <f t="shared" si="3"/>
        <v>0</v>
      </c>
      <c r="G241" s="109" t="s">
        <v>183</v>
      </c>
      <c r="I241" s="109"/>
    </row>
    <row r="242" spans="1:9" s="97" customFormat="1" hidden="1">
      <c r="A242" s="373"/>
      <c r="B242" s="234"/>
      <c r="C242" s="234"/>
      <c r="D242" s="237"/>
      <c r="E242" s="234"/>
      <c r="F242" s="76">
        <f t="shared" si="3"/>
        <v>0</v>
      </c>
      <c r="G242" s="109" t="s">
        <v>183</v>
      </c>
      <c r="I242" s="109"/>
    </row>
    <row r="243" spans="1:9" s="97" customFormat="1" hidden="1">
      <c r="A243" s="373"/>
      <c r="B243" s="234"/>
      <c r="C243" s="234"/>
      <c r="D243" s="237"/>
      <c r="E243" s="234"/>
      <c r="F243" s="76">
        <f t="shared" si="3"/>
        <v>0</v>
      </c>
      <c r="G243" s="109" t="s">
        <v>183</v>
      </c>
      <c r="I243" s="109"/>
    </row>
    <row r="244" spans="1:9" s="97" customFormat="1" hidden="1">
      <c r="A244" s="373"/>
      <c r="B244" s="234"/>
      <c r="C244" s="234"/>
      <c r="D244" s="237"/>
      <c r="E244" s="234"/>
      <c r="F244" s="76">
        <f t="shared" si="3"/>
        <v>0</v>
      </c>
      <c r="G244" s="109" t="s">
        <v>183</v>
      </c>
      <c r="I244" s="109"/>
    </row>
    <row r="245" spans="1:9" s="97" customFormat="1" hidden="1">
      <c r="A245" s="373"/>
      <c r="B245" s="234"/>
      <c r="C245" s="234"/>
      <c r="D245" s="237"/>
      <c r="E245" s="234"/>
      <c r="F245" s="76">
        <f t="shared" si="3"/>
        <v>0</v>
      </c>
      <c r="G245" s="109" t="s">
        <v>183</v>
      </c>
      <c r="I245" s="109"/>
    </row>
    <row r="246" spans="1:9" s="97" customFormat="1" hidden="1">
      <c r="A246" s="373"/>
      <c r="B246" s="234"/>
      <c r="C246" s="234"/>
      <c r="D246" s="237"/>
      <c r="E246" s="234"/>
      <c r="F246" s="76">
        <f t="shared" si="3"/>
        <v>0</v>
      </c>
      <c r="G246" s="109" t="s">
        <v>183</v>
      </c>
      <c r="I246" s="109"/>
    </row>
    <row r="247" spans="1:9" s="97" customFormat="1" hidden="1">
      <c r="A247" s="373"/>
      <c r="B247" s="234"/>
      <c r="C247" s="234"/>
      <c r="D247" s="237"/>
      <c r="E247" s="234"/>
      <c r="F247" s="76">
        <f t="shared" si="3"/>
        <v>0</v>
      </c>
      <c r="G247" s="109" t="s">
        <v>183</v>
      </c>
      <c r="I247" s="109"/>
    </row>
    <row r="248" spans="1:9" s="97" customFormat="1" hidden="1">
      <c r="A248" s="373"/>
      <c r="B248" s="234"/>
      <c r="C248" s="234"/>
      <c r="D248" s="237"/>
      <c r="E248" s="234"/>
      <c r="F248" s="76">
        <f t="shared" si="3"/>
        <v>0</v>
      </c>
      <c r="G248" s="109" t="s">
        <v>183</v>
      </c>
      <c r="I248" s="109"/>
    </row>
    <row r="249" spans="1:9" s="97" customFormat="1" hidden="1">
      <c r="A249" s="373"/>
      <c r="B249" s="234"/>
      <c r="C249" s="234"/>
      <c r="D249" s="237"/>
      <c r="E249" s="234"/>
      <c r="F249" s="76">
        <f t="shared" si="3"/>
        <v>0</v>
      </c>
      <c r="G249" s="109" t="s">
        <v>183</v>
      </c>
      <c r="I249" s="109"/>
    </row>
    <row r="250" spans="1:9" s="97" customFormat="1" hidden="1">
      <c r="A250" s="373"/>
      <c r="B250" s="234"/>
      <c r="C250" s="234"/>
      <c r="D250" s="237"/>
      <c r="E250" s="234"/>
      <c r="F250" s="76">
        <f t="shared" si="3"/>
        <v>0</v>
      </c>
      <c r="G250" s="109" t="s">
        <v>183</v>
      </c>
      <c r="I250" s="109"/>
    </row>
    <row r="251" spans="1:9" s="97" customFormat="1" hidden="1">
      <c r="A251" s="373"/>
      <c r="B251" s="234"/>
      <c r="C251" s="234"/>
      <c r="D251" s="237"/>
      <c r="E251" s="234"/>
      <c r="F251" s="76">
        <f t="shared" si="3"/>
        <v>0</v>
      </c>
      <c r="G251" s="109" t="s">
        <v>183</v>
      </c>
      <c r="I251" s="109"/>
    </row>
    <row r="252" spans="1:9" s="97" customFormat="1" hidden="1">
      <c r="A252" s="373"/>
      <c r="B252" s="234"/>
      <c r="C252" s="234"/>
      <c r="D252" s="237"/>
      <c r="E252" s="234"/>
      <c r="F252" s="76">
        <f t="shared" si="3"/>
        <v>0</v>
      </c>
      <c r="G252" s="109" t="s">
        <v>183</v>
      </c>
      <c r="I252" s="109"/>
    </row>
    <row r="253" spans="1:9" s="97" customFormat="1" hidden="1">
      <c r="A253" s="373"/>
      <c r="B253" s="234"/>
      <c r="C253" s="234"/>
      <c r="D253" s="237"/>
      <c r="E253" s="234"/>
      <c r="F253" s="76">
        <f t="shared" si="3"/>
        <v>0</v>
      </c>
      <c r="G253" s="109" t="s">
        <v>183</v>
      </c>
      <c r="I253" s="109"/>
    </row>
    <row r="254" spans="1:9" s="97" customFormat="1" hidden="1">
      <c r="A254" s="373"/>
      <c r="B254" s="234"/>
      <c r="C254" s="234"/>
      <c r="D254" s="237"/>
      <c r="E254" s="234"/>
      <c r="F254" s="76">
        <f t="shared" si="3"/>
        <v>0</v>
      </c>
      <c r="G254" s="109" t="s">
        <v>183</v>
      </c>
      <c r="I254" s="109"/>
    </row>
    <row r="255" spans="1:9" s="97" customFormat="1" hidden="1">
      <c r="A255" s="373"/>
      <c r="B255" s="234"/>
      <c r="C255" s="234"/>
      <c r="D255" s="237"/>
      <c r="E255" s="234"/>
      <c r="F255" s="76">
        <f t="shared" si="3"/>
        <v>0</v>
      </c>
      <c r="G255" s="109" t="s">
        <v>183</v>
      </c>
      <c r="I255" s="109"/>
    </row>
    <row r="256" spans="1:9" s="97" customFormat="1" hidden="1">
      <c r="A256" s="373"/>
      <c r="B256" s="234"/>
      <c r="C256" s="234"/>
      <c r="D256" s="237"/>
      <c r="E256" s="234"/>
      <c r="F256" s="76">
        <f t="shared" si="3"/>
        <v>0</v>
      </c>
      <c r="G256" s="109" t="s">
        <v>183</v>
      </c>
      <c r="I256" s="109"/>
    </row>
    <row r="257" spans="1:9" s="97" customFormat="1" hidden="1">
      <c r="A257" s="373"/>
      <c r="B257" s="234"/>
      <c r="C257" s="234"/>
      <c r="D257" s="237"/>
      <c r="E257" s="234"/>
      <c r="F257" s="76">
        <f t="shared" si="3"/>
        <v>0</v>
      </c>
      <c r="G257" s="109" t="s">
        <v>183</v>
      </c>
      <c r="I257" s="109"/>
    </row>
    <row r="258" spans="1:9" s="97" customFormat="1" hidden="1">
      <c r="A258" s="373"/>
      <c r="B258" s="234"/>
      <c r="C258" s="234"/>
      <c r="D258" s="237"/>
      <c r="E258" s="234"/>
      <c r="F258" s="76">
        <f t="shared" si="3"/>
        <v>0</v>
      </c>
      <c r="G258" s="109" t="s">
        <v>183</v>
      </c>
      <c r="I258" s="109"/>
    </row>
    <row r="259" spans="1:9" s="97" customFormat="1" hidden="1">
      <c r="A259" s="373"/>
      <c r="B259" s="234"/>
      <c r="C259" s="234"/>
      <c r="D259" s="237"/>
      <c r="E259" s="234"/>
      <c r="F259" s="76">
        <f t="shared" si="3"/>
        <v>0</v>
      </c>
      <c r="G259" s="109" t="s">
        <v>183</v>
      </c>
      <c r="I259" s="109"/>
    </row>
    <row r="260" spans="1:9" s="97" customFormat="1" hidden="1">
      <c r="A260" s="373"/>
      <c r="B260" s="234"/>
      <c r="C260" s="234"/>
      <c r="D260" s="237"/>
      <c r="E260" s="234"/>
      <c r="F260" s="76">
        <f t="shared" si="3"/>
        <v>0</v>
      </c>
      <c r="G260" s="109" t="s">
        <v>183</v>
      </c>
      <c r="I260" s="109"/>
    </row>
    <row r="261" spans="1:9" s="97" customFormat="1" hidden="1">
      <c r="A261" s="373"/>
      <c r="B261" s="234"/>
      <c r="C261" s="234"/>
      <c r="D261" s="237"/>
      <c r="E261" s="234"/>
      <c r="F261" s="76">
        <f t="shared" si="3"/>
        <v>0</v>
      </c>
      <c r="G261" s="109" t="s">
        <v>183</v>
      </c>
      <c r="I261" s="109"/>
    </row>
    <row r="262" spans="1:9" s="97" customFormat="1" hidden="1">
      <c r="A262" s="373"/>
      <c r="B262" s="234"/>
      <c r="C262" s="234"/>
      <c r="D262" s="237"/>
      <c r="E262" s="234"/>
      <c r="F262" s="76">
        <f t="shared" si="3"/>
        <v>0</v>
      </c>
      <c r="G262" s="109" t="s">
        <v>183</v>
      </c>
      <c r="I262" s="109"/>
    </row>
    <row r="263" spans="1:9" s="97" customFormat="1" hidden="1">
      <c r="A263" s="373"/>
      <c r="B263" s="234"/>
      <c r="C263" s="234"/>
      <c r="D263" s="237"/>
      <c r="E263" s="234"/>
      <c r="F263" s="76">
        <f t="shared" si="3"/>
        <v>0</v>
      </c>
      <c r="G263" s="109" t="s">
        <v>183</v>
      </c>
      <c r="I263" s="109"/>
    </row>
    <row r="264" spans="1:9" s="97" customFormat="1" hidden="1">
      <c r="A264" s="373"/>
      <c r="B264" s="234"/>
      <c r="C264" s="234"/>
      <c r="D264" s="237"/>
      <c r="E264" s="234"/>
      <c r="F264" s="76">
        <f t="shared" si="3"/>
        <v>0</v>
      </c>
      <c r="G264" s="109" t="s">
        <v>183</v>
      </c>
      <c r="I264" s="109"/>
    </row>
    <row r="265" spans="1:9" s="97" customFormat="1" hidden="1">
      <c r="A265" s="373"/>
      <c r="B265" s="234"/>
      <c r="C265" s="234"/>
      <c r="D265" s="237"/>
      <c r="E265" s="234"/>
      <c r="F265" s="76">
        <f t="shared" si="3"/>
        <v>0</v>
      </c>
      <c r="G265" s="109" t="s">
        <v>183</v>
      </c>
      <c r="I265" s="109"/>
    </row>
    <row r="266" spans="1:9" s="97" customFormat="1" hidden="1">
      <c r="A266" s="373"/>
      <c r="B266" s="234"/>
      <c r="C266" s="234"/>
      <c r="D266" s="237"/>
      <c r="E266" s="234"/>
      <c r="F266" s="76">
        <f t="shared" si="3"/>
        <v>0</v>
      </c>
      <c r="G266" s="109" t="s">
        <v>183</v>
      </c>
      <c r="I266" s="109"/>
    </row>
    <row r="267" spans="1:9" s="97" customFormat="1">
      <c r="A267" s="373" t="s">
        <v>318</v>
      </c>
      <c r="B267" s="234">
        <v>3</v>
      </c>
      <c r="C267" s="234" t="s">
        <v>315</v>
      </c>
      <c r="D267" s="237">
        <f t="shared" ref="D267" ca="1" si="4">RAND()*400000</f>
        <v>274091.05344315397</v>
      </c>
      <c r="E267" s="234">
        <v>7</v>
      </c>
      <c r="F267" s="255">
        <f ca="1">ROUND(+B267*D267*E267,2)</f>
        <v>5755912.1200000001</v>
      </c>
      <c r="G267" s="109" t="s">
        <v>183</v>
      </c>
    </row>
    <row r="268" spans="1:9" s="97" customFormat="1">
      <c r="A268" s="372"/>
      <c r="B268" s="86"/>
      <c r="C268" s="86"/>
      <c r="D268" s="183"/>
      <c r="E268" s="188" t="s">
        <v>184</v>
      </c>
      <c r="F268" s="269">
        <f ca="1">ROUND(SUBTOTAL(109,F137:F267),2)</f>
        <v>12171636.01</v>
      </c>
      <c r="G268" s="109" t="s">
        <v>183</v>
      </c>
      <c r="I268" s="112" t="s">
        <v>197</v>
      </c>
    </row>
    <row r="269" spans="1:9">
      <c r="F269" s="257"/>
      <c r="G269" s="109" t="s">
        <v>185</v>
      </c>
    </row>
    <row r="270" spans="1:9">
      <c r="C270" s="541" t="str">
        <f>"Total "&amp;B2</f>
        <v>Total GRANT EXCLUSIVE LINE ITEM</v>
      </c>
      <c r="D270" s="541"/>
      <c r="E270" s="541"/>
      <c r="F270" s="76">
        <f ca="1">+F268+F136</f>
        <v>37766237.719999999</v>
      </c>
      <c r="G270" s="109" t="s">
        <v>185</v>
      </c>
      <c r="I270" s="133" t="s">
        <v>187</v>
      </c>
    </row>
    <row r="271" spans="1:9" s="97" customFormat="1">
      <c r="A271" s="206"/>
      <c r="B271" s="86"/>
      <c r="C271" s="86"/>
      <c r="D271" s="86"/>
      <c r="E271" s="86"/>
      <c r="F271" s="122"/>
      <c r="G271" s="109" t="s">
        <v>185</v>
      </c>
    </row>
    <row r="272" spans="1:9" s="97" customFormat="1">
      <c r="A272" s="211" t="str">
        <f>B2&amp;" Narrative (State):"</f>
        <v>GRANT EXCLUSIVE LINE ITEM Narrative (State):</v>
      </c>
      <c r="B272" s="102"/>
      <c r="C272" s="102"/>
      <c r="D272" s="102"/>
      <c r="E272" s="102"/>
      <c r="F272" s="103"/>
      <c r="G272" s="109" t="s">
        <v>180</v>
      </c>
      <c r="I272" s="134" t="s">
        <v>189</v>
      </c>
    </row>
    <row r="273" spans="1:17" s="97" customFormat="1" ht="45" customHeight="1">
      <c r="A273" s="517" t="s">
        <v>319</v>
      </c>
      <c r="B273" s="518"/>
      <c r="C273" s="518"/>
      <c r="D273" s="518"/>
      <c r="E273" s="518"/>
      <c r="F273" s="519"/>
      <c r="G273" s="97" t="s">
        <v>180</v>
      </c>
      <c r="I273" s="515" t="s">
        <v>190</v>
      </c>
      <c r="J273" s="515"/>
      <c r="K273" s="515"/>
      <c r="L273" s="515"/>
      <c r="M273" s="515"/>
      <c r="N273" s="515"/>
      <c r="O273" s="515"/>
      <c r="P273" s="515"/>
      <c r="Q273" s="515"/>
    </row>
    <row r="274" spans="1:17">
      <c r="G274" s="246" t="s">
        <v>183</v>
      </c>
      <c r="I274"/>
    </row>
    <row r="275" spans="1:17" s="97" customFormat="1">
      <c r="A275" s="211" t="str">
        <f>B2&amp;" Narrative (Non-State) i.e. Match or Other Funding"</f>
        <v>GRANT EXCLUSIVE LINE ITEM Narrative (Non-State) i.e. Match or Other Funding</v>
      </c>
      <c r="B275" s="106"/>
      <c r="C275" s="106"/>
      <c r="D275" s="106"/>
      <c r="E275" s="106"/>
      <c r="F275" s="107"/>
      <c r="G275" s="97" t="s">
        <v>183</v>
      </c>
      <c r="I275" s="134" t="s">
        <v>189</v>
      </c>
    </row>
    <row r="276" spans="1:17" s="97" customFormat="1" ht="45" customHeight="1">
      <c r="A276" s="517" t="s">
        <v>320</v>
      </c>
      <c r="B276" s="518"/>
      <c r="C276" s="518"/>
      <c r="D276" s="518"/>
      <c r="E276" s="518"/>
      <c r="F276" s="519"/>
      <c r="G276" s="246" t="s">
        <v>183</v>
      </c>
      <c r="I276" s="515" t="s">
        <v>190</v>
      </c>
      <c r="J276" s="515"/>
      <c r="K276" s="515"/>
      <c r="L276" s="515"/>
      <c r="M276" s="515"/>
      <c r="N276" s="515"/>
      <c r="O276" s="515"/>
      <c r="P276" s="515"/>
      <c r="Q276" s="515"/>
    </row>
    <row r="278" spans="1:17">
      <c r="D278" s="24"/>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activeCell="A273" sqref="A273:F273"/>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322</v>
      </c>
      <c r="B2" s="542" t="s">
        <v>314</v>
      </c>
      <c r="C2" s="542"/>
      <c r="D2" s="542"/>
      <c r="E2" s="542"/>
      <c r="F2" s="542"/>
      <c r="G2" s="329"/>
    </row>
    <row r="3" spans="1:9" s="253" customFormat="1" ht="42" customHeight="1">
      <c r="A3" s="468" t="s">
        <v>293</v>
      </c>
      <c r="B3" s="468"/>
      <c r="C3" s="468"/>
      <c r="D3" s="468"/>
      <c r="E3" s="468"/>
      <c r="F3" s="468"/>
      <c r="G3" s="253" t="s">
        <v>185</v>
      </c>
    </row>
    <row r="4" spans="1:9">
      <c r="A4" s="13"/>
      <c r="B4" s="13"/>
      <c r="C4" s="13"/>
      <c r="D4" s="13"/>
      <c r="E4" s="13"/>
      <c r="F4" s="13"/>
      <c r="G4" t="s">
        <v>185</v>
      </c>
    </row>
    <row r="5" spans="1:9">
      <c r="A5" s="208" t="s">
        <v>260</v>
      </c>
      <c r="B5" s="208" t="s">
        <v>207</v>
      </c>
      <c r="C5" s="208" t="s">
        <v>206</v>
      </c>
      <c r="D5" s="208" t="s">
        <v>223</v>
      </c>
      <c r="E5" s="208" t="s">
        <v>176</v>
      </c>
      <c r="F5" s="263" t="s">
        <v>300</v>
      </c>
      <c r="G5" s="245" t="s">
        <v>185</v>
      </c>
      <c r="I5" s="134" t="s">
        <v>179</v>
      </c>
    </row>
    <row r="6" spans="1:9" s="97" customFormat="1">
      <c r="A6" s="204" t="s">
        <v>260</v>
      </c>
      <c r="B6" s="234">
        <v>3</v>
      </c>
      <c r="C6" s="234" t="s">
        <v>315</v>
      </c>
      <c r="D6" s="237">
        <f ca="1">RAND()*400000</f>
        <v>296665.1136146721</v>
      </c>
      <c r="E6" s="234">
        <v>7</v>
      </c>
      <c r="F6" s="76">
        <f t="shared" ref="F6:F134" ca="1" si="0">ROUND(+B6*D6*E6,2)</f>
        <v>6229967.3899999997</v>
      </c>
      <c r="G6" s="109" t="s">
        <v>180</v>
      </c>
      <c r="I6" s="109"/>
    </row>
    <row r="7" spans="1:9" s="97" customFormat="1">
      <c r="A7" s="373" t="s">
        <v>316</v>
      </c>
      <c r="B7" s="234">
        <v>3</v>
      </c>
      <c r="C7" s="234" t="s">
        <v>315</v>
      </c>
      <c r="D7" s="237">
        <f t="shared" ref="D7:D8" ca="1" si="1">RAND()*400000</f>
        <v>386114.7140072388</v>
      </c>
      <c r="E7" s="234">
        <v>7</v>
      </c>
      <c r="F7" s="76">
        <f t="shared" ca="1" si="0"/>
        <v>8108408.9900000002</v>
      </c>
      <c r="G7" s="109" t="s">
        <v>180</v>
      </c>
      <c r="I7" s="109"/>
    </row>
    <row r="8" spans="1:9" s="97" customFormat="1">
      <c r="A8" s="373" t="s">
        <v>317</v>
      </c>
      <c r="B8" s="234">
        <v>3</v>
      </c>
      <c r="C8" s="234" t="s">
        <v>315</v>
      </c>
      <c r="D8" s="237">
        <f t="shared" ca="1" si="1"/>
        <v>55930.015607373694</v>
      </c>
      <c r="E8" s="234">
        <v>7</v>
      </c>
      <c r="F8" s="76">
        <f t="shared" ca="1" si="0"/>
        <v>1174530.33</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c r="A135" s="373" t="s">
        <v>260</v>
      </c>
      <c r="B135" s="234">
        <v>3</v>
      </c>
      <c r="C135" s="234" t="s">
        <v>315</v>
      </c>
      <c r="D135" s="237">
        <f t="shared" ref="D135:D140" ca="1" si="2">RAND()*400000</f>
        <v>264395.57600668434</v>
      </c>
      <c r="E135" s="234">
        <v>7</v>
      </c>
      <c r="F135" s="255">
        <f ca="1">ROUND(+B135*D135*E135,2)</f>
        <v>5552307.0999999996</v>
      </c>
      <c r="G135" s="109" t="s">
        <v>180</v>
      </c>
      <c r="I135" s="109"/>
    </row>
    <row r="136" spans="1:9" s="97" customFormat="1">
      <c r="A136" s="372"/>
      <c r="B136" s="86"/>
      <c r="C136" s="86"/>
      <c r="D136" s="128"/>
      <c r="E136" s="189" t="s">
        <v>181</v>
      </c>
      <c r="F136" s="268">
        <f ca="1">ROUND(SUBTOTAL(109,F6:F135),2)</f>
        <v>21065213.809999999</v>
      </c>
      <c r="G136" s="109" t="s">
        <v>180</v>
      </c>
      <c r="I136" s="112" t="s">
        <v>197</v>
      </c>
    </row>
    <row r="137" spans="1:9" s="97" customFormat="1">
      <c r="A137" s="372"/>
      <c r="B137" s="86"/>
      <c r="C137" s="86"/>
      <c r="D137" s="128"/>
      <c r="E137" s="86"/>
      <c r="F137" s="256"/>
      <c r="G137" s="109" t="s">
        <v>183</v>
      </c>
    </row>
    <row r="138" spans="1:9" s="97" customFormat="1">
      <c r="A138" s="373" t="s">
        <v>318</v>
      </c>
      <c r="B138" s="234">
        <v>3</v>
      </c>
      <c r="C138" s="234" t="s">
        <v>315</v>
      </c>
      <c r="D138" s="237">
        <f t="shared" ca="1" si="2"/>
        <v>357507.43142602011</v>
      </c>
      <c r="E138" s="234">
        <v>7</v>
      </c>
      <c r="F138" s="76">
        <f ca="1">ROUND(+B138*D138*E138,2)</f>
        <v>7507656.0599999996</v>
      </c>
      <c r="G138" s="109" t="s">
        <v>183</v>
      </c>
    </row>
    <row r="139" spans="1:9" s="97" customFormat="1">
      <c r="A139" s="373" t="s">
        <v>316</v>
      </c>
      <c r="B139" s="234">
        <v>3</v>
      </c>
      <c r="C139" s="234" t="s">
        <v>315</v>
      </c>
      <c r="D139" s="237">
        <f t="shared" ca="1" si="2"/>
        <v>271175.9595578658</v>
      </c>
      <c r="E139" s="234">
        <v>7</v>
      </c>
      <c r="F139" s="76">
        <f t="shared" ref="F139:F266" ca="1" si="3">ROUND(+B139*D139*E139,2)</f>
        <v>5694695.1500000004</v>
      </c>
      <c r="G139" s="109" t="s">
        <v>183</v>
      </c>
      <c r="I139" s="109"/>
    </row>
    <row r="140" spans="1:9" s="97" customFormat="1">
      <c r="A140" s="373" t="s">
        <v>317</v>
      </c>
      <c r="B140" s="234">
        <v>3</v>
      </c>
      <c r="C140" s="234" t="s">
        <v>315</v>
      </c>
      <c r="D140" s="237">
        <f t="shared" ca="1" si="2"/>
        <v>22207.131776296763</v>
      </c>
      <c r="E140" s="234">
        <v>7</v>
      </c>
      <c r="F140" s="76">
        <f t="shared" ca="1" si="3"/>
        <v>466349.77</v>
      </c>
      <c r="G140" s="109" t="s">
        <v>183</v>
      </c>
      <c r="I140" s="109"/>
    </row>
    <row r="141" spans="1:9" s="97" customFormat="1" hidden="1">
      <c r="A141" s="373"/>
      <c r="B141" s="234"/>
      <c r="C141" s="234"/>
      <c r="D141" s="237"/>
      <c r="E141" s="234"/>
      <c r="F141" s="76">
        <f t="shared" si="3"/>
        <v>0</v>
      </c>
      <c r="G141" s="109" t="s">
        <v>183</v>
      </c>
      <c r="I141" s="109"/>
    </row>
    <row r="142" spans="1:9" s="97" customFormat="1" hidden="1">
      <c r="A142" s="373"/>
      <c r="B142" s="234"/>
      <c r="C142" s="234"/>
      <c r="D142" s="237"/>
      <c r="E142" s="234"/>
      <c r="F142" s="76">
        <f t="shared" si="3"/>
        <v>0</v>
      </c>
      <c r="G142" s="109" t="s">
        <v>183</v>
      </c>
      <c r="I142" s="109"/>
    </row>
    <row r="143" spans="1:9" s="97" customFormat="1" hidden="1">
      <c r="A143" s="373"/>
      <c r="B143" s="234"/>
      <c r="C143" s="234"/>
      <c r="D143" s="237"/>
      <c r="E143" s="234"/>
      <c r="F143" s="76">
        <f t="shared" si="3"/>
        <v>0</v>
      </c>
      <c r="G143" s="109" t="s">
        <v>183</v>
      </c>
      <c r="I143" s="109"/>
    </row>
    <row r="144" spans="1:9" s="97" customFormat="1" hidden="1">
      <c r="A144" s="373"/>
      <c r="B144" s="234"/>
      <c r="C144" s="234"/>
      <c r="D144" s="237"/>
      <c r="E144" s="234"/>
      <c r="F144" s="76">
        <f t="shared" si="3"/>
        <v>0</v>
      </c>
      <c r="G144" s="109" t="s">
        <v>183</v>
      </c>
      <c r="I144" s="109"/>
    </row>
    <row r="145" spans="1:9" s="97" customFormat="1" hidden="1">
      <c r="A145" s="373"/>
      <c r="B145" s="234"/>
      <c r="C145" s="234"/>
      <c r="D145" s="237"/>
      <c r="E145" s="234"/>
      <c r="F145" s="76">
        <f t="shared" si="3"/>
        <v>0</v>
      </c>
      <c r="G145" s="109" t="s">
        <v>183</v>
      </c>
      <c r="I145" s="109"/>
    </row>
    <row r="146" spans="1:9" s="97" customFormat="1" hidden="1">
      <c r="A146" s="373"/>
      <c r="B146" s="234"/>
      <c r="C146" s="234"/>
      <c r="D146" s="237"/>
      <c r="E146" s="234"/>
      <c r="F146" s="76">
        <f t="shared" si="3"/>
        <v>0</v>
      </c>
      <c r="G146" s="109" t="s">
        <v>183</v>
      </c>
      <c r="I146" s="109"/>
    </row>
    <row r="147" spans="1:9" s="97" customFormat="1" hidden="1">
      <c r="A147" s="373"/>
      <c r="B147" s="234"/>
      <c r="C147" s="234"/>
      <c r="D147" s="237"/>
      <c r="E147" s="234"/>
      <c r="F147" s="76">
        <f t="shared" si="3"/>
        <v>0</v>
      </c>
      <c r="G147" s="109" t="s">
        <v>183</v>
      </c>
      <c r="I147" s="109"/>
    </row>
    <row r="148" spans="1:9" s="97" customFormat="1" hidden="1">
      <c r="A148" s="373"/>
      <c r="B148" s="234"/>
      <c r="C148" s="234"/>
      <c r="D148" s="237"/>
      <c r="E148" s="234"/>
      <c r="F148" s="76">
        <f t="shared" si="3"/>
        <v>0</v>
      </c>
      <c r="G148" s="109" t="s">
        <v>183</v>
      </c>
      <c r="I148" s="109"/>
    </row>
    <row r="149" spans="1:9" s="97" customFormat="1" hidden="1">
      <c r="A149" s="373"/>
      <c r="B149" s="234"/>
      <c r="C149" s="234"/>
      <c r="D149" s="237"/>
      <c r="E149" s="234"/>
      <c r="F149" s="76">
        <f t="shared" si="3"/>
        <v>0</v>
      </c>
      <c r="G149" s="109" t="s">
        <v>183</v>
      </c>
      <c r="I149" s="109"/>
    </row>
    <row r="150" spans="1:9" s="97" customFormat="1" hidden="1">
      <c r="A150" s="373"/>
      <c r="B150" s="234"/>
      <c r="C150" s="234"/>
      <c r="D150" s="237"/>
      <c r="E150" s="234"/>
      <c r="F150" s="76">
        <f t="shared" si="3"/>
        <v>0</v>
      </c>
      <c r="G150" s="109" t="s">
        <v>183</v>
      </c>
      <c r="I150" s="109"/>
    </row>
    <row r="151" spans="1:9" s="97" customFormat="1" hidden="1">
      <c r="A151" s="373"/>
      <c r="B151" s="234"/>
      <c r="C151" s="234"/>
      <c r="D151" s="237"/>
      <c r="E151" s="234"/>
      <c r="F151" s="76">
        <f t="shared" si="3"/>
        <v>0</v>
      </c>
      <c r="G151" s="109" t="s">
        <v>183</v>
      </c>
      <c r="I151" s="109"/>
    </row>
    <row r="152" spans="1:9" s="97" customFormat="1" hidden="1">
      <c r="A152" s="373"/>
      <c r="B152" s="234"/>
      <c r="C152" s="234"/>
      <c r="D152" s="237"/>
      <c r="E152" s="234"/>
      <c r="F152" s="76">
        <f t="shared" si="3"/>
        <v>0</v>
      </c>
      <c r="G152" s="109" t="s">
        <v>183</v>
      </c>
      <c r="I152" s="109"/>
    </row>
    <row r="153" spans="1:9" s="97" customFormat="1" hidden="1">
      <c r="A153" s="373"/>
      <c r="B153" s="234"/>
      <c r="C153" s="234"/>
      <c r="D153" s="237"/>
      <c r="E153" s="234"/>
      <c r="F153" s="76">
        <f t="shared" si="3"/>
        <v>0</v>
      </c>
      <c r="G153" s="109" t="s">
        <v>183</v>
      </c>
      <c r="I153" s="109"/>
    </row>
    <row r="154" spans="1:9" s="97" customFormat="1" hidden="1">
      <c r="A154" s="373"/>
      <c r="B154" s="234"/>
      <c r="C154" s="234"/>
      <c r="D154" s="237"/>
      <c r="E154" s="234"/>
      <c r="F154" s="76">
        <f t="shared" si="3"/>
        <v>0</v>
      </c>
      <c r="G154" s="109" t="s">
        <v>183</v>
      </c>
      <c r="I154" s="109"/>
    </row>
    <row r="155" spans="1:9" s="97" customFormat="1" hidden="1">
      <c r="A155" s="373"/>
      <c r="B155" s="234"/>
      <c r="C155" s="234"/>
      <c r="D155" s="237"/>
      <c r="E155" s="234"/>
      <c r="F155" s="76">
        <f t="shared" si="3"/>
        <v>0</v>
      </c>
      <c r="G155" s="109" t="s">
        <v>183</v>
      </c>
      <c r="I155" s="109"/>
    </row>
    <row r="156" spans="1:9" s="97" customFormat="1" hidden="1">
      <c r="A156" s="373"/>
      <c r="B156" s="234"/>
      <c r="C156" s="234"/>
      <c r="D156" s="237"/>
      <c r="E156" s="234"/>
      <c r="F156" s="76">
        <f t="shared" si="3"/>
        <v>0</v>
      </c>
      <c r="G156" s="109" t="s">
        <v>183</v>
      </c>
      <c r="I156" s="109"/>
    </row>
    <row r="157" spans="1:9" s="97" customFormat="1" hidden="1">
      <c r="A157" s="373"/>
      <c r="B157" s="234"/>
      <c r="C157" s="234"/>
      <c r="D157" s="237"/>
      <c r="E157" s="234"/>
      <c r="F157" s="76">
        <f t="shared" si="3"/>
        <v>0</v>
      </c>
      <c r="G157" s="109" t="s">
        <v>183</v>
      </c>
      <c r="I157" s="109"/>
    </row>
    <row r="158" spans="1:9" s="97" customFormat="1" hidden="1">
      <c r="A158" s="373"/>
      <c r="B158" s="234"/>
      <c r="C158" s="234"/>
      <c r="D158" s="237"/>
      <c r="E158" s="234"/>
      <c r="F158" s="76">
        <f t="shared" si="3"/>
        <v>0</v>
      </c>
      <c r="G158" s="109" t="s">
        <v>183</v>
      </c>
      <c r="I158" s="109"/>
    </row>
    <row r="159" spans="1:9" s="97" customFormat="1" hidden="1">
      <c r="A159" s="373"/>
      <c r="B159" s="234"/>
      <c r="C159" s="234"/>
      <c r="D159" s="237"/>
      <c r="E159" s="234"/>
      <c r="F159" s="76">
        <f t="shared" si="3"/>
        <v>0</v>
      </c>
      <c r="G159" s="109" t="s">
        <v>183</v>
      </c>
      <c r="I159" s="109"/>
    </row>
    <row r="160" spans="1:9" s="97" customFormat="1" hidden="1">
      <c r="A160" s="373"/>
      <c r="B160" s="234"/>
      <c r="C160" s="234"/>
      <c r="D160" s="237"/>
      <c r="E160" s="234"/>
      <c r="F160" s="76">
        <f t="shared" si="3"/>
        <v>0</v>
      </c>
      <c r="G160" s="109" t="s">
        <v>183</v>
      </c>
      <c r="I160" s="109"/>
    </row>
    <row r="161" spans="1:9" s="97" customFormat="1" hidden="1">
      <c r="A161" s="373"/>
      <c r="B161" s="234"/>
      <c r="C161" s="234"/>
      <c r="D161" s="237"/>
      <c r="E161" s="234"/>
      <c r="F161" s="76">
        <f t="shared" si="3"/>
        <v>0</v>
      </c>
      <c r="G161" s="109" t="s">
        <v>183</v>
      </c>
      <c r="I161" s="109"/>
    </row>
    <row r="162" spans="1:9" s="97" customFormat="1" hidden="1">
      <c r="A162" s="373"/>
      <c r="B162" s="234"/>
      <c r="C162" s="234"/>
      <c r="D162" s="237"/>
      <c r="E162" s="234"/>
      <c r="F162" s="76">
        <f t="shared" si="3"/>
        <v>0</v>
      </c>
      <c r="G162" s="109" t="s">
        <v>183</v>
      </c>
      <c r="I162" s="109"/>
    </row>
    <row r="163" spans="1:9" s="97" customFormat="1" hidden="1">
      <c r="A163" s="373"/>
      <c r="B163" s="234"/>
      <c r="C163" s="234"/>
      <c r="D163" s="237"/>
      <c r="E163" s="234"/>
      <c r="F163" s="76">
        <f t="shared" si="3"/>
        <v>0</v>
      </c>
      <c r="G163" s="109" t="s">
        <v>183</v>
      </c>
      <c r="I163" s="109"/>
    </row>
    <row r="164" spans="1:9" s="97" customFormat="1" hidden="1">
      <c r="A164" s="373"/>
      <c r="B164" s="234"/>
      <c r="C164" s="234"/>
      <c r="D164" s="237"/>
      <c r="E164" s="234"/>
      <c r="F164" s="76">
        <f t="shared" si="3"/>
        <v>0</v>
      </c>
      <c r="G164" s="109" t="s">
        <v>183</v>
      </c>
      <c r="I164" s="109"/>
    </row>
    <row r="165" spans="1:9" s="97" customFormat="1" hidden="1">
      <c r="A165" s="373"/>
      <c r="B165" s="234"/>
      <c r="C165" s="234"/>
      <c r="D165" s="237"/>
      <c r="E165" s="234"/>
      <c r="F165" s="76">
        <f t="shared" si="3"/>
        <v>0</v>
      </c>
      <c r="G165" s="109" t="s">
        <v>183</v>
      </c>
      <c r="I165" s="109"/>
    </row>
    <row r="166" spans="1:9" s="97" customFormat="1" hidden="1">
      <c r="A166" s="373"/>
      <c r="B166" s="234"/>
      <c r="C166" s="234"/>
      <c r="D166" s="237"/>
      <c r="E166" s="234"/>
      <c r="F166" s="76">
        <f t="shared" si="3"/>
        <v>0</v>
      </c>
      <c r="G166" s="109" t="s">
        <v>183</v>
      </c>
      <c r="I166" s="109"/>
    </row>
    <row r="167" spans="1:9" s="97" customFormat="1" hidden="1">
      <c r="A167" s="373"/>
      <c r="B167" s="234"/>
      <c r="C167" s="234"/>
      <c r="D167" s="237"/>
      <c r="E167" s="234"/>
      <c r="F167" s="76">
        <f t="shared" si="3"/>
        <v>0</v>
      </c>
      <c r="G167" s="109" t="s">
        <v>183</v>
      </c>
      <c r="I167" s="109"/>
    </row>
    <row r="168" spans="1:9" s="97" customFormat="1" hidden="1">
      <c r="A168" s="373"/>
      <c r="B168" s="234"/>
      <c r="C168" s="234"/>
      <c r="D168" s="237"/>
      <c r="E168" s="234"/>
      <c r="F168" s="76">
        <f t="shared" si="3"/>
        <v>0</v>
      </c>
      <c r="G168" s="109" t="s">
        <v>183</v>
      </c>
      <c r="I168" s="109"/>
    </row>
    <row r="169" spans="1:9" s="97" customFormat="1" hidden="1">
      <c r="A169" s="373"/>
      <c r="B169" s="234"/>
      <c r="C169" s="234"/>
      <c r="D169" s="237"/>
      <c r="E169" s="234"/>
      <c r="F169" s="76">
        <f t="shared" si="3"/>
        <v>0</v>
      </c>
      <c r="G169" s="109" t="s">
        <v>183</v>
      </c>
      <c r="I169" s="109"/>
    </row>
    <row r="170" spans="1:9" s="97" customFormat="1" hidden="1">
      <c r="A170" s="373"/>
      <c r="B170" s="234"/>
      <c r="C170" s="234"/>
      <c r="D170" s="237"/>
      <c r="E170" s="234"/>
      <c r="F170" s="76">
        <f t="shared" si="3"/>
        <v>0</v>
      </c>
      <c r="G170" s="109" t="s">
        <v>183</v>
      </c>
      <c r="I170" s="109"/>
    </row>
    <row r="171" spans="1:9" s="97" customFormat="1" hidden="1">
      <c r="A171" s="373"/>
      <c r="B171" s="234"/>
      <c r="C171" s="234"/>
      <c r="D171" s="237"/>
      <c r="E171" s="234"/>
      <c r="F171" s="76">
        <f t="shared" si="3"/>
        <v>0</v>
      </c>
      <c r="G171" s="109" t="s">
        <v>183</v>
      </c>
      <c r="I171" s="109"/>
    </row>
    <row r="172" spans="1:9" s="97" customFormat="1" hidden="1">
      <c r="A172" s="373"/>
      <c r="B172" s="234"/>
      <c r="C172" s="234"/>
      <c r="D172" s="237"/>
      <c r="E172" s="234"/>
      <c r="F172" s="76">
        <f t="shared" si="3"/>
        <v>0</v>
      </c>
      <c r="G172" s="109" t="s">
        <v>183</v>
      </c>
      <c r="I172" s="109"/>
    </row>
    <row r="173" spans="1:9" s="97" customFormat="1" hidden="1">
      <c r="A173" s="373"/>
      <c r="B173" s="234"/>
      <c r="C173" s="234"/>
      <c r="D173" s="237"/>
      <c r="E173" s="234"/>
      <c r="F173" s="76">
        <f t="shared" si="3"/>
        <v>0</v>
      </c>
      <c r="G173" s="109" t="s">
        <v>183</v>
      </c>
      <c r="I173" s="109"/>
    </row>
    <row r="174" spans="1:9" s="97" customFormat="1" hidden="1">
      <c r="A174" s="373"/>
      <c r="B174" s="234"/>
      <c r="C174" s="234"/>
      <c r="D174" s="237"/>
      <c r="E174" s="234"/>
      <c r="F174" s="76">
        <f t="shared" si="3"/>
        <v>0</v>
      </c>
      <c r="G174" s="109" t="s">
        <v>183</v>
      </c>
      <c r="I174" s="109"/>
    </row>
    <row r="175" spans="1:9" s="97" customFormat="1" hidden="1">
      <c r="A175" s="373"/>
      <c r="B175" s="234"/>
      <c r="C175" s="234"/>
      <c r="D175" s="237"/>
      <c r="E175" s="234"/>
      <c r="F175" s="76">
        <f t="shared" si="3"/>
        <v>0</v>
      </c>
      <c r="G175" s="109" t="s">
        <v>183</v>
      </c>
      <c r="I175" s="109"/>
    </row>
    <row r="176" spans="1:9" s="97" customFormat="1" hidden="1">
      <c r="A176" s="373"/>
      <c r="B176" s="234"/>
      <c r="C176" s="234"/>
      <c r="D176" s="237"/>
      <c r="E176" s="234"/>
      <c r="F176" s="76">
        <f t="shared" si="3"/>
        <v>0</v>
      </c>
      <c r="G176" s="109" t="s">
        <v>183</v>
      </c>
      <c r="I176" s="109"/>
    </row>
    <row r="177" spans="1:9" s="97" customFormat="1" hidden="1">
      <c r="A177" s="373"/>
      <c r="B177" s="234"/>
      <c r="C177" s="234"/>
      <c r="D177" s="237"/>
      <c r="E177" s="234"/>
      <c r="F177" s="76">
        <f t="shared" si="3"/>
        <v>0</v>
      </c>
      <c r="G177" s="109" t="s">
        <v>183</v>
      </c>
      <c r="I177" s="109"/>
    </row>
    <row r="178" spans="1:9" s="97" customFormat="1" hidden="1">
      <c r="A178" s="373"/>
      <c r="B178" s="234"/>
      <c r="C178" s="234"/>
      <c r="D178" s="237"/>
      <c r="E178" s="234"/>
      <c r="F178" s="76">
        <f t="shared" si="3"/>
        <v>0</v>
      </c>
      <c r="G178" s="109" t="s">
        <v>183</v>
      </c>
      <c r="I178" s="109"/>
    </row>
    <row r="179" spans="1:9" s="97" customFormat="1" hidden="1">
      <c r="A179" s="373"/>
      <c r="B179" s="234"/>
      <c r="C179" s="234"/>
      <c r="D179" s="237"/>
      <c r="E179" s="234"/>
      <c r="F179" s="76">
        <f t="shared" si="3"/>
        <v>0</v>
      </c>
      <c r="G179" s="109" t="s">
        <v>183</v>
      </c>
      <c r="I179" s="109"/>
    </row>
    <row r="180" spans="1:9" s="97" customFormat="1" hidden="1">
      <c r="A180" s="373"/>
      <c r="B180" s="234"/>
      <c r="C180" s="234"/>
      <c r="D180" s="237"/>
      <c r="E180" s="234"/>
      <c r="F180" s="76">
        <f t="shared" si="3"/>
        <v>0</v>
      </c>
      <c r="G180" s="109" t="s">
        <v>183</v>
      </c>
      <c r="I180" s="109"/>
    </row>
    <row r="181" spans="1:9" s="97" customFormat="1" hidden="1">
      <c r="A181" s="373"/>
      <c r="B181" s="234"/>
      <c r="C181" s="234"/>
      <c r="D181" s="237"/>
      <c r="E181" s="234"/>
      <c r="F181" s="76">
        <f t="shared" si="3"/>
        <v>0</v>
      </c>
      <c r="G181" s="109" t="s">
        <v>183</v>
      </c>
      <c r="I181" s="109"/>
    </row>
    <row r="182" spans="1:9" s="97" customFormat="1" hidden="1">
      <c r="A182" s="373"/>
      <c r="B182" s="234"/>
      <c r="C182" s="234"/>
      <c r="D182" s="237"/>
      <c r="E182" s="234"/>
      <c r="F182" s="76">
        <f t="shared" si="3"/>
        <v>0</v>
      </c>
      <c r="G182" s="109" t="s">
        <v>183</v>
      </c>
      <c r="I182" s="109"/>
    </row>
    <row r="183" spans="1:9" s="97" customFormat="1" hidden="1">
      <c r="A183" s="373"/>
      <c r="B183" s="234"/>
      <c r="C183" s="234"/>
      <c r="D183" s="237"/>
      <c r="E183" s="234"/>
      <c r="F183" s="76">
        <f t="shared" si="3"/>
        <v>0</v>
      </c>
      <c r="G183" s="109" t="s">
        <v>183</v>
      </c>
      <c r="I183" s="109"/>
    </row>
    <row r="184" spans="1:9" s="97" customFormat="1" hidden="1">
      <c r="A184" s="373"/>
      <c r="B184" s="234"/>
      <c r="C184" s="234"/>
      <c r="D184" s="237"/>
      <c r="E184" s="234"/>
      <c r="F184" s="76">
        <f t="shared" si="3"/>
        <v>0</v>
      </c>
      <c r="G184" s="109" t="s">
        <v>183</v>
      </c>
      <c r="I184" s="109"/>
    </row>
    <row r="185" spans="1:9" s="97" customFormat="1" hidden="1">
      <c r="A185" s="373"/>
      <c r="B185" s="234"/>
      <c r="C185" s="234"/>
      <c r="D185" s="237"/>
      <c r="E185" s="234"/>
      <c r="F185" s="76">
        <f t="shared" si="3"/>
        <v>0</v>
      </c>
      <c r="G185" s="109" t="s">
        <v>183</v>
      </c>
      <c r="I185" s="109"/>
    </row>
    <row r="186" spans="1:9" s="97" customFormat="1" hidden="1">
      <c r="A186" s="373"/>
      <c r="B186" s="234"/>
      <c r="C186" s="234"/>
      <c r="D186" s="237"/>
      <c r="E186" s="234"/>
      <c r="F186" s="76">
        <f t="shared" si="3"/>
        <v>0</v>
      </c>
      <c r="G186" s="109" t="s">
        <v>183</v>
      </c>
      <c r="I186" s="109"/>
    </row>
    <row r="187" spans="1:9" s="97" customFormat="1" hidden="1">
      <c r="A187" s="373"/>
      <c r="B187" s="234"/>
      <c r="C187" s="234"/>
      <c r="D187" s="237"/>
      <c r="E187" s="234"/>
      <c r="F187" s="76">
        <f t="shared" si="3"/>
        <v>0</v>
      </c>
      <c r="G187" s="109" t="s">
        <v>183</v>
      </c>
      <c r="I187" s="109"/>
    </row>
    <row r="188" spans="1:9" s="97" customFormat="1" hidden="1">
      <c r="A188" s="373"/>
      <c r="B188" s="234"/>
      <c r="C188" s="234"/>
      <c r="D188" s="237"/>
      <c r="E188" s="234"/>
      <c r="F188" s="76">
        <f t="shared" si="3"/>
        <v>0</v>
      </c>
      <c r="G188" s="109" t="s">
        <v>183</v>
      </c>
      <c r="I188" s="109"/>
    </row>
    <row r="189" spans="1:9" s="97" customFormat="1" hidden="1">
      <c r="A189" s="373"/>
      <c r="B189" s="234"/>
      <c r="C189" s="234"/>
      <c r="D189" s="237"/>
      <c r="E189" s="234"/>
      <c r="F189" s="76">
        <f t="shared" si="3"/>
        <v>0</v>
      </c>
      <c r="G189" s="109" t="s">
        <v>183</v>
      </c>
      <c r="I189" s="109"/>
    </row>
    <row r="190" spans="1:9" s="97" customFormat="1" hidden="1">
      <c r="A190" s="373"/>
      <c r="B190" s="234"/>
      <c r="C190" s="234"/>
      <c r="D190" s="237"/>
      <c r="E190" s="234"/>
      <c r="F190" s="76">
        <f t="shared" si="3"/>
        <v>0</v>
      </c>
      <c r="G190" s="109" t="s">
        <v>183</v>
      </c>
      <c r="I190" s="109"/>
    </row>
    <row r="191" spans="1:9" s="97" customFormat="1" hidden="1">
      <c r="A191" s="373"/>
      <c r="B191" s="234"/>
      <c r="C191" s="234"/>
      <c r="D191" s="237"/>
      <c r="E191" s="234"/>
      <c r="F191" s="76">
        <f t="shared" si="3"/>
        <v>0</v>
      </c>
      <c r="G191" s="109" t="s">
        <v>183</v>
      </c>
      <c r="I191" s="109"/>
    </row>
    <row r="192" spans="1:9" s="97" customFormat="1" hidden="1">
      <c r="A192" s="373"/>
      <c r="B192" s="234"/>
      <c r="C192" s="234"/>
      <c r="D192" s="237"/>
      <c r="E192" s="234"/>
      <c r="F192" s="76">
        <f t="shared" si="3"/>
        <v>0</v>
      </c>
      <c r="G192" s="109" t="s">
        <v>183</v>
      </c>
      <c r="I192" s="109"/>
    </row>
    <row r="193" spans="1:9" s="97" customFormat="1" hidden="1">
      <c r="A193" s="373"/>
      <c r="B193" s="234"/>
      <c r="C193" s="234"/>
      <c r="D193" s="237"/>
      <c r="E193" s="234"/>
      <c r="F193" s="76">
        <f t="shared" si="3"/>
        <v>0</v>
      </c>
      <c r="G193" s="109" t="s">
        <v>183</v>
      </c>
      <c r="I193" s="109"/>
    </row>
    <row r="194" spans="1:9" s="97" customFormat="1" hidden="1">
      <c r="A194" s="373"/>
      <c r="B194" s="234"/>
      <c r="C194" s="234"/>
      <c r="D194" s="237"/>
      <c r="E194" s="234"/>
      <c r="F194" s="76">
        <f t="shared" si="3"/>
        <v>0</v>
      </c>
      <c r="G194" s="109" t="s">
        <v>183</v>
      </c>
      <c r="I194" s="109"/>
    </row>
    <row r="195" spans="1:9" s="97" customFormat="1" hidden="1">
      <c r="A195" s="373"/>
      <c r="B195" s="234"/>
      <c r="C195" s="234"/>
      <c r="D195" s="237"/>
      <c r="E195" s="234"/>
      <c r="F195" s="76">
        <f t="shared" si="3"/>
        <v>0</v>
      </c>
      <c r="G195" s="109" t="s">
        <v>183</v>
      </c>
      <c r="I195" s="109"/>
    </row>
    <row r="196" spans="1:9" s="97" customFormat="1" hidden="1">
      <c r="A196" s="373"/>
      <c r="B196" s="234"/>
      <c r="C196" s="234"/>
      <c r="D196" s="237"/>
      <c r="E196" s="234"/>
      <c r="F196" s="76">
        <f t="shared" si="3"/>
        <v>0</v>
      </c>
      <c r="G196" s="109" t="s">
        <v>183</v>
      </c>
      <c r="I196" s="109"/>
    </row>
    <row r="197" spans="1:9" s="97" customFormat="1" hidden="1">
      <c r="A197" s="373"/>
      <c r="B197" s="234"/>
      <c r="C197" s="234"/>
      <c r="D197" s="237"/>
      <c r="E197" s="234"/>
      <c r="F197" s="76">
        <f t="shared" si="3"/>
        <v>0</v>
      </c>
      <c r="G197" s="109" t="s">
        <v>183</v>
      </c>
      <c r="I197" s="109"/>
    </row>
    <row r="198" spans="1:9" s="97" customFormat="1" hidden="1">
      <c r="A198" s="373"/>
      <c r="B198" s="234"/>
      <c r="C198" s="234"/>
      <c r="D198" s="237"/>
      <c r="E198" s="234"/>
      <c r="F198" s="76">
        <f t="shared" si="3"/>
        <v>0</v>
      </c>
      <c r="G198" s="109" t="s">
        <v>183</v>
      </c>
      <c r="I198" s="109"/>
    </row>
    <row r="199" spans="1:9" s="97" customFormat="1" hidden="1">
      <c r="A199" s="373"/>
      <c r="B199" s="234"/>
      <c r="C199" s="234"/>
      <c r="D199" s="237"/>
      <c r="E199" s="234"/>
      <c r="F199" s="76">
        <f t="shared" si="3"/>
        <v>0</v>
      </c>
      <c r="G199" s="109" t="s">
        <v>183</v>
      </c>
      <c r="I199" s="109"/>
    </row>
    <row r="200" spans="1:9" s="97" customFormat="1" hidden="1">
      <c r="A200" s="373"/>
      <c r="B200" s="234"/>
      <c r="C200" s="234"/>
      <c r="D200" s="237"/>
      <c r="E200" s="234"/>
      <c r="F200" s="76">
        <f t="shared" si="3"/>
        <v>0</v>
      </c>
      <c r="G200" s="109" t="s">
        <v>183</v>
      </c>
      <c r="I200" s="109"/>
    </row>
    <row r="201" spans="1:9" s="97" customFormat="1" hidden="1">
      <c r="A201" s="373"/>
      <c r="B201" s="234"/>
      <c r="C201" s="234"/>
      <c r="D201" s="237"/>
      <c r="E201" s="234"/>
      <c r="F201" s="76">
        <f t="shared" si="3"/>
        <v>0</v>
      </c>
      <c r="G201" s="109" t="s">
        <v>183</v>
      </c>
      <c r="I201" s="109"/>
    </row>
    <row r="202" spans="1:9" s="97" customFormat="1" hidden="1">
      <c r="A202" s="373"/>
      <c r="B202" s="234"/>
      <c r="C202" s="234"/>
      <c r="D202" s="237"/>
      <c r="E202" s="234"/>
      <c r="F202" s="76">
        <f t="shared" si="3"/>
        <v>0</v>
      </c>
      <c r="G202" s="109" t="s">
        <v>183</v>
      </c>
      <c r="I202" s="109"/>
    </row>
    <row r="203" spans="1:9" s="97" customFormat="1" hidden="1">
      <c r="A203" s="373"/>
      <c r="B203" s="234"/>
      <c r="C203" s="234"/>
      <c r="D203" s="237"/>
      <c r="E203" s="234"/>
      <c r="F203" s="76">
        <f t="shared" si="3"/>
        <v>0</v>
      </c>
      <c r="G203" s="109" t="s">
        <v>183</v>
      </c>
      <c r="I203" s="109"/>
    </row>
    <row r="204" spans="1:9" s="97" customFormat="1" hidden="1">
      <c r="A204" s="373"/>
      <c r="B204" s="234"/>
      <c r="C204" s="234"/>
      <c r="D204" s="237"/>
      <c r="E204" s="234"/>
      <c r="F204" s="76">
        <f t="shared" si="3"/>
        <v>0</v>
      </c>
      <c r="G204" s="109" t="s">
        <v>183</v>
      </c>
      <c r="I204" s="109"/>
    </row>
    <row r="205" spans="1:9" s="97" customFormat="1" hidden="1">
      <c r="A205" s="373"/>
      <c r="B205" s="234"/>
      <c r="C205" s="234"/>
      <c r="D205" s="237"/>
      <c r="E205" s="234"/>
      <c r="F205" s="76">
        <f t="shared" si="3"/>
        <v>0</v>
      </c>
      <c r="G205" s="109" t="s">
        <v>183</v>
      </c>
      <c r="I205" s="109"/>
    </row>
    <row r="206" spans="1:9" s="97" customFormat="1" hidden="1">
      <c r="A206" s="373"/>
      <c r="B206" s="234"/>
      <c r="C206" s="234"/>
      <c r="D206" s="237"/>
      <c r="E206" s="234"/>
      <c r="F206" s="76">
        <f t="shared" si="3"/>
        <v>0</v>
      </c>
      <c r="G206" s="109" t="s">
        <v>183</v>
      </c>
      <c r="I206" s="109"/>
    </row>
    <row r="207" spans="1:9" s="97" customFormat="1" hidden="1">
      <c r="A207" s="373"/>
      <c r="B207" s="234"/>
      <c r="C207" s="234"/>
      <c r="D207" s="237"/>
      <c r="E207" s="234"/>
      <c r="F207" s="76">
        <f t="shared" si="3"/>
        <v>0</v>
      </c>
      <c r="G207" s="109" t="s">
        <v>183</v>
      </c>
      <c r="I207" s="109"/>
    </row>
    <row r="208" spans="1:9" s="97" customFormat="1" hidden="1">
      <c r="A208" s="373"/>
      <c r="B208" s="234"/>
      <c r="C208" s="234"/>
      <c r="D208" s="237"/>
      <c r="E208" s="234"/>
      <c r="F208" s="76">
        <f t="shared" si="3"/>
        <v>0</v>
      </c>
      <c r="G208" s="109" t="s">
        <v>183</v>
      </c>
      <c r="I208" s="109"/>
    </row>
    <row r="209" spans="1:9" s="97" customFormat="1" hidden="1">
      <c r="A209" s="373"/>
      <c r="B209" s="234"/>
      <c r="C209" s="234"/>
      <c r="D209" s="237"/>
      <c r="E209" s="234"/>
      <c r="F209" s="76">
        <f t="shared" si="3"/>
        <v>0</v>
      </c>
      <c r="G209" s="109" t="s">
        <v>183</v>
      </c>
      <c r="I209" s="109"/>
    </row>
    <row r="210" spans="1:9" s="97" customFormat="1" hidden="1">
      <c r="A210" s="373"/>
      <c r="B210" s="234"/>
      <c r="C210" s="234"/>
      <c r="D210" s="237"/>
      <c r="E210" s="234"/>
      <c r="F210" s="76">
        <f t="shared" si="3"/>
        <v>0</v>
      </c>
      <c r="G210" s="109" t="s">
        <v>183</v>
      </c>
      <c r="I210" s="109"/>
    </row>
    <row r="211" spans="1:9" s="97" customFormat="1" hidden="1">
      <c r="A211" s="373"/>
      <c r="B211" s="234"/>
      <c r="C211" s="234"/>
      <c r="D211" s="237"/>
      <c r="E211" s="234"/>
      <c r="F211" s="76">
        <f t="shared" si="3"/>
        <v>0</v>
      </c>
      <c r="G211" s="109" t="s">
        <v>183</v>
      </c>
      <c r="I211" s="109"/>
    </row>
    <row r="212" spans="1:9" s="97" customFormat="1" hidden="1">
      <c r="A212" s="373"/>
      <c r="B212" s="234"/>
      <c r="C212" s="234"/>
      <c r="D212" s="237"/>
      <c r="E212" s="234"/>
      <c r="F212" s="76">
        <f t="shared" si="3"/>
        <v>0</v>
      </c>
      <c r="G212" s="109" t="s">
        <v>183</v>
      </c>
      <c r="I212" s="109"/>
    </row>
    <row r="213" spans="1:9" s="97" customFormat="1" hidden="1">
      <c r="A213" s="373"/>
      <c r="B213" s="234"/>
      <c r="C213" s="234"/>
      <c r="D213" s="237"/>
      <c r="E213" s="234"/>
      <c r="F213" s="76">
        <f t="shared" si="3"/>
        <v>0</v>
      </c>
      <c r="G213" s="109" t="s">
        <v>183</v>
      </c>
      <c r="I213" s="109"/>
    </row>
    <row r="214" spans="1:9" s="97" customFormat="1" hidden="1">
      <c r="A214" s="373"/>
      <c r="B214" s="234"/>
      <c r="C214" s="234"/>
      <c r="D214" s="237"/>
      <c r="E214" s="234"/>
      <c r="F214" s="76">
        <f t="shared" si="3"/>
        <v>0</v>
      </c>
      <c r="G214" s="109" t="s">
        <v>183</v>
      </c>
      <c r="I214" s="109"/>
    </row>
    <row r="215" spans="1:9" s="97" customFormat="1" hidden="1">
      <c r="A215" s="373"/>
      <c r="B215" s="234"/>
      <c r="C215" s="234"/>
      <c r="D215" s="237"/>
      <c r="E215" s="234"/>
      <c r="F215" s="76">
        <f t="shared" si="3"/>
        <v>0</v>
      </c>
      <c r="G215" s="109" t="s">
        <v>183</v>
      </c>
      <c r="I215" s="109"/>
    </row>
    <row r="216" spans="1:9" s="97" customFormat="1" hidden="1">
      <c r="A216" s="373"/>
      <c r="B216" s="234"/>
      <c r="C216" s="234"/>
      <c r="D216" s="237"/>
      <c r="E216" s="234"/>
      <c r="F216" s="76">
        <f t="shared" si="3"/>
        <v>0</v>
      </c>
      <c r="G216" s="109" t="s">
        <v>183</v>
      </c>
      <c r="I216" s="109"/>
    </row>
    <row r="217" spans="1:9" s="97" customFormat="1" hidden="1">
      <c r="A217" s="373"/>
      <c r="B217" s="234"/>
      <c r="C217" s="234"/>
      <c r="D217" s="237"/>
      <c r="E217" s="234"/>
      <c r="F217" s="76">
        <f t="shared" si="3"/>
        <v>0</v>
      </c>
      <c r="G217" s="109" t="s">
        <v>183</v>
      </c>
      <c r="I217" s="109"/>
    </row>
    <row r="218" spans="1:9" s="97" customFormat="1" hidden="1">
      <c r="A218" s="373"/>
      <c r="B218" s="234"/>
      <c r="C218" s="234"/>
      <c r="D218" s="237"/>
      <c r="E218" s="234"/>
      <c r="F218" s="76">
        <f t="shared" si="3"/>
        <v>0</v>
      </c>
      <c r="G218" s="109" t="s">
        <v>183</v>
      </c>
      <c r="I218" s="109"/>
    </row>
    <row r="219" spans="1:9" s="97" customFormat="1" hidden="1">
      <c r="A219" s="373"/>
      <c r="B219" s="234"/>
      <c r="C219" s="234"/>
      <c r="D219" s="237"/>
      <c r="E219" s="234"/>
      <c r="F219" s="76">
        <f t="shared" si="3"/>
        <v>0</v>
      </c>
      <c r="G219" s="109" t="s">
        <v>183</v>
      </c>
      <c r="I219" s="109"/>
    </row>
    <row r="220" spans="1:9" s="97" customFormat="1" hidden="1">
      <c r="A220" s="373"/>
      <c r="B220" s="234"/>
      <c r="C220" s="234"/>
      <c r="D220" s="237"/>
      <c r="E220" s="234"/>
      <c r="F220" s="76">
        <f t="shared" si="3"/>
        <v>0</v>
      </c>
      <c r="G220" s="109" t="s">
        <v>183</v>
      </c>
      <c r="I220" s="109"/>
    </row>
    <row r="221" spans="1:9" s="97" customFormat="1" hidden="1">
      <c r="A221" s="373"/>
      <c r="B221" s="234"/>
      <c r="C221" s="234"/>
      <c r="D221" s="237"/>
      <c r="E221" s="234"/>
      <c r="F221" s="76">
        <f t="shared" si="3"/>
        <v>0</v>
      </c>
      <c r="G221" s="109" t="s">
        <v>183</v>
      </c>
      <c r="I221" s="109"/>
    </row>
    <row r="222" spans="1:9" s="97" customFormat="1" hidden="1">
      <c r="A222" s="373"/>
      <c r="B222" s="234"/>
      <c r="C222" s="234"/>
      <c r="D222" s="237"/>
      <c r="E222" s="234"/>
      <c r="F222" s="76">
        <f t="shared" si="3"/>
        <v>0</v>
      </c>
      <c r="G222" s="109" t="s">
        <v>183</v>
      </c>
      <c r="I222" s="109"/>
    </row>
    <row r="223" spans="1:9" s="97" customFormat="1" hidden="1">
      <c r="A223" s="373"/>
      <c r="B223" s="234"/>
      <c r="C223" s="234"/>
      <c r="D223" s="237"/>
      <c r="E223" s="234"/>
      <c r="F223" s="76">
        <f t="shared" si="3"/>
        <v>0</v>
      </c>
      <c r="G223" s="109" t="s">
        <v>183</v>
      </c>
      <c r="I223" s="109"/>
    </row>
    <row r="224" spans="1:9" s="97" customFormat="1" hidden="1">
      <c r="A224" s="373"/>
      <c r="B224" s="234"/>
      <c r="C224" s="234"/>
      <c r="D224" s="237"/>
      <c r="E224" s="234"/>
      <c r="F224" s="76">
        <f t="shared" si="3"/>
        <v>0</v>
      </c>
      <c r="G224" s="109" t="s">
        <v>183</v>
      </c>
      <c r="I224" s="109"/>
    </row>
    <row r="225" spans="1:9" s="97" customFormat="1" hidden="1">
      <c r="A225" s="373"/>
      <c r="B225" s="234"/>
      <c r="C225" s="234"/>
      <c r="D225" s="237"/>
      <c r="E225" s="234"/>
      <c r="F225" s="76">
        <f t="shared" si="3"/>
        <v>0</v>
      </c>
      <c r="G225" s="109" t="s">
        <v>183</v>
      </c>
      <c r="I225" s="109"/>
    </row>
    <row r="226" spans="1:9" s="97" customFormat="1" hidden="1">
      <c r="A226" s="373"/>
      <c r="B226" s="234"/>
      <c r="C226" s="234"/>
      <c r="D226" s="237"/>
      <c r="E226" s="234"/>
      <c r="F226" s="76">
        <f t="shared" si="3"/>
        <v>0</v>
      </c>
      <c r="G226" s="109" t="s">
        <v>183</v>
      </c>
      <c r="I226" s="109"/>
    </row>
    <row r="227" spans="1:9" s="97" customFormat="1" hidden="1">
      <c r="A227" s="373"/>
      <c r="B227" s="234"/>
      <c r="C227" s="234"/>
      <c r="D227" s="237"/>
      <c r="E227" s="234"/>
      <c r="F227" s="76">
        <f t="shared" si="3"/>
        <v>0</v>
      </c>
      <c r="G227" s="109" t="s">
        <v>183</v>
      </c>
      <c r="I227" s="109"/>
    </row>
    <row r="228" spans="1:9" s="97" customFormat="1" hidden="1">
      <c r="A228" s="373"/>
      <c r="B228" s="234"/>
      <c r="C228" s="234"/>
      <c r="D228" s="237"/>
      <c r="E228" s="234"/>
      <c r="F228" s="76">
        <f t="shared" si="3"/>
        <v>0</v>
      </c>
      <c r="G228" s="109" t="s">
        <v>183</v>
      </c>
      <c r="I228" s="109"/>
    </row>
    <row r="229" spans="1:9" s="97" customFormat="1" hidden="1">
      <c r="A229" s="373"/>
      <c r="B229" s="234"/>
      <c r="C229" s="234"/>
      <c r="D229" s="237"/>
      <c r="E229" s="234"/>
      <c r="F229" s="76">
        <f t="shared" si="3"/>
        <v>0</v>
      </c>
      <c r="G229" s="109" t="s">
        <v>183</v>
      </c>
      <c r="I229" s="109"/>
    </row>
    <row r="230" spans="1:9" s="97" customFormat="1" hidden="1">
      <c r="A230" s="373"/>
      <c r="B230" s="234"/>
      <c r="C230" s="234"/>
      <c r="D230" s="237"/>
      <c r="E230" s="234"/>
      <c r="F230" s="76">
        <f t="shared" si="3"/>
        <v>0</v>
      </c>
      <c r="G230" s="109" t="s">
        <v>183</v>
      </c>
      <c r="I230" s="109"/>
    </row>
    <row r="231" spans="1:9" s="97" customFormat="1" hidden="1">
      <c r="A231" s="373"/>
      <c r="B231" s="234"/>
      <c r="C231" s="234"/>
      <c r="D231" s="237"/>
      <c r="E231" s="234"/>
      <c r="F231" s="76">
        <f t="shared" si="3"/>
        <v>0</v>
      </c>
      <c r="G231" s="109" t="s">
        <v>183</v>
      </c>
      <c r="I231" s="109"/>
    </row>
    <row r="232" spans="1:9" s="97" customFormat="1" hidden="1">
      <c r="A232" s="373"/>
      <c r="B232" s="234"/>
      <c r="C232" s="234"/>
      <c r="D232" s="237"/>
      <c r="E232" s="234"/>
      <c r="F232" s="76">
        <f t="shared" si="3"/>
        <v>0</v>
      </c>
      <c r="G232" s="109" t="s">
        <v>183</v>
      </c>
      <c r="I232" s="109"/>
    </row>
    <row r="233" spans="1:9" s="97" customFormat="1" hidden="1">
      <c r="A233" s="373"/>
      <c r="B233" s="234"/>
      <c r="C233" s="234"/>
      <c r="D233" s="237"/>
      <c r="E233" s="234"/>
      <c r="F233" s="76">
        <f t="shared" si="3"/>
        <v>0</v>
      </c>
      <c r="G233" s="109" t="s">
        <v>183</v>
      </c>
      <c r="I233" s="109"/>
    </row>
    <row r="234" spans="1:9" s="97" customFormat="1" hidden="1">
      <c r="A234" s="373"/>
      <c r="B234" s="234"/>
      <c r="C234" s="234"/>
      <c r="D234" s="237"/>
      <c r="E234" s="234"/>
      <c r="F234" s="76">
        <f t="shared" si="3"/>
        <v>0</v>
      </c>
      <c r="G234" s="109" t="s">
        <v>183</v>
      </c>
      <c r="I234" s="109"/>
    </row>
    <row r="235" spans="1:9" s="97" customFormat="1" hidden="1">
      <c r="A235" s="373"/>
      <c r="B235" s="234"/>
      <c r="C235" s="234"/>
      <c r="D235" s="237"/>
      <c r="E235" s="234"/>
      <c r="F235" s="76">
        <f t="shared" si="3"/>
        <v>0</v>
      </c>
      <c r="G235" s="109" t="s">
        <v>183</v>
      </c>
      <c r="I235" s="109"/>
    </row>
    <row r="236" spans="1:9" s="97" customFormat="1" hidden="1">
      <c r="A236" s="373"/>
      <c r="B236" s="234"/>
      <c r="C236" s="234"/>
      <c r="D236" s="237"/>
      <c r="E236" s="234"/>
      <c r="F236" s="76">
        <f t="shared" si="3"/>
        <v>0</v>
      </c>
      <c r="G236" s="109" t="s">
        <v>183</v>
      </c>
      <c r="I236" s="109"/>
    </row>
    <row r="237" spans="1:9" s="97" customFormat="1" hidden="1">
      <c r="A237" s="373"/>
      <c r="B237" s="234"/>
      <c r="C237" s="234"/>
      <c r="D237" s="237"/>
      <c r="E237" s="234"/>
      <c r="F237" s="76">
        <f t="shared" si="3"/>
        <v>0</v>
      </c>
      <c r="G237" s="109" t="s">
        <v>183</v>
      </c>
      <c r="I237" s="109"/>
    </row>
    <row r="238" spans="1:9" s="97" customFormat="1" hidden="1">
      <c r="A238" s="373"/>
      <c r="B238" s="234"/>
      <c r="C238" s="234"/>
      <c r="D238" s="237"/>
      <c r="E238" s="234"/>
      <c r="F238" s="76">
        <f t="shared" si="3"/>
        <v>0</v>
      </c>
      <c r="G238" s="109" t="s">
        <v>183</v>
      </c>
      <c r="I238" s="109"/>
    </row>
    <row r="239" spans="1:9" s="97" customFormat="1" hidden="1">
      <c r="A239" s="373"/>
      <c r="B239" s="234"/>
      <c r="C239" s="234"/>
      <c r="D239" s="237"/>
      <c r="E239" s="234"/>
      <c r="F239" s="76">
        <f t="shared" si="3"/>
        <v>0</v>
      </c>
      <c r="G239" s="109" t="s">
        <v>183</v>
      </c>
      <c r="I239" s="109"/>
    </row>
    <row r="240" spans="1:9" s="97" customFormat="1" hidden="1">
      <c r="A240" s="373"/>
      <c r="B240" s="234"/>
      <c r="C240" s="234"/>
      <c r="D240" s="237"/>
      <c r="E240" s="234"/>
      <c r="F240" s="76">
        <f t="shared" si="3"/>
        <v>0</v>
      </c>
      <c r="G240" s="109" t="s">
        <v>183</v>
      </c>
      <c r="I240" s="109"/>
    </row>
    <row r="241" spans="1:9" s="97" customFormat="1" hidden="1">
      <c r="A241" s="373"/>
      <c r="B241" s="234"/>
      <c r="C241" s="234"/>
      <c r="D241" s="237"/>
      <c r="E241" s="234"/>
      <c r="F241" s="76">
        <f t="shared" si="3"/>
        <v>0</v>
      </c>
      <c r="G241" s="109" t="s">
        <v>183</v>
      </c>
      <c r="I241" s="109"/>
    </row>
    <row r="242" spans="1:9" s="97" customFormat="1" hidden="1">
      <c r="A242" s="373"/>
      <c r="B242" s="234"/>
      <c r="C242" s="234"/>
      <c r="D242" s="237"/>
      <c r="E242" s="234"/>
      <c r="F242" s="76">
        <f t="shared" si="3"/>
        <v>0</v>
      </c>
      <c r="G242" s="109" t="s">
        <v>183</v>
      </c>
      <c r="I242" s="109"/>
    </row>
    <row r="243" spans="1:9" s="97" customFormat="1" hidden="1">
      <c r="A243" s="373"/>
      <c r="B243" s="234"/>
      <c r="C243" s="234"/>
      <c r="D243" s="237"/>
      <c r="E243" s="234"/>
      <c r="F243" s="76">
        <f t="shared" si="3"/>
        <v>0</v>
      </c>
      <c r="G243" s="109" t="s">
        <v>183</v>
      </c>
      <c r="I243" s="109"/>
    </row>
    <row r="244" spans="1:9" s="97" customFormat="1" hidden="1">
      <c r="A244" s="373"/>
      <c r="B244" s="234"/>
      <c r="C244" s="234"/>
      <c r="D244" s="237"/>
      <c r="E244" s="234"/>
      <c r="F244" s="76">
        <f t="shared" si="3"/>
        <v>0</v>
      </c>
      <c r="G244" s="109" t="s">
        <v>183</v>
      </c>
      <c r="I244" s="109"/>
    </row>
    <row r="245" spans="1:9" s="97" customFormat="1" hidden="1">
      <c r="A245" s="373"/>
      <c r="B245" s="234"/>
      <c r="C245" s="234"/>
      <c r="D245" s="237"/>
      <c r="E245" s="234"/>
      <c r="F245" s="76">
        <f t="shared" si="3"/>
        <v>0</v>
      </c>
      <c r="G245" s="109" t="s">
        <v>183</v>
      </c>
      <c r="I245" s="109"/>
    </row>
    <row r="246" spans="1:9" s="97" customFormat="1" hidden="1">
      <c r="A246" s="373"/>
      <c r="B246" s="234"/>
      <c r="C246" s="234"/>
      <c r="D246" s="237"/>
      <c r="E246" s="234"/>
      <c r="F246" s="76">
        <f t="shared" si="3"/>
        <v>0</v>
      </c>
      <c r="G246" s="109" t="s">
        <v>183</v>
      </c>
      <c r="I246" s="109"/>
    </row>
    <row r="247" spans="1:9" s="97" customFormat="1" hidden="1">
      <c r="A247" s="373"/>
      <c r="B247" s="234"/>
      <c r="C247" s="234"/>
      <c r="D247" s="237"/>
      <c r="E247" s="234"/>
      <c r="F247" s="76">
        <f t="shared" si="3"/>
        <v>0</v>
      </c>
      <c r="G247" s="109" t="s">
        <v>183</v>
      </c>
      <c r="I247" s="109"/>
    </row>
    <row r="248" spans="1:9" s="97" customFormat="1" hidden="1">
      <c r="A248" s="373"/>
      <c r="B248" s="234"/>
      <c r="C248" s="234"/>
      <c r="D248" s="237"/>
      <c r="E248" s="234"/>
      <c r="F248" s="76">
        <f t="shared" si="3"/>
        <v>0</v>
      </c>
      <c r="G248" s="109" t="s">
        <v>183</v>
      </c>
      <c r="I248" s="109"/>
    </row>
    <row r="249" spans="1:9" s="97" customFormat="1" hidden="1">
      <c r="A249" s="373"/>
      <c r="B249" s="234"/>
      <c r="C249" s="234"/>
      <c r="D249" s="237"/>
      <c r="E249" s="234"/>
      <c r="F249" s="76">
        <f t="shared" si="3"/>
        <v>0</v>
      </c>
      <c r="G249" s="109" t="s">
        <v>183</v>
      </c>
      <c r="I249" s="109"/>
    </row>
    <row r="250" spans="1:9" s="97" customFormat="1" hidden="1">
      <c r="A250" s="373"/>
      <c r="B250" s="234"/>
      <c r="C250" s="234"/>
      <c r="D250" s="237"/>
      <c r="E250" s="234"/>
      <c r="F250" s="76">
        <f t="shared" si="3"/>
        <v>0</v>
      </c>
      <c r="G250" s="109" t="s">
        <v>183</v>
      </c>
      <c r="I250" s="109"/>
    </row>
    <row r="251" spans="1:9" s="97" customFormat="1" hidden="1">
      <c r="A251" s="373"/>
      <c r="B251" s="234"/>
      <c r="C251" s="234"/>
      <c r="D251" s="237"/>
      <c r="E251" s="234"/>
      <c r="F251" s="76">
        <f t="shared" si="3"/>
        <v>0</v>
      </c>
      <c r="G251" s="109" t="s">
        <v>183</v>
      </c>
      <c r="I251" s="109"/>
    </row>
    <row r="252" spans="1:9" s="97" customFormat="1" hidden="1">
      <c r="A252" s="373"/>
      <c r="B252" s="234"/>
      <c r="C252" s="234"/>
      <c r="D252" s="237"/>
      <c r="E252" s="234"/>
      <c r="F252" s="76">
        <f t="shared" si="3"/>
        <v>0</v>
      </c>
      <c r="G252" s="109" t="s">
        <v>183</v>
      </c>
      <c r="I252" s="109"/>
    </row>
    <row r="253" spans="1:9" s="97" customFormat="1" hidden="1">
      <c r="A253" s="373"/>
      <c r="B253" s="234"/>
      <c r="C253" s="234"/>
      <c r="D253" s="237"/>
      <c r="E253" s="234"/>
      <c r="F253" s="76">
        <f t="shared" si="3"/>
        <v>0</v>
      </c>
      <c r="G253" s="109" t="s">
        <v>183</v>
      </c>
      <c r="I253" s="109"/>
    </row>
    <row r="254" spans="1:9" s="97" customFormat="1" hidden="1">
      <c r="A254" s="373"/>
      <c r="B254" s="234"/>
      <c r="C254" s="234"/>
      <c r="D254" s="237"/>
      <c r="E254" s="234"/>
      <c r="F254" s="76">
        <f t="shared" si="3"/>
        <v>0</v>
      </c>
      <c r="G254" s="109" t="s">
        <v>183</v>
      </c>
      <c r="I254" s="109"/>
    </row>
    <row r="255" spans="1:9" s="97" customFormat="1" hidden="1">
      <c r="A255" s="373"/>
      <c r="B255" s="234"/>
      <c r="C255" s="234"/>
      <c r="D255" s="237"/>
      <c r="E255" s="234"/>
      <c r="F255" s="76">
        <f t="shared" si="3"/>
        <v>0</v>
      </c>
      <c r="G255" s="109" t="s">
        <v>183</v>
      </c>
      <c r="I255" s="109"/>
    </row>
    <row r="256" spans="1:9" s="97" customFormat="1" hidden="1">
      <c r="A256" s="373"/>
      <c r="B256" s="234"/>
      <c r="C256" s="234"/>
      <c r="D256" s="237"/>
      <c r="E256" s="234"/>
      <c r="F256" s="76">
        <f t="shared" si="3"/>
        <v>0</v>
      </c>
      <c r="G256" s="109" t="s">
        <v>183</v>
      </c>
      <c r="I256" s="109"/>
    </row>
    <row r="257" spans="1:9" s="97" customFormat="1" hidden="1">
      <c r="A257" s="373"/>
      <c r="B257" s="234"/>
      <c r="C257" s="234"/>
      <c r="D257" s="237"/>
      <c r="E257" s="234"/>
      <c r="F257" s="76">
        <f t="shared" si="3"/>
        <v>0</v>
      </c>
      <c r="G257" s="109" t="s">
        <v>183</v>
      </c>
      <c r="I257" s="109"/>
    </row>
    <row r="258" spans="1:9" s="97" customFormat="1" hidden="1">
      <c r="A258" s="373"/>
      <c r="B258" s="234"/>
      <c r="C258" s="234"/>
      <c r="D258" s="237"/>
      <c r="E258" s="234"/>
      <c r="F258" s="76">
        <f t="shared" si="3"/>
        <v>0</v>
      </c>
      <c r="G258" s="109" t="s">
        <v>183</v>
      </c>
      <c r="I258" s="109"/>
    </row>
    <row r="259" spans="1:9" s="97" customFormat="1" hidden="1">
      <c r="A259" s="373"/>
      <c r="B259" s="234"/>
      <c r="C259" s="234"/>
      <c r="D259" s="237"/>
      <c r="E259" s="234"/>
      <c r="F259" s="76">
        <f t="shared" si="3"/>
        <v>0</v>
      </c>
      <c r="G259" s="109" t="s">
        <v>183</v>
      </c>
      <c r="I259" s="109"/>
    </row>
    <row r="260" spans="1:9" s="97" customFormat="1" hidden="1">
      <c r="A260" s="373"/>
      <c r="B260" s="234"/>
      <c r="C260" s="234"/>
      <c r="D260" s="237"/>
      <c r="E260" s="234"/>
      <c r="F260" s="76">
        <f t="shared" si="3"/>
        <v>0</v>
      </c>
      <c r="G260" s="109" t="s">
        <v>183</v>
      </c>
      <c r="I260" s="109"/>
    </row>
    <row r="261" spans="1:9" s="97" customFormat="1" hidden="1">
      <c r="A261" s="373"/>
      <c r="B261" s="234"/>
      <c r="C261" s="234"/>
      <c r="D261" s="237"/>
      <c r="E261" s="234"/>
      <c r="F261" s="76">
        <f t="shared" si="3"/>
        <v>0</v>
      </c>
      <c r="G261" s="109" t="s">
        <v>183</v>
      </c>
      <c r="I261" s="109"/>
    </row>
    <row r="262" spans="1:9" s="97" customFormat="1" hidden="1">
      <c r="A262" s="373"/>
      <c r="B262" s="234"/>
      <c r="C262" s="234"/>
      <c r="D262" s="237"/>
      <c r="E262" s="234"/>
      <c r="F262" s="76">
        <f t="shared" si="3"/>
        <v>0</v>
      </c>
      <c r="G262" s="109" t="s">
        <v>183</v>
      </c>
      <c r="I262" s="109"/>
    </row>
    <row r="263" spans="1:9" s="97" customFormat="1" hidden="1">
      <c r="A263" s="373"/>
      <c r="B263" s="234"/>
      <c r="C263" s="234"/>
      <c r="D263" s="237"/>
      <c r="E263" s="234"/>
      <c r="F263" s="76">
        <f t="shared" si="3"/>
        <v>0</v>
      </c>
      <c r="G263" s="109" t="s">
        <v>183</v>
      </c>
      <c r="I263" s="109"/>
    </row>
    <row r="264" spans="1:9" s="97" customFormat="1" hidden="1">
      <c r="A264" s="373"/>
      <c r="B264" s="234"/>
      <c r="C264" s="234"/>
      <c r="D264" s="237"/>
      <c r="E264" s="234"/>
      <c r="F264" s="76">
        <f t="shared" si="3"/>
        <v>0</v>
      </c>
      <c r="G264" s="109" t="s">
        <v>183</v>
      </c>
      <c r="I264" s="109"/>
    </row>
    <row r="265" spans="1:9" s="97" customFormat="1" hidden="1">
      <c r="A265" s="373"/>
      <c r="B265" s="234"/>
      <c r="C265" s="234"/>
      <c r="D265" s="237"/>
      <c r="E265" s="234"/>
      <c r="F265" s="76">
        <f t="shared" si="3"/>
        <v>0</v>
      </c>
      <c r="G265" s="109" t="s">
        <v>183</v>
      </c>
      <c r="I265" s="109"/>
    </row>
    <row r="266" spans="1:9" s="97" customFormat="1" hidden="1">
      <c r="A266" s="373"/>
      <c r="B266" s="234"/>
      <c r="C266" s="234"/>
      <c r="D266" s="237"/>
      <c r="E266" s="234"/>
      <c r="F266" s="76">
        <f t="shared" si="3"/>
        <v>0</v>
      </c>
      <c r="G266" s="109" t="s">
        <v>183</v>
      </c>
      <c r="I266" s="109"/>
    </row>
    <row r="267" spans="1:9" s="97" customFormat="1">
      <c r="A267" s="373" t="s">
        <v>318</v>
      </c>
      <c r="B267" s="234">
        <v>3</v>
      </c>
      <c r="C267" s="234" t="s">
        <v>315</v>
      </c>
      <c r="D267" s="237">
        <f t="shared" ref="D267" ca="1" si="4">RAND()*400000</f>
        <v>87470.771984357401</v>
      </c>
      <c r="E267" s="234">
        <v>7</v>
      </c>
      <c r="F267" s="255">
        <f ca="1">ROUND(+B267*D267*E267,2)</f>
        <v>1836886.21</v>
      </c>
      <c r="G267" s="109" t="s">
        <v>183</v>
      </c>
    </row>
    <row r="268" spans="1:9" s="97" customFormat="1">
      <c r="A268" s="372"/>
      <c r="B268" s="86"/>
      <c r="C268" s="86"/>
      <c r="D268" s="183"/>
      <c r="E268" s="188" t="s">
        <v>184</v>
      </c>
      <c r="F268" s="269">
        <f ca="1">ROUND(SUBTOTAL(109,F137:F267),2)</f>
        <v>15505587.189999999</v>
      </c>
      <c r="G268" s="109" t="s">
        <v>183</v>
      </c>
      <c r="I268" s="112" t="s">
        <v>197</v>
      </c>
    </row>
    <row r="269" spans="1:9">
      <c r="F269" s="257"/>
      <c r="G269" s="109" t="s">
        <v>185</v>
      </c>
    </row>
    <row r="270" spans="1:9">
      <c r="C270" s="541" t="str">
        <f>"Total "&amp;B2</f>
        <v>Total GRANT EXCLUSIVE LINE ITEM</v>
      </c>
      <c r="D270" s="541"/>
      <c r="E270" s="541"/>
      <c r="F270" s="76">
        <f ca="1">+F268+F136</f>
        <v>36570801</v>
      </c>
      <c r="G270" s="109" t="s">
        <v>185</v>
      </c>
      <c r="I270" s="133" t="s">
        <v>187</v>
      </c>
    </row>
    <row r="271" spans="1:9" s="97" customFormat="1">
      <c r="A271" s="206"/>
      <c r="B271" s="86"/>
      <c r="C271" s="86"/>
      <c r="D271" s="86"/>
      <c r="E271" s="86"/>
      <c r="F271" s="122"/>
      <c r="G271" s="109" t="s">
        <v>185</v>
      </c>
    </row>
    <row r="272" spans="1:9" s="97" customFormat="1">
      <c r="A272" s="211" t="str">
        <f>B2&amp;" Narrative (State):"</f>
        <v>GRANT EXCLUSIVE LINE ITEM Narrative (State):</v>
      </c>
      <c r="B272" s="102"/>
      <c r="C272" s="102"/>
      <c r="D272" s="102"/>
      <c r="E272" s="102"/>
      <c r="F272" s="103"/>
      <c r="G272" s="109" t="s">
        <v>180</v>
      </c>
      <c r="I272" s="134" t="s">
        <v>189</v>
      </c>
    </row>
    <row r="273" spans="1:17" s="97" customFormat="1" ht="45" customHeight="1">
      <c r="A273" s="517" t="s">
        <v>319</v>
      </c>
      <c r="B273" s="518"/>
      <c r="C273" s="518"/>
      <c r="D273" s="518"/>
      <c r="E273" s="518"/>
      <c r="F273" s="519"/>
      <c r="G273" s="97" t="s">
        <v>180</v>
      </c>
      <c r="I273" s="515" t="s">
        <v>190</v>
      </c>
      <c r="J273" s="515"/>
      <c r="K273" s="515"/>
      <c r="L273" s="515"/>
      <c r="M273" s="515"/>
      <c r="N273" s="515"/>
      <c r="O273" s="515"/>
      <c r="P273" s="515"/>
      <c r="Q273" s="515"/>
    </row>
    <row r="274" spans="1:17">
      <c r="G274" s="246" t="s">
        <v>183</v>
      </c>
      <c r="I274"/>
    </row>
    <row r="275" spans="1:17" s="97" customFormat="1">
      <c r="A275" s="211" t="str">
        <f>B2&amp;" Narrative (Non-State) i.e. Match or Other Funding"</f>
        <v>GRANT EXCLUSIVE LINE ITEM Narrative (Non-State) i.e. Match or Other Funding</v>
      </c>
      <c r="B275" s="106"/>
      <c r="C275" s="106"/>
      <c r="D275" s="106"/>
      <c r="E275" s="106"/>
      <c r="F275" s="107"/>
      <c r="G275" s="97" t="s">
        <v>183</v>
      </c>
      <c r="I275" s="134" t="s">
        <v>189</v>
      </c>
    </row>
    <row r="276" spans="1:17" s="97" customFormat="1" ht="45" customHeight="1">
      <c r="A276" s="517" t="s">
        <v>320</v>
      </c>
      <c r="B276" s="518"/>
      <c r="C276" s="518"/>
      <c r="D276" s="518"/>
      <c r="E276" s="518"/>
      <c r="F276" s="519"/>
      <c r="G276" s="246" t="s">
        <v>183</v>
      </c>
      <c r="I276" s="515" t="s">
        <v>190</v>
      </c>
      <c r="J276" s="515"/>
      <c r="K276" s="515"/>
      <c r="L276" s="515"/>
      <c r="M276" s="515"/>
      <c r="N276" s="515"/>
      <c r="O276" s="515"/>
      <c r="P276" s="515"/>
      <c r="Q276" s="515"/>
    </row>
    <row r="278" spans="1:17">
      <c r="D278" s="24"/>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activeCell="A273" sqref="A273:F273"/>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323</v>
      </c>
      <c r="B2" s="542" t="s">
        <v>314</v>
      </c>
      <c r="C2" s="542"/>
      <c r="D2" s="542"/>
      <c r="E2" s="542"/>
      <c r="F2" s="542"/>
      <c r="G2" s="329"/>
    </row>
    <row r="3" spans="1:9" s="253" customFormat="1" ht="42" customHeight="1">
      <c r="A3" s="468" t="s">
        <v>293</v>
      </c>
      <c r="B3" s="468"/>
      <c r="C3" s="468"/>
      <c r="D3" s="468"/>
      <c r="E3" s="468"/>
      <c r="F3" s="468"/>
      <c r="G3" s="253" t="s">
        <v>185</v>
      </c>
    </row>
    <row r="4" spans="1:9">
      <c r="A4" s="13"/>
      <c r="B4" s="13"/>
      <c r="C4" s="13"/>
      <c r="D4" s="13"/>
      <c r="E4" s="13"/>
      <c r="F4" s="13"/>
      <c r="G4" t="s">
        <v>185</v>
      </c>
    </row>
    <row r="5" spans="1:9">
      <c r="A5" s="208" t="s">
        <v>260</v>
      </c>
      <c r="B5" s="208" t="s">
        <v>207</v>
      </c>
      <c r="C5" s="208" t="s">
        <v>206</v>
      </c>
      <c r="D5" s="208" t="s">
        <v>223</v>
      </c>
      <c r="E5" s="208" t="s">
        <v>176</v>
      </c>
      <c r="F5" s="263" t="s">
        <v>300</v>
      </c>
      <c r="G5" s="245" t="s">
        <v>185</v>
      </c>
      <c r="I5" s="134" t="s">
        <v>179</v>
      </c>
    </row>
    <row r="6" spans="1:9" s="97" customFormat="1">
      <c r="A6" s="204" t="s">
        <v>260</v>
      </c>
      <c r="B6" s="234">
        <v>3</v>
      </c>
      <c r="C6" s="234" t="s">
        <v>315</v>
      </c>
      <c r="D6" s="237">
        <f ca="1">RAND()*400000</f>
        <v>305652.78969660221</v>
      </c>
      <c r="E6" s="234">
        <v>7</v>
      </c>
      <c r="F6" s="76">
        <f t="shared" ref="F6:F134" ca="1" si="0">ROUND(+B6*D6*E6,2)</f>
        <v>6418708.5800000001</v>
      </c>
      <c r="G6" s="109" t="s">
        <v>180</v>
      </c>
      <c r="I6" s="109"/>
    </row>
    <row r="7" spans="1:9" s="97" customFormat="1">
      <c r="A7" s="373" t="s">
        <v>316</v>
      </c>
      <c r="B7" s="234">
        <v>3</v>
      </c>
      <c r="C7" s="234" t="s">
        <v>315</v>
      </c>
      <c r="D7" s="237">
        <f t="shared" ref="D7:D8" ca="1" si="1">RAND()*400000</f>
        <v>259101.69288107735</v>
      </c>
      <c r="E7" s="234">
        <v>7</v>
      </c>
      <c r="F7" s="76">
        <f t="shared" ca="1" si="0"/>
        <v>5441135.5499999998</v>
      </c>
      <c r="G7" s="109" t="s">
        <v>180</v>
      </c>
      <c r="I7" s="109"/>
    </row>
    <row r="8" spans="1:9" s="97" customFormat="1">
      <c r="A8" s="373" t="s">
        <v>317</v>
      </c>
      <c r="B8" s="234">
        <v>3</v>
      </c>
      <c r="C8" s="234" t="s">
        <v>315</v>
      </c>
      <c r="D8" s="237">
        <f t="shared" ca="1" si="1"/>
        <v>89190.200048859668</v>
      </c>
      <c r="E8" s="234">
        <v>7</v>
      </c>
      <c r="F8" s="76">
        <f t="shared" ca="1" si="0"/>
        <v>1872994.2</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c r="A135" s="373" t="s">
        <v>260</v>
      </c>
      <c r="B135" s="234">
        <v>3</v>
      </c>
      <c r="C135" s="234" t="s">
        <v>315</v>
      </c>
      <c r="D135" s="237">
        <f t="shared" ref="D135:D140" ca="1" si="2">RAND()*400000</f>
        <v>115105.74173899606</v>
      </c>
      <c r="E135" s="234">
        <v>7</v>
      </c>
      <c r="F135" s="255">
        <f ca="1">ROUND(+B135*D135*E135,2)</f>
        <v>2417220.58</v>
      </c>
      <c r="G135" s="109" t="s">
        <v>180</v>
      </c>
      <c r="I135" s="109"/>
    </row>
    <row r="136" spans="1:9" s="97" customFormat="1">
      <c r="A136" s="372"/>
      <c r="B136" s="86"/>
      <c r="C136" s="86"/>
      <c r="D136" s="128"/>
      <c r="E136" s="189" t="s">
        <v>181</v>
      </c>
      <c r="F136" s="268">
        <f ca="1">ROUND(SUBTOTAL(109,F6:F135),2)</f>
        <v>16150058.91</v>
      </c>
      <c r="G136" s="109" t="s">
        <v>180</v>
      </c>
      <c r="I136" s="112" t="s">
        <v>197</v>
      </c>
    </row>
    <row r="137" spans="1:9" s="97" customFormat="1">
      <c r="A137" s="372"/>
      <c r="B137" s="86"/>
      <c r="C137" s="86"/>
      <c r="D137" s="128"/>
      <c r="E137" s="86"/>
      <c r="F137" s="256"/>
      <c r="G137" s="109" t="s">
        <v>183</v>
      </c>
    </row>
    <row r="138" spans="1:9" s="97" customFormat="1">
      <c r="A138" s="373" t="s">
        <v>318</v>
      </c>
      <c r="B138" s="234">
        <v>3</v>
      </c>
      <c r="C138" s="234" t="s">
        <v>315</v>
      </c>
      <c r="D138" s="237">
        <f t="shared" ca="1" si="2"/>
        <v>148567.14865209319</v>
      </c>
      <c r="E138" s="234">
        <v>7</v>
      </c>
      <c r="F138" s="76">
        <f ca="1">ROUND(+B138*D138*E138,2)</f>
        <v>3119910.12</v>
      </c>
      <c r="G138" s="109" t="s">
        <v>183</v>
      </c>
    </row>
    <row r="139" spans="1:9" s="97" customFormat="1">
      <c r="A139" s="373" t="s">
        <v>316</v>
      </c>
      <c r="B139" s="234">
        <v>3</v>
      </c>
      <c r="C139" s="234" t="s">
        <v>315</v>
      </c>
      <c r="D139" s="237">
        <f t="shared" ca="1" si="2"/>
        <v>219341.9374156229</v>
      </c>
      <c r="E139" s="234">
        <v>7</v>
      </c>
      <c r="F139" s="76">
        <f t="shared" ref="F139:F266" ca="1" si="3">ROUND(+B139*D139*E139,2)</f>
        <v>4606180.6900000004</v>
      </c>
      <c r="G139" s="109" t="s">
        <v>183</v>
      </c>
      <c r="I139" s="109"/>
    </row>
    <row r="140" spans="1:9" s="97" customFormat="1">
      <c r="A140" s="373" t="s">
        <v>317</v>
      </c>
      <c r="B140" s="234">
        <v>3</v>
      </c>
      <c r="C140" s="234" t="s">
        <v>315</v>
      </c>
      <c r="D140" s="237">
        <f t="shared" ca="1" si="2"/>
        <v>331724.47470705013</v>
      </c>
      <c r="E140" s="234">
        <v>7</v>
      </c>
      <c r="F140" s="76">
        <f t="shared" ca="1" si="3"/>
        <v>6966213.9699999997</v>
      </c>
      <c r="G140" s="109" t="s">
        <v>183</v>
      </c>
      <c r="I140" s="109"/>
    </row>
    <row r="141" spans="1:9" s="97" customFormat="1" hidden="1">
      <c r="A141" s="373"/>
      <c r="B141" s="234"/>
      <c r="C141" s="234"/>
      <c r="D141" s="237"/>
      <c r="E141" s="234"/>
      <c r="F141" s="76">
        <f t="shared" si="3"/>
        <v>0</v>
      </c>
      <c r="G141" s="109" t="s">
        <v>183</v>
      </c>
      <c r="I141" s="109"/>
    </row>
    <row r="142" spans="1:9" s="97" customFormat="1" hidden="1">
      <c r="A142" s="373"/>
      <c r="B142" s="234"/>
      <c r="C142" s="234"/>
      <c r="D142" s="237"/>
      <c r="E142" s="234"/>
      <c r="F142" s="76">
        <f t="shared" si="3"/>
        <v>0</v>
      </c>
      <c r="G142" s="109" t="s">
        <v>183</v>
      </c>
      <c r="I142" s="109"/>
    </row>
    <row r="143" spans="1:9" s="97" customFormat="1" hidden="1">
      <c r="A143" s="373"/>
      <c r="B143" s="234"/>
      <c r="C143" s="234"/>
      <c r="D143" s="237"/>
      <c r="E143" s="234"/>
      <c r="F143" s="76">
        <f t="shared" si="3"/>
        <v>0</v>
      </c>
      <c r="G143" s="109" t="s">
        <v>183</v>
      </c>
      <c r="I143" s="109"/>
    </row>
    <row r="144" spans="1:9" s="97" customFormat="1" hidden="1">
      <c r="A144" s="373"/>
      <c r="B144" s="234"/>
      <c r="C144" s="234"/>
      <c r="D144" s="237"/>
      <c r="E144" s="234"/>
      <c r="F144" s="76">
        <f t="shared" si="3"/>
        <v>0</v>
      </c>
      <c r="G144" s="109" t="s">
        <v>183</v>
      </c>
      <c r="I144" s="109"/>
    </row>
    <row r="145" spans="1:9" s="97" customFormat="1" hidden="1">
      <c r="A145" s="373"/>
      <c r="B145" s="234"/>
      <c r="C145" s="234"/>
      <c r="D145" s="237"/>
      <c r="E145" s="234"/>
      <c r="F145" s="76">
        <f t="shared" si="3"/>
        <v>0</v>
      </c>
      <c r="G145" s="109" t="s">
        <v>183</v>
      </c>
      <c r="I145" s="109"/>
    </row>
    <row r="146" spans="1:9" s="97" customFormat="1" hidden="1">
      <c r="A146" s="373"/>
      <c r="B146" s="234"/>
      <c r="C146" s="234"/>
      <c r="D146" s="237"/>
      <c r="E146" s="234"/>
      <c r="F146" s="76">
        <f t="shared" si="3"/>
        <v>0</v>
      </c>
      <c r="G146" s="109" t="s">
        <v>183</v>
      </c>
      <c r="I146" s="109"/>
    </row>
    <row r="147" spans="1:9" s="97" customFormat="1" hidden="1">
      <c r="A147" s="373"/>
      <c r="B147" s="234"/>
      <c r="C147" s="234"/>
      <c r="D147" s="237"/>
      <c r="E147" s="234"/>
      <c r="F147" s="76">
        <f t="shared" si="3"/>
        <v>0</v>
      </c>
      <c r="G147" s="109" t="s">
        <v>183</v>
      </c>
      <c r="I147" s="109"/>
    </row>
    <row r="148" spans="1:9" s="97" customFormat="1" hidden="1">
      <c r="A148" s="373"/>
      <c r="B148" s="234"/>
      <c r="C148" s="234"/>
      <c r="D148" s="237"/>
      <c r="E148" s="234"/>
      <c r="F148" s="76">
        <f t="shared" si="3"/>
        <v>0</v>
      </c>
      <c r="G148" s="109" t="s">
        <v>183</v>
      </c>
      <c r="I148" s="109"/>
    </row>
    <row r="149" spans="1:9" s="97" customFormat="1" hidden="1">
      <c r="A149" s="373"/>
      <c r="B149" s="234"/>
      <c r="C149" s="234"/>
      <c r="D149" s="237"/>
      <c r="E149" s="234"/>
      <c r="F149" s="76">
        <f t="shared" si="3"/>
        <v>0</v>
      </c>
      <c r="G149" s="109" t="s">
        <v>183</v>
      </c>
      <c r="I149" s="109"/>
    </row>
    <row r="150" spans="1:9" s="97" customFormat="1" hidden="1">
      <c r="A150" s="373"/>
      <c r="B150" s="234"/>
      <c r="C150" s="234"/>
      <c r="D150" s="237"/>
      <c r="E150" s="234"/>
      <c r="F150" s="76">
        <f t="shared" si="3"/>
        <v>0</v>
      </c>
      <c r="G150" s="109" t="s">
        <v>183</v>
      </c>
      <c r="I150" s="109"/>
    </row>
    <row r="151" spans="1:9" s="97" customFormat="1" hidden="1">
      <c r="A151" s="373"/>
      <c r="B151" s="234"/>
      <c r="C151" s="234"/>
      <c r="D151" s="237"/>
      <c r="E151" s="234"/>
      <c r="F151" s="76">
        <f t="shared" si="3"/>
        <v>0</v>
      </c>
      <c r="G151" s="109" t="s">
        <v>183</v>
      </c>
      <c r="I151" s="109"/>
    </row>
    <row r="152" spans="1:9" s="97" customFormat="1" hidden="1">
      <c r="A152" s="373"/>
      <c r="B152" s="234"/>
      <c r="C152" s="234"/>
      <c r="D152" s="237"/>
      <c r="E152" s="234"/>
      <c r="F152" s="76">
        <f t="shared" si="3"/>
        <v>0</v>
      </c>
      <c r="G152" s="109" t="s">
        <v>183</v>
      </c>
      <c r="I152" s="109"/>
    </row>
    <row r="153" spans="1:9" s="97" customFormat="1" hidden="1">
      <c r="A153" s="373"/>
      <c r="B153" s="234"/>
      <c r="C153" s="234"/>
      <c r="D153" s="237"/>
      <c r="E153" s="234"/>
      <c r="F153" s="76">
        <f t="shared" si="3"/>
        <v>0</v>
      </c>
      <c r="G153" s="109" t="s">
        <v>183</v>
      </c>
      <c r="I153" s="109"/>
    </row>
    <row r="154" spans="1:9" s="97" customFormat="1" hidden="1">
      <c r="A154" s="373"/>
      <c r="B154" s="234"/>
      <c r="C154" s="234"/>
      <c r="D154" s="237"/>
      <c r="E154" s="234"/>
      <c r="F154" s="76">
        <f t="shared" si="3"/>
        <v>0</v>
      </c>
      <c r="G154" s="109" t="s">
        <v>183</v>
      </c>
      <c r="I154" s="109"/>
    </row>
    <row r="155" spans="1:9" s="97" customFormat="1" hidden="1">
      <c r="A155" s="373"/>
      <c r="B155" s="234"/>
      <c r="C155" s="234"/>
      <c r="D155" s="237"/>
      <c r="E155" s="234"/>
      <c r="F155" s="76">
        <f t="shared" si="3"/>
        <v>0</v>
      </c>
      <c r="G155" s="109" t="s">
        <v>183</v>
      </c>
      <c r="I155" s="109"/>
    </row>
    <row r="156" spans="1:9" s="97" customFormat="1" hidden="1">
      <c r="A156" s="373"/>
      <c r="B156" s="234"/>
      <c r="C156" s="234"/>
      <c r="D156" s="237"/>
      <c r="E156" s="234"/>
      <c r="F156" s="76">
        <f t="shared" si="3"/>
        <v>0</v>
      </c>
      <c r="G156" s="109" t="s">
        <v>183</v>
      </c>
      <c r="I156" s="109"/>
    </row>
    <row r="157" spans="1:9" s="97" customFormat="1" hidden="1">
      <c r="A157" s="373"/>
      <c r="B157" s="234"/>
      <c r="C157" s="234"/>
      <c r="D157" s="237"/>
      <c r="E157" s="234"/>
      <c r="F157" s="76">
        <f t="shared" si="3"/>
        <v>0</v>
      </c>
      <c r="G157" s="109" t="s">
        <v>183</v>
      </c>
      <c r="I157" s="109"/>
    </row>
    <row r="158" spans="1:9" s="97" customFormat="1" hidden="1">
      <c r="A158" s="373"/>
      <c r="B158" s="234"/>
      <c r="C158" s="234"/>
      <c r="D158" s="237"/>
      <c r="E158" s="234"/>
      <c r="F158" s="76">
        <f t="shared" si="3"/>
        <v>0</v>
      </c>
      <c r="G158" s="109" t="s">
        <v>183</v>
      </c>
      <c r="I158" s="109"/>
    </row>
    <row r="159" spans="1:9" s="97" customFormat="1" hidden="1">
      <c r="A159" s="373"/>
      <c r="B159" s="234"/>
      <c r="C159" s="234"/>
      <c r="D159" s="237"/>
      <c r="E159" s="234"/>
      <c r="F159" s="76">
        <f t="shared" si="3"/>
        <v>0</v>
      </c>
      <c r="G159" s="109" t="s">
        <v>183</v>
      </c>
      <c r="I159" s="109"/>
    </row>
    <row r="160" spans="1:9" s="97" customFormat="1" hidden="1">
      <c r="A160" s="373"/>
      <c r="B160" s="234"/>
      <c r="C160" s="234"/>
      <c r="D160" s="237"/>
      <c r="E160" s="234"/>
      <c r="F160" s="76">
        <f t="shared" si="3"/>
        <v>0</v>
      </c>
      <c r="G160" s="109" t="s">
        <v>183</v>
      </c>
      <c r="I160" s="109"/>
    </row>
    <row r="161" spans="1:9" s="97" customFormat="1" hidden="1">
      <c r="A161" s="373"/>
      <c r="B161" s="234"/>
      <c r="C161" s="234"/>
      <c r="D161" s="237"/>
      <c r="E161" s="234"/>
      <c r="F161" s="76">
        <f t="shared" si="3"/>
        <v>0</v>
      </c>
      <c r="G161" s="109" t="s">
        <v>183</v>
      </c>
      <c r="I161" s="109"/>
    </row>
    <row r="162" spans="1:9" s="97" customFormat="1" hidden="1">
      <c r="A162" s="373"/>
      <c r="B162" s="234"/>
      <c r="C162" s="234"/>
      <c r="D162" s="237"/>
      <c r="E162" s="234"/>
      <c r="F162" s="76">
        <f t="shared" si="3"/>
        <v>0</v>
      </c>
      <c r="G162" s="109" t="s">
        <v>183</v>
      </c>
      <c r="I162" s="109"/>
    </row>
    <row r="163" spans="1:9" s="97" customFormat="1" hidden="1">
      <c r="A163" s="373"/>
      <c r="B163" s="234"/>
      <c r="C163" s="234"/>
      <c r="D163" s="237"/>
      <c r="E163" s="234"/>
      <c r="F163" s="76">
        <f t="shared" si="3"/>
        <v>0</v>
      </c>
      <c r="G163" s="109" t="s">
        <v>183</v>
      </c>
      <c r="I163" s="109"/>
    </row>
    <row r="164" spans="1:9" s="97" customFormat="1" hidden="1">
      <c r="A164" s="373"/>
      <c r="B164" s="234"/>
      <c r="C164" s="234"/>
      <c r="D164" s="237"/>
      <c r="E164" s="234"/>
      <c r="F164" s="76">
        <f t="shared" si="3"/>
        <v>0</v>
      </c>
      <c r="G164" s="109" t="s">
        <v>183</v>
      </c>
      <c r="I164" s="109"/>
    </row>
    <row r="165" spans="1:9" s="97" customFormat="1" hidden="1">
      <c r="A165" s="373"/>
      <c r="B165" s="234"/>
      <c r="C165" s="234"/>
      <c r="D165" s="237"/>
      <c r="E165" s="234"/>
      <c r="F165" s="76">
        <f t="shared" si="3"/>
        <v>0</v>
      </c>
      <c r="G165" s="109" t="s">
        <v>183</v>
      </c>
      <c r="I165" s="109"/>
    </row>
    <row r="166" spans="1:9" s="97" customFormat="1" hidden="1">
      <c r="A166" s="373"/>
      <c r="B166" s="234"/>
      <c r="C166" s="234"/>
      <c r="D166" s="237"/>
      <c r="E166" s="234"/>
      <c r="F166" s="76">
        <f t="shared" si="3"/>
        <v>0</v>
      </c>
      <c r="G166" s="109" t="s">
        <v>183</v>
      </c>
      <c r="I166" s="109"/>
    </row>
    <row r="167" spans="1:9" s="97" customFormat="1" hidden="1">
      <c r="A167" s="373"/>
      <c r="B167" s="234"/>
      <c r="C167" s="234"/>
      <c r="D167" s="237"/>
      <c r="E167" s="234"/>
      <c r="F167" s="76">
        <f t="shared" si="3"/>
        <v>0</v>
      </c>
      <c r="G167" s="109" t="s">
        <v>183</v>
      </c>
      <c r="I167" s="109"/>
    </row>
    <row r="168" spans="1:9" s="97" customFormat="1" hidden="1">
      <c r="A168" s="373"/>
      <c r="B168" s="234"/>
      <c r="C168" s="234"/>
      <c r="D168" s="237"/>
      <c r="E168" s="234"/>
      <c r="F168" s="76">
        <f t="shared" si="3"/>
        <v>0</v>
      </c>
      <c r="G168" s="109" t="s">
        <v>183</v>
      </c>
      <c r="I168" s="109"/>
    </row>
    <row r="169" spans="1:9" s="97" customFormat="1" hidden="1">
      <c r="A169" s="373"/>
      <c r="B169" s="234"/>
      <c r="C169" s="234"/>
      <c r="D169" s="237"/>
      <c r="E169" s="234"/>
      <c r="F169" s="76">
        <f t="shared" si="3"/>
        <v>0</v>
      </c>
      <c r="G169" s="109" t="s">
        <v>183</v>
      </c>
      <c r="I169" s="109"/>
    </row>
    <row r="170" spans="1:9" s="97" customFormat="1" hidden="1">
      <c r="A170" s="373"/>
      <c r="B170" s="234"/>
      <c r="C170" s="234"/>
      <c r="D170" s="237"/>
      <c r="E170" s="234"/>
      <c r="F170" s="76">
        <f t="shared" si="3"/>
        <v>0</v>
      </c>
      <c r="G170" s="109" t="s">
        <v>183</v>
      </c>
      <c r="I170" s="109"/>
    </row>
    <row r="171" spans="1:9" s="97" customFormat="1" hidden="1">
      <c r="A171" s="373"/>
      <c r="B171" s="234"/>
      <c r="C171" s="234"/>
      <c r="D171" s="237"/>
      <c r="E171" s="234"/>
      <c r="F171" s="76">
        <f t="shared" si="3"/>
        <v>0</v>
      </c>
      <c r="G171" s="109" t="s">
        <v>183</v>
      </c>
      <c r="I171" s="109"/>
    </row>
    <row r="172" spans="1:9" s="97" customFormat="1" hidden="1">
      <c r="A172" s="373"/>
      <c r="B172" s="234"/>
      <c r="C172" s="234"/>
      <c r="D172" s="237"/>
      <c r="E172" s="234"/>
      <c r="F172" s="76">
        <f t="shared" si="3"/>
        <v>0</v>
      </c>
      <c r="G172" s="109" t="s">
        <v>183</v>
      </c>
      <c r="I172" s="109"/>
    </row>
    <row r="173" spans="1:9" s="97" customFormat="1" hidden="1">
      <c r="A173" s="373"/>
      <c r="B173" s="234"/>
      <c r="C173" s="234"/>
      <c r="D173" s="237"/>
      <c r="E173" s="234"/>
      <c r="F173" s="76">
        <f t="shared" si="3"/>
        <v>0</v>
      </c>
      <c r="G173" s="109" t="s">
        <v>183</v>
      </c>
      <c r="I173" s="109"/>
    </row>
    <row r="174" spans="1:9" s="97" customFormat="1" hidden="1">
      <c r="A174" s="373"/>
      <c r="B174" s="234"/>
      <c r="C174" s="234"/>
      <c r="D174" s="237"/>
      <c r="E174" s="234"/>
      <c r="F174" s="76">
        <f t="shared" si="3"/>
        <v>0</v>
      </c>
      <c r="G174" s="109" t="s">
        <v>183</v>
      </c>
      <c r="I174" s="109"/>
    </row>
    <row r="175" spans="1:9" s="97" customFormat="1" hidden="1">
      <c r="A175" s="373"/>
      <c r="B175" s="234"/>
      <c r="C175" s="234"/>
      <c r="D175" s="237"/>
      <c r="E175" s="234"/>
      <c r="F175" s="76">
        <f t="shared" si="3"/>
        <v>0</v>
      </c>
      <c r="G175" s="109" t="s">
        <v>183</v>
      </c>
      <c r="I175" s="109"/>
    </row>
    <row r="176" spans="1:9" s="97" customFormat="1" hidden="1">
      <c r="A176" s="373"/>
      <c r="B176" s="234"/>
      <c r="C176" s="234"/>
      <c r="D176" s="237"/>
      <c r="E176" s="234"/>
      <c r="F176" s="76">
        <f t="shared" si="3"/>
        <v>0</v>
      </c>
      <c r="G176" s="109" t="s">
        <v>183</v>
      </c>
      <c r="I176" s="109"/>
    </row>
    <row r="177" spans="1:9" s="97" customFormat="1" hidden="1">
      <c r="A177" s="373"/>
      <c r="B177" s="234"/>
      <c r="C177" s="234"/>
      <c r="D177" s="237"/>
      <c r="E177" s="234"/>
      <c r="F177" s="76">
        <f t="shared" si="3"/>
        <v>0</v>
      </c>
      <c r="G177" s="109" t="s">
        <v>183</v>
      </c>
      <c r="I177" s="109"/>
    </row>
    <row r="178" spans="1:9" s="97" customFormat="1" hidden="1">
      <c r="A178" s="373"/>
      <c r="B178" s="234"/>
      <c r="C178" s="234"/>
      <c r="D178" s="237"/>
      <c r="E178" s="234"/>
      <c r="F178" s="76">
        <f t="shared" si="3"/>
        <v>0</v>
      </c>
      <c r="G178" s="109" t="s">
        <v>183</v>
      </c>
      <c r="I178" s="109"/>
    </row>
    <row r="179" spans="1:9" s="97" customFormat="1" hidden="1">
      <c r="A179" s="373"/>
      <c r="B179" s="234"/>
      <c r="C179" s="234"/>
      <c r="D179" s="237"/>
      <c r="E179" s="234"/>
      <c r="F179" s="76">
        <f t="shared" si="3"/>
        <v>0</v>
      </c>
      <c r="G179" s="109" t="s">
        <v>183</v>
      </c>
      <c r="I179" s="109"/>
    </row>
    <row r="180" spans="1:9" s="97" customFormat="1" hidden="1">
      <c r="A180" s="373"/>
      <c r="B180" s="234"/>
      <c r="C180" s="234"/>
      <c r="D180" s="237"/>
      <c r="E180" s="234"/>
      <c r="F180" s="76">
        <f t="shared" si="3"/>
        <v>0</v>
      </c>
      <c r="G180" s="109" t="s">
        <v>183</v>
      </c>
      <c r="I180" s="109"/>
    </row>
    <row r="181" spans="1:9" s="97" customFormat="1" hidden="1">
      <c r="A181" s="373"/>
      <c r="B181" s="234"/>
      <c r="C181" s="234"/>
      <c r="D181" s="237"/>
      <c r="E181" s="234"/>
      <c r="F181" s="76">
        <f t="shared" si="3"/>
        <v>0</v>
      </c>
      <c r="G181" s="109" t="s">
        <v>183</v>
      </c>
      <c r="I181" s="109"/>
    </row>
    <row r="182" spans="1:9" s="97" customFormat="1" hidden="1">
      <c r="A182" s="373"/>
      <c r="B182" s="234"/>
      <c r="C182" s="234"/>
      <c r="D182" s="237"/>
      <c r="E182" s="234"/>
      <c r="F182" s="76">
        <f t="shared" si="3"/>
        <v>0</v>
      </c>
      <c r="G182" s="109" t="s">
        <v>183</v>
      </c>
      <c r="I182" s="109"/>
    </row>
    <row r="183" spans="1:9" s="97" customFormat="1" hidden="1">
      <c r="A183" s="373"/>
      <c r="B183" s="234"/>
      <c r="C183" s="234"/>
      <c r="D183" s="237"/>
      <c r="E183" s="234"/>
      <c r="F183" s="76">
        <f t="shared" si="3"/>
        <v>0</v>
      </c>
      <c r="G183" s="109" t="s">
        <v>183</v>
      </c>
      <c r="I183" s="109"/>
    </row>
    <row r="184" spans="1:9" s="97" customFormat="1" hidden="1">
      <c r="A184" s="373"/>
      <c r="B184" s="234"/>
      <c r="C184" s="234"/>
      <c r="D184" s="237"/>
      <c r="E184" s="234"/>
      <c r="F184" s="76">
        <f t="shared" si="3"/>
        <v>0</v>
      </c>
      <c r="G184" s="109" t="s">
        <v>183</v>
      </c>
      <c r="I184" s="109"/>
    </row>
    <row r="185" spans="1:9" s="97" customFormat="1" hidden="1">
      <c r="A185" s="373"/>
      <c r="B185" s="234"/>
      <c r="C185" s="234"/>
      <c r="D185" s="237"/>
      <c r="E185" s="234"/>
      <c r="F185" s="76">
        <f t="shared" si="3"/>
        <v>0</v>
      </c>
      <c r="G185" s="109" t="s">
        <v>183</v>
      </c>
      <c r="I185" s="109"/>
    </row>
    <row r="186" spans="1:9" s="97" customFormat="1" hidden="1">
      <c r="A186" s="373"/>
      <c r="B186" s="234"/>
      <c r="C186" s="234"/>
      <c r="D186" s="237"/>
      <c r="E186" s="234"/>
      <c r="F186" s="76">
        <f t="shared" si="3"/>
        <v>0</v>
      </c>
      <c r="G186" s="109" t="s">
        <v>183</v>
      </c>
      <c r="I186" s="109"/>
    </row>
    <row r="187" spans="1:9" s="97" customFormat="1" hidden="1">
      <c r="A187" s="373"/>
      <c r="B187" s="234"/>
      <c r="C187" s="234"/>
      <c r="D187" s="237"/>
      <c r="E187" s="234"/>
      <c r="F187" s="76">
        <f t="shared" si="3"/>
        <v>0</v>
      </c>
      <c r="G187" s="109" t="s">
        <v>183</v>
      </c>
      <c r="I187" s="109"/>
    </row>
    <row r="188" spans="1:9" s="97" customFormat="1" hidden="1">
      <c r="A188" s="373"/>
      <c r="B188" s="234"/>
      <c r="C188" s="234"/>
      <c r="D188" s="237"/>
      <c r="E188" s="234"/>
      <c r="F188" s="76">
        <f t="shared" si="3"/>
        <v>0</v>
      </c>
      <c r="G188" s="109" t="s">
        <v>183</v>
      </c>
      <c r="I188" s="109"/>
    </row>
    <row r="189" spans="1:9" s="97" customFormat="1" hidden="1">
      <c r="A189" s="373"/>
      <c r="B189" s="234"/>
      <c r="C189" s="234"/>
      <c r="D189" s="237"/>
      <c r="E189" s="234"/>
      <c r="F189" s="76">
        <f t="shared" si="3"/>
        <v>0</v>
      </c>
      <c r="G189" s="109" t="s">
        <v>183</v>
      </c>
      <c r="I189" s="109"/>
    </row>
    <row r="190" spans="1:9" s="97" customFormat="1" hidden="1">
      <c r="A190" s="373"/>
      <c r="B190" s="234"/>
      <c r="C190" s="234"/>
      <c r="D190" s="237"/>
      <c r="E190" s="234"/>
      <c r="F190" s="76">
        <f t="shared" si="3"/>
        <v>0</v>
      </c>
      <c r="G190" s="109" t="s">
        <v>183</v>
      </c>
      <c r="I190" s="109"/>
    </row>
    <row r="191" spans="1:9" s="97" customFormat="1" hidden="1">
      <c r="A191" s="373"/>
      <c r="B191" s="234"/>
      <c r="C191" s="234"/>
      <c r="D191" s="237"/>
      <c r="E191" s="234"/>
      <c r="F191" s="76">
        <f t="shared" si="3"/>
        <v>0</v>
      </c>
      <c r="G191" s="109" t="s">
        <v>183</v>
      </c>
      <c r="I191" s="109"/>
    </row>
    <row r="192" spans="1:9" s="97" customFormat="1" hidden="1">
      <c r="A192" s="373"/>
      <c r="B192" s="234"/>
      <c r="C192" s="234"/>
      <c r="D192" s="237"/>
      <c r="E192" s="234"/>
      <c r="F192" s="76">
        <f t="shared" si="3"/>
        <v>0</v>
      </c>
      <c r="G192" s="109" t="s">
        <v>183</v>
      </c>
      <c r="I192" s="109"/>
    </row>
    <row r="193" spans="1:9" s="97" customFormat="1" hidden="1">
      <c r="A193" s="373"/>
      <c r="B193" s="234"/>
      <c r="C193" s="234"/>
      <c r="D193" s="237"/>
      <c r="E193" s="234"/>
      <c r="F193" s="76">
        <f t="shared" si="3"/>
        <v>0</v>
      </c>
      <c r="G193" s="109" t="s">
        <v>183</v>
      </c>
      <c r="I193" s="109"/>
    </row>
    <row r="194" spans="1:9" s="97" customFormat="1" hidden="1">
      <c r="A194" s="373"/>
      <c r="B194" s="234"/>
      <c r="C194" s="234"/>
      <c r="D194" s="237"/>
      <c r="E194" s="234"/>
      <c r="F194" s="76">
        <f t="shared" si="3"/>
        <v>0</v>
      </c>
      <c r="G194" s="109" t="s">
        <v>183</v>
      </c>
      <c r="I194" s="109"/>
    </row>
    <row r="195" spans="1:9" s="97" customFormat="1" hidden="1">
      <c r="A195" s="373"/>
      <c r="B195" s="234"/>
      <c r="C195" s="234"/>
      <c r="D195" s="237"/>
      <c r="E195" s="234"/>
      <c r="F195" s="76">
        <f t="shared" si="3"/>
        <v>0</v>
      </c>
      <c r="G195" s="109" t="s">
        <v>183</v>
      </c>
      <c r="I195" s="109"/>
    </row>
    <row r="196" spans="1:9" s="97" customFormat="1" hidden="1">
      <c r="A196" s="373"/>
      <c r="B196" s="234"/>
      <c r="C196" s="234"/>
      <c r="D196" s="237"/>
      <c r="E196" s="234"/>
      <c r="F196" s="76">
        <f t="shared" si="3"/>
        <v>0</v>
      </c>
      <c r="G196" s="109" t="s">
        <v>183</v>
      </c>
      <c r="I196" s="109"/>
    </row>
    <row r="197" spans="1:9" s="97" customFormat="1" hidden="1">
      <c r="A197" s="373"/>
      <c r="B197" s="234"/>
      <c r="C197" s="234"/>
      <c r="D197" s="237"/>
      <c r="E197" s="234"/>
      <c r="F197" s="76">
        <f t="shared" si="3"/>
        <v>0</v>
      </c>
      <c r="G197" s="109" t="s">
        <v>183</v>
      </c>
      <c r="I197" s="109"/>
    </row>
    <row r="198" spans="1:9" s="97" customFormat="1" hidden="1">
      <c r="A198" s="373"/>
      <c r="B198" s="234"/>
      <c r="C198" s="234"/>
      <c r="D198" s="237"/>
      <c r="E198" s="234"/>
      <c r="F198" s="76">
        <f t="shared" si="3"/>
        <v>0</v>
      </c>
      <c r="G198" s="109" t="s">
        <v>183</v>
      </c>
      <c r="I198" s="109"/>
    </row>
    <row r="199" spans="1:9" s="97" customFormat="1" hidden="1">
      <c r="A199" s="373"/>
      <c r="B199" s="234"/>
      <c r="C199" s="234"/>
      <c r="D199" s="237"/>
      <c r="E199" s="234"/>
      <c r="F199" s="76">
        <f t="shared" si="3"/>
        <v>0</v>
      </c>
      <c r="G199" s="109" t="s">
        <v>183</v>
      </c>
      <c r="I199" s="109"/>
    </row>
    <row r="200" spans="1:9" s="97" customFormat="1" hidden="1">
      <c r="A200" s="373"/>
      <c r="B200" s="234"/>
      <c r="C200" s="234"/>
      <c r="D200" s="237"/>
      <c r="E200" s="234"/>
      <c r="F200" s="76">
        <f t="shared" si="3"/>
        <v>0</v>
      </c>
      <c r="G200" s="109" t="s">
        <v>183</v>
      </c>
      <c r="I200" s="109"/>
    </row>
    <row r="201" spans="1:9" s="97" customFormat="1" hidden="1">
      <c r="A201" s="373"/>
      <c r="B201" s="234"/>
      <c r="C201" s="234"/>
      <c r="D201" s="237"/>
      <c r="E201" s="234"/>
      <c r="F201" s="76">
        <f t="shared" si="3"/>
        <v>0</v>
      </c>
      <c r="G201" s="109" t="s">
        <v>183</v>
      </c>
      <c r="I201" s="109"/>
    </row>
    <row r="202" spans="1:9" s="97" customFormat="1" hidden="1">
      <c r="A202" s="373"/>
      <c r="B202" s="234"/>
      <c r="C202" s="234"/>
      <c r="D202" s="237"/>
      <c r="E202" s="234"/>
      <c r="F202" s="76">
        <f t="shared" si="3"/>
        <v>0</v>
      </c>
      <c r="G202" s="109" t="s">
        <v>183</v>
      </c>
      <c r="I202" s="109"/>
    </row>
    <row r="203" spans="1:9" s="97" customFormat="1" hidden="1">
      <c r="A203" s="373"/>
      <c r="B203" s="234"/>
      <c r="C203" s="234"/>
      <c r="D203" s="237"/>
      <c r="E203" s="234"/>
      <c r="F203" s="76">
        <f t="shared" si="3"/>
        <v>0</v>
      </c>
      <c r="G203" s="109" t="s">
        <v>183</v>
      </c>
      <c r="I203" s="109"/>
    </row>
    <row r="204" spans="1:9" s="97" customFormat="1" hidden="1">
      <c r="A204" s="373"/>
      <c r="B204" s="234"/>
      <c r="C204" s="234"/>
      <c r="D204" s="237"/>
      <c r="E204" s="234"/>
      <c r="F204" s="76">
        <f t="shared" si="3"/>
        <v>0</v>
      </c>
      <c r="G204" s="109" t="s">
        <v>183</v>
      </c>
      <c r="I204" s="109"/>
    </row>
    <row r="205" spans="1:9" s="97" customFormat="1" hidden="1">
      <c r="A205" s="373"/>
      <c r="B205" s="234"/>
      <c r="C205" s="234"/>
      <c r="D205" s="237"/>
      <c r="E205" s="234"/>
      <c r="F205" s="76">
        <f t="shared" si="3"/>
        <v>0</v>
      </c>
      <c r="G205" s="109" t="s">
        <v>183</v>
      </c>
      <c r="I205" s="109"/>
    </row>
    <row r="206" spans="1:9" s="97" customFormat="1" hidden="1">
      <c r="A206" s="373"/>
      <c r="B206" s="234"/>
      <c r="C206" s="234"/>
      <c r="D206" s="237"/>
      <c r="E206" s="234"/>
      <c r="F206" s="76">
        <f t="shared" si="3"/>
        <v>0</v>
      </c>
      <c r="G206" s="109" t="s">
        <v>183</v>
      </c>
      <c r="I206" s="109"/>
    </row>
    <row r="207" spans="1:9" s="97" customFormat="1" hidden="1">
      <c r="A207" s="373"/>
      <c r="B207" s="234"/>
      <c r="C207" s="234"/>
      <c r="D207" s="237"/>
      <c r="E207" s="234"/>
      <c r="F207" s="76">
        <f t="shared" si="3"/>
        <v>0</v>
      </c>
      <c r="G207" s="109" t="s">
        <v>183</v>
      </c>
      <c r="I207" s="109"/>
    </row>
    <row r="208" spans="1:9" s="97" customFormat="1" hidden="1">
      <c r="A208" s="373"/>
      <c r="B208" s="234"/>
      <c r="C208" s="234"/>
      <c r="D208" s="237"/>
      <c r="E208" s="234"/>
      <c r="F208" s="76">
        <f t="shared" si="3"/>
        <v>0</v>
      </c>
      <c r="G208" s="109" t="s">
        <v>183</v>
      </c>
      <c r="I208" s="109"/>
    </row>
    <row r="209" spans="1:9" s="97" customFormat="1" hidden="1">
      <c r="A209" s="373"/>
      <c r="B209" s="234"/>
      <c r="C209" s="234"/>
      <c r="D209" s="237"/>
      <c r="E209" s="234"/>
      <c r="F209" s="76">
        <f t="shared" si="3"/>
        <v>0</v>
      </c>
      <c r="G209" s="109" t="s">
        <v>183</v>
      </c>
      <c r="I209" s="109"/>
    </row>
    <row r="210" spans="1:9" s="97" customFormat="1" hidden="1">
      <c r="A210" s="373"/>
      <c r="B210" s="234"/>
      <c r="C210" s="234"/>
      <c r="D210" s="237"/>
      <c r="E210" s="234"/>
      <c r="F210" s="76">
        <f t="shared" si="3"/>
        <v>0</v>
      </c>
      <c r="G210" s="109" t="s">
        <v>183</v>
      </c>
      <c r="I210" s="109"/>
    </row>
    <row r="211" spans="1:9" s="97" customFormat="1" hidden="1">
      <c r="A211" s="373"/>
      <c r="B211" s="234"/>
      <c r="C211" s="234"/>
      <c r="D211" s="237"/>
      <c r="E211" s="234"/>
      <c r="F211" s="76">
        <f t="shared" si="3"/>
        <v>0</v>
      </c>
      <c r="G211" s="109" t="s">
        <v>183</v>
      </c>
      <c r="I211" s="109"/>
    </row>
    <row r="212" spans="1:9" s="97" customFormat="1" hidden="1">
      <c r="A212" s="373"/>
      <c r="B212" s="234"/>
      <c r="C212" s="234"/>
      <c r="D212" s="237"/>
      <c r="E212" s="234"/>
      <c r="F212" s="76">
        <f t="shared" si="3"/>
        <v>0</v>
      </c>
      <c r="G212" s="109" t="s">
        <v>183</v>
      </c>
      <c r="I212" s="109"/>
    </row>
    <row r="213" spans="1:9" s="97" customFormat="1" hidden="1">
      <c r="A213" s="373"/>
      <c r="B213" s="234"/>
      <c r="C213" s="234"/>
      <c r="D213" s="237"/>
      <c r="E213" s="234"/>
      <c r="F213" s="76">
        <f t="shared" si="3"/>
        <v>0</v>
      </c>
      <c r="G213" s="109" t="s">
        <v>183</v>
      </c>
      <c r="I213" s="109"/>
    </row>
    <row r="214" spans="1:9" s="97" customFormat="1" hidden="1">
      <c r="A214" s="373"/>
      <c r="B214" s="234"/>
      <c r="C214" s="234"/>
      <c r="D214" s="237"/>
      <c r="E214" s="234"/>
      <c r="F214" s="76">
        <f t="shared" si="3"/>
        <v>0</v>
      </c>
      <c r="G214" s="109" t="s">
        <v>183</v>
      </c>
      <c r="I214" s="109"/>
    </row>
    <row r="215" spans="1:9" s="97" customFormat="1" hidden="1">
      <c r="A215" s="373"/>
      <c r="B215" s="234"/>
      <c r="C215" s="234"/>
      <c r="D215" s="237"/>
      <c r="E215" s="234"/>
      <c r="F215" s="76">
        <f t="shared" si="3"/>
        <v>0</v>
      </c>
      <c r="G215" s="109" t="s">
        <v>183</v>
      </c>
      <c r="I215" s="109"/>
    </row>
    <row r="216" spans="1:9" s="97" customFormat="1" hidden="1">
      <c r="A216" s="373"/>
      <c r="B216" s="234"/>
      <c r="C216" s="234"/>
      <c r="D216" s="237"/>
      <c r="E216" s="234"/>
      <c r="F216" s="76">
        <f t="shared" si="3"/>
        <v>0</v>
      </c>
      <c r="G216" s="109" t="s">
        <v>183</v>
      </c>
      <c r="I216" s="109"/>
    </row>
    <row r="217" spans="1:9" s="97" customFormat="1" hidden="1">
      <c r="A217" s="373"/>
      <c r="B217" s="234"/>
      <c r="C217" s="234"/>
      <c r="D217" s="237"/>
      <c r="E217" s="234"/>
      <c r="F217" s="76">
        <f t="shared" si="3"/>
        <v>0</v>
      </c>
      <c r="G217" s="109" t="s">
        <v>183</v>
      </c>
      <c r="I217" s="109"/>
    </row>
    <row r="218" spans="1:9" s="97" customFormat="1" hidden="1">
      <c r="A218" s="373"/>
      <c r="B218" s="234"/>
      <c r="C218" s="234"/>
      <c r="D218" s="237"/>
      <c r="E218" s="234"/>
      <c r="F218" s="76">
        <f t="shared" si="3"/>
        <v>0</v>
      </c>
      <c r="G218" s="109" t="s">
        <v>183</v>
      </c>
      <c r="I218" s="109"/>
    </row>
    <row r="219" spans="1:9" s="97" customFormat="1" hidden="1">
      <c r="A219" s="373"/>
      <c r="B219" s="234"/>
      <c r="C219" s="234"/>
      <c r="D219" s="237"/>
      <c r="E219" s="234"/>
      <c r="F219" s="76">
        <f t="shared" si="3"/>
        <v>0</v>
      </c>
      <c r="G219" s="109" t="s">
        <v>183</v>
      </c>
      <c r="I219" s="109"/>
    </row>
    <row r="220" spans="1:9" s="97" customFormat="1" hidden="1">
      <c r="A220" s="373"/>
      <c r="B220" s="234"/>
      <c r="C220" s="234"/>
      <c r="D220" s="237"/>
      <c r="E220" s="234"/>
      <c r="F220" s="76">
        <f t="shared" si="3"/>
        <v>0</v>
      </c>
      <c r="G220" s="109" t="s">
        <v>183</v>
      </c>
      <c r="I220" s="109"/>
    </row>
    <row r="221" spans="1:9" s="97" customFormat="1" hidden="1">
      <c r="A221" s="373"/>
      <c r="B221" s="234"/>
      <c r="C221" s="234"/>
      <c r="D221" s="237"/>
      <c r="E221" s="234"/>
      <c r="F221" s="76">
        <f t="shared" si="3"/>
        <v>0</v>
      </c>
      <c r="G221" s="109" t="s">
        <v>183</v>
      </c>
      <c r="I221" s="109"/>
    </row>
    <row r="222" spans="1:9" s="97" customFormat="1" hidden="1">
      <c r="A222" s="373"/>
      <c r="B222" s="234"/>
      <c r="C222" s="234"/>
      <c r="D222" s="237"/>
      <c r="E222" s="234"/>
      <c r="F222" s="76">
        <f t="shared" si="3"/>
        <v>0</v>
      </c>
      <c r="G222" s="109" t="s">
        <v>183</v>
      </c>
      <c r="I222" s="109"/>
    </row>
    <row r="223" spans="1:9" s="97" customFormat="1" hidden="1">
      <c r="A223" s="373"/>
      <c r="B223" s="234"/>
      <c r="C223" s="234"/>
      <c r="D223" s="237"/>
      <c r="E223" s="234"/>
      <c r="F223" s="76">
        <f t="shared" si="3"/>
        <v>0</v>
      </c>
      <c r="G223" s="109" t="s">
        <v>183</v>
      </c>
      <c r="I223" s="109"/>
    </row>
    <row r="224" spans="1:9" s="97" customFormat="1" hidden="1">
      <c r="A224" s="373"/>
      <c r="B224" s="234"/>
      <c r="C224" s="234"/>
      <c r="D224" s="237"/>
      <c r="E224" s="234"/>
      <c r="F224" s="76">
        <f t="shared" si="3"/>
        <v>0</v>
      </c>
      <c r="G224" s="109" t="s">
        <v>183</v>
      </c>
      <c r="I224" s="109"/>
    </row>
    <row r="225" spans="1:9" s="97" customFormat="1" hidden="1">
      <c r="A225" s="373"/>
      <c r="B225" s="234"/>
      <c r="C225" s="234"/>
      <c r="D225" s="237"/>
      <c r="E225" s="234"/>
      <c r="F225" s="76">
        <f t="shared" si="3"/>
        <v>0</v>
      </c>
      <c r="G225" s="109" t="s">
        <v>183</v>
      </c>
      <c r="I225" s="109"/>
    </row>
    <row r="226" spans="1:9" s="97" customFormat="1" hidden="1">
      <c r="A226" s="373"/>
      <c r="B226" s="234"/>
      <c r="C226" s="234"/>
      <c r="D226" s="237"/>
      <c r="E226" s="234"/>
      <c r="F226" s="76">
        <f t="shared" si="3"/>
        <v>0</v>
      </c>
      <c r="G226" s="109" t="s">
        <v>183</v>
      </c>
      <c r="I226" s="109"/>
    </row>
    <row r="227" spans="1:9" s="97" customFormat="1" hidden="1">
      <c r="A227" s="373"/>
      <c r="B227" s="234"/>
      <c r="C227" s="234"/>
      <c r="D227" s="237"/>
      <c r="E227" s="234"/>
      <c r="F227" s="76">
        <f t="shared" si="3"/>
        <v>0</v>
      </c>
      <c r="G227" s="109" t="s">
        <v>183</v>
      </c>
      <c r="I227" s="109"/>
    </row>
    <row r="228" spans="1:9" s="97" customFormat="1" hidden="1">
      <c r="A228" s="373"/>
      <c r="B228" s="234"/>
      <c r="C228" s="234"/>
      <c r="D228" s="237"/>
      <c r="E228" s="234"/>
      <c r="F228" s="76">
        <f t="shared" si="3"/>
        <v>0</v>
      </c>
      <c r="G228" s="109" t="s">
        <v>183</v>
      </c>
      <c r="I228" s="109"/>
    </row>
    <row r="229" spans="1:9" s="97" customFormat="1" hidden="1">
      <c r="A229" s="373"/>
      <c r="B229" s="234"/>
      <c r="C229" s="234"/>
      <c r="D229" s="237"/>
      <c r="E229" s="234"/>
      <c r="F229" s="76">
        <f t="shared" si="3"/>
        <v>0</v>
      </c>
      <c r="G229" s="109" t="s">
        <v>183</v>
      </c>
      <c r="I229" s="109"/>
    </row>
    <row r="230" spans="1:9" s="97" customFormat="1" hidden="1">
      <c r="A230" s="373"/>
      <c r="B230" s="234"/>
      <c r="C230" s="234"/>
      <c r="D230" s="237"/>
      <c r="E230" s="234"/>
      <c r="F230" s="76">
        <f t="shared" si="3"/>
        <v>0</v>
      </c>
      <c r="G230" s="109" t="s">
        <v>183</v>
      </c>
      <c r="I230" s="109"/>
    </row>
    <row r="231" spans="1:9" s="97" customFormat="1" hidden="1">
      <c r="A231" s="373"/>
      <c r="B231" s="234"/>
      <c r="C231" s="234"/>
      <c r="D231" s="237"/>
      <c r="E231" s="234"/>
      <c r="F231" s="76">
        <f t="shared" si="3"/>
        <v>0</v>
      </c>
      <c r="G231" s="109" t="s">
        <v>183</v>
      </c>
      <c r="I231" s="109"/>
    </row>
    <row r="232" spans="1:9" s="97" customFormat="1" hidden="1">
      <c r="A232" s="373"/>
      <c r="B232" s="234"/>
      <c r="C232" s="234"/>
      <c r="D232" s="237"/>
      <c r="E232" s="234"/>
      <c r="F232" s="76">
        <f t="shared" si="3"/>
        <v>0</v>
      </c>
      <c r="G232" s="109" t="s">
        <v>183</v>
      </c>
      <c r="I232" s="109"/>
    </row>
    <row r="233" spans="1:9" s="97" customFormat="1" hidden="1">
      <c r="A233" s="373"/>
      <c r="B233" s="234"/>
      <c r="C233" s="234"/>
      <c r="D233" s="237"/>
      <c r="E233" s="234"/>
      <c r="F233" s="76">
        <f t="shared" si="3"/>
        <v>0</v>
      </c>
      <c r="G233" s="109" t="s">
        <v>183</v>
      </c>
      <c r="I233" s="109"/>
    </row>
    <row r="234" spans="1:9" s="97" customFormat="1" hidden="1">
      <c r="A234" s="373"/>
      <c r="B234" s="234"/>
      <c r="C234" s="234"/>
      <c r="D234" s="237"/>
      <c r="E234" s="234"/>
      <c r="F234" s="76">
        <f t="shared" si="3"/>
        <v>0</v>
      </c>
      <c r="G234" s="109" t="s">
        <v>183</v>
      </c>
      <c r="I234" s="109"/>
    </row>
    <row r="235" spans="1:9" s="97" customFormat="1" hidden="1">
      <c r="A235" s="373"/>
      <c r="B235" s="234"/>
      <c r="C235" s="234"/>
      <c r="D235" s="237"/>
      <c r="E235" s="234"/>
      <c r="F235" s="76">
        <f t="shared" si="3"/>
        <v>0</v>
      </c>
      <c r="G235" s="109" t="s">
        <v>183</v>
      </c>
      <c r="I235" s="109"/>
    </row>
    <row r="236" spans="1:9" s="97" customFormat="1" hidden="1">
      <c r="A236" s="373"/>
      <c r="B236" s="234"/>
      <c r="C236" s="234"/>
      <c r="D236" s="237"/>
      <c r="E236" s="234"/>
      <c r="F236" s="76">
        <f t="shared" si="3"/>
        <v>0</v>
      </c>
      <c r="G236" s="109" t="s">
        <v>183</v>
      </c>
      <c r="I236" s="109"/>
    </row>
    <row r="237" spans="1:9" s="97" customFormat="1" hidden="1">
      <c r="A237" s="373"/>
      <c r="B237" s="234"/>
      <c r="C237" s="234"/>
      <c r="D237" s="237"/>
      <c r="E237" s="234"/>
      <c r="F237" s="76">
        <f t="shared" si="3"/>
        <v>0</v>
      </c>
      <c r="G237" s="109" t="s">
        <v>183</v>
      </c>
      <c r="I237" s="109"/>
    </row>
    <row r="238" spans="1:9" s="97" customFormat="1" hidden="1">
      <c r="A238" s="373"/>
      <c r="B238" s="234"/>
      <c r="C238" s="234"/>
      <c r="D238" s="237"/>
      <c r="E238" s="234"/>
      <c r="F238" s="76">
        <f t="shared" si="3"/>
        <v>0</v>
      </c>
      <c r="G238" s="109" t="s">
        <v>183</v>
      </c>
      <c r="I238" s="109"/>
    </row>
    <row r="239" spans="1:9" s="97" customFormat="1" hidden="1">
      <c r="A239" s="373"/>
      <c r="B239" s="234"/>
      <c r="C239" s="234"/>
      <c r="D239" s="237"/>
      <c r="E239" s="234"/>
      <c r="F239" s="76">
        <f t="shared" si="3"/>
        <v>0</v>
      </c>
      <c r="G239" s="109" t="s">
        <v>183</v>
      </c>
      <c r="I239" s="109"/>
    </row>
    <row r="240" spans="1:9" s="97" customFormat="1" hidden="1">
      <c r="A240" s="373"/>
      <c r="B240" s="234"/>
      <c r="C240" s="234"/>
      <c r="D240" s="237"/>
      <c r="E240" s="234"/>
      <c r="F240" s="76">
        <f t="shared" si="3"/>
        <v>0</v>
      </c>
      <c r="G240" s="109" t="s">
        <v>183</v>
      </c>
      <c r="I240" s="109"/>
    </row>
    <row r="241" spans="1:9" s="97" customFormat="1" hidden="1">
      <c r="A241" s="373"/>
      <c r="B241" s="234"/>
      <c r="C241" s="234"/>
      <c r="D241" s="237"/>
      <c r="E241" s="234"/>
      <c r="F241" s="76">
        <f t="shared" si="3"/>
        <v>0</v>
      </c>
      <c r="G241" s="109" t="s">
        <v>183</v>
      </c>
      <c r="I241" s="109"/>
    </row>
    <row r="242" spans="1:9" s="97" customFormat="1" hidden="1">
      <c r="A242" s="373"/>
      <c r="B242" s="234"/>
      <c r="C242" s="234"/>
      <c r="D242" s="237"/>
      <c r="E242" s="234"/>
      <c r="F242" s="76">
        <f t="shared" si="3"/>
        <v>0</v>
      </c>
      <c r="G242" s="109" t="s">
        <v>183</v>
      </c>
      <c r="I242" s="109"/>
    </row>
    <row r="243" spans="1:9" s="97" customFormat="1" hidden="1">
      <c r="A243" s="373"/>
      <c r="B243" s="234"/>
      <c r="C243" s="234"/>
      <c r="D243" s="237"/>
      <c r="E243" s="234"/>
      <c r="F243" s="76">
        <f t="shared" si="3"/>
        <v>0</v>
      </c>
      <c r="G243" s="109" t="s">
        <v>183</v>
      </c>
      <c r="I243" s="109"/>
    </row>
    <row r="244" spans="1:9" s="97" customFormat="1" hidden="1">
      <c r="A244" s="373"/>
      <c r="B244" s="234"/>
      <c r="C244" s="234"/>
      <c r="D244" s="237"/>
      <c r="E244" s="234"/>
      <c r="F244" s="76">
        <f t="shared" si="3"/>
        <v>0</v>
      </c>
      <c r="G244" s="109" t="s">
        <v>183</v>
      </c>
      <c r="I244" s="109"/>
    </row>
    <row r="245" spans="1:9" s="97" customFormat="1" hidden="1">
      <c r="A245" s="373"/>
      <c r="B245" s="234"/>
      <c r="C245" s="234"/>
      <c r="D245" s="237"/>
      <c r="E245" s="234"/>
      <c r="F245" s="76">
        <f t="shared" si="3"/>
        <v>0</v>
      </c>
      <c r="G245" s="109" t="s">
        <v>183</v>
      </c>
      <c r="I245" s="109"/>
    </row>
    <row r="246" spans="1:9" s="97" customFormat="1" hidden="1">
      <c r="A246" s="373"/>
      <c r="B246" s="234"/>
      <c r="C246" s="234"/>
      <c r="D246" s="237"/>
      <c r="E246" s="234"/>
      <c r="F246" s="76">
        <f t="shared" si="3"/>
        <v>0</v>
      </c>
      <c r="G246" s="109" t="s">
        <v>183</v>
      </c>
      <c r="I246" s="109"/>
    </row>
    <row r="247" spans="1:9" s="97" customFormat="1" hidden="1">
      <c r="A247" s="373"/>
      <c r="B247" s="234"/>
      <c r="C247" s="234"/>
      <c r="D247" s="237"/>
      <c r="E247" s="234"/>
      <c r="F247" s="76">
        <f t="shared" si="3"/>
        <v>0</v>
      </c>
      <c r="G247" s="109" t="s">
        <v>183</v>
      </c>
      <c r="I247" s="109"/>
    </row>
    <row r="248" spans="1:9" s="97" customFormat="1" hidden="1">
      <c r="A248" s="373"/>
      <c r="B248" s="234"/>
      <c r="C248" s="234"/>
      <c r="D248" s="237"/>
      <c r="E248" s="234"/>
      <c r="F248" s="76">
        <f t="shared" si="3"/>
        <v>0</v>
      </c>
      <c r="G248" s="109" t="s">
        <v>183</v>
      </c>
      <c r="I248" s="109"/>
    </row>
    <row r="249" spans="1:9" s="97" customFormat="1" hidden="1">
      <c r="A249" s="373"/>
      <c r="B249" s="234"/>
      <c r="C249" s="234"/>
      <c r="D249" s="237"/>
      <c r="E249" s="234"/>
      <c r="F249" s="76">
        <f t="shared" si="3"/>
        <v>0</v>
      </c>
      <c r="G249" s="109" t="s">
        <v>183</v>
      </c>
      <c r="I249" s="109"/>
    </row>
    <row r="250" spans="1:9" s="97" customFormat="1" hidden="1">
      <c r="A250" s="373"/>
      <c r="B250" s="234"/>
      <c r="C250" s="234"/>
      <c r="D250" s="237"/>
      <c r="E250" s="234"/>
      <c r="F250" s="76">
        <f t="shared" si="3"/>
        <v>0</v>
      </c>
      <c r="G250" s="109" t="s">
        <v>183</v>
      </c>
      <c r="I250" s="109"/>
    </row>
    <row r="251" spans="1:9" s="97" customFormat="1" hidden="1">
      <c r="A251" s="373"/>
      <c r="B251" s="234"/>
      <c r="C251" s="234"/>
      <c r="D251" s="237"/>
      <c r="E251" s="234"/>
      <c r="F251" s="76">
        <f t="shared" si="3"/>
        <v>0</v>
      </c>
      <c r="G251" s="109" t="s">
        <v>183</v>
      </c>
      <c r="I251" s="109"/>
    </row>
    <row r="252" spans="1:9" s="97" customFormat="1" hidden="1">
      <c r="A252" s="373"/>
      <c r="B252" s="234"/>
      <c r="C252" s="234"/>
      <c r="D252" s="237"/>
      <c r="E252" s="234"/>
      <c r="F252" s="76">
        <f t="shared" si="3"/>
        <v>0</v>
      </c>
      <c r="G252" s="109" t="s">
        <v>183</v>
      </c>
      <c r="I252" s="109"/>
    </row>
    <row r="253" spans="1:9" s="97" customFormat="1" hidden="1">
      <c r="A253" s="373"/>
      <c r="B253" s="234"/>
      <c r="C253" s="234"/>
      <c r="D253" s="237"/>
      <c r="E253" s="234"/>
      <c r="F253" s="76">
        <f t="shared" si="3"/>
        <v>0</v>
      </c>
      <c r="G253" s="109" t="s">
        <v>183</v>
      </c>
      <c r="I253" s="109"/>
    </row>
    <row r="254" spans="1:9" s="97" customFormat="1" hidden="1">
      <c r="A254" s="373"/>
      <c r="B254" s="234"/>
      <c r="C254" s="234"/>
      <c r="D254" s="237"/>
      <c r="E254" s="234"/>
      <c r="F254" s="76">
        <f t="shared" si="3"/>
        <v>0</v>
      </c>
      <c r="G254" s="109" t="s">
        <v>183</v>
      </c>
      <c r="I254" s="109"/>
    </row>
    <row r="255" spans="1:9" s="97" customFormat="1" hidden="1">
      <c r="A255" s="373"/>
      <c r="B255" s="234"/>
      <c r="C255" s="234"/>
      <c r="D255" s="237"/>
      <c r="E255" s="234"/>
      <c r="F255" s="76">
        <f t="shared" si="3"/>
        <v>0</v>
      </c>
      <c r="G255" s="109" t="s">
        <v>183</v>
      </c>
      <c r="I255" s="109"/>
    </row>
    <row r="256" spans="1:9" s="97" customFormat="1" hidden="1">
      <c r="A256" s="373"/>
      <c r="B256" s="234"/>
      <c r="C256" s="234"/>
      <c r="D256" s="237"/>
      <c r="E256" s="234"/>
      <c r="F256" s="76">
        <f t="shared" si="3"/>
        <v>0</v>
      </c>
      <c r="G256" s="109" t="s">
        <v>183</v>
      </c>
      <c r="I256" s="109"/>
    </row>
    <row r="257" spans="1:9" s="97" customFormat="1" hidden="1">
      <c r="A257" s="373"/>
      <c r="B257" s="234"/>
      <c r="C257" s="234"/>
      <c r="D257" s="237"/>
      <c r="E257" s="234"/>
      <c r="F257" s="76">
        <f t="shared" si="3"/>
        <v>0</v>
      </c>
      <c r="G257" s="109" t="s">
        <v>183</v>
      </c>
      <c r="I257" s="109"/>
    </row>
    <row r="258" spans="1:9" s="97" customFormat="1" hidden="1">
      <c r="A258" s="373"/>
      <c r="B258" s="234"/>
      <c r="C258" s="234"/>
      <c r="D258" s="237"/>
      <c r="E258" s="234"/>
      <c r="F258" s="76">
        <f t="shared" si="3"/>
        <v>0</v>
      </c>
      <c r="G258" s="109" t="s">
        <v>183</v>
      </c>
      <c r="I258" s="109"/>
    </row>
    <row r="259" spans="1:9" s="97" customFormat="1" hidden="1">
      <c r="A259" s="373"/>
      <c r="B259" s="234"/>
      <c r="C259" s="234"/>
      <c r="D259" s="237"/>
      <c r="E259" s="234"/>
      <c r="F259" s="76">
        <f t="shared" si="3"/>
        <v>0</v>
      </c>
      <c r="G259" s="109" t="s">
        <v>183</v>
      </c>
      <c r="I259" s="109"/>
    </row>
    <row r="260" spans="1:9" s="97" customFormat="1" hidden="1">
      <c r="A260" s="373"/>
      <c r="B260" s="234"/>
      <c r="C260" s="234"/>
      <c r="D260" s="237"/>
      <c r="E260" s="234"/>
      <c r="F260" s="76">
        <f t="shared" si="3"/>
        <v>0</v>
      </c>
      <c r="G260" s="109" t="s">
        <v>183</v>
      </c>
      <c r="I260" s="109"/>
    </row>
    <row r="261" spans="1:9" s="97" customFormat="1" hidden="1">
      <c r="A261" s="373"/>
      <c r="B261" s="234"/>
      <c r="C261" s="234"/>
      <c r="D261" s="237"/>
      <c r="E261" s="234"/>
      <c r="F261" s="76">
        <f t="shared" si="3"/>
        <v>0</v>
      </c>
      <c r="G261" s="109" t="s">
        <v>183</v>
      </c>
      <c r="I261" s="109"/>
    </row>
    <row r="262" spans="1:9" s="97" customFormat="1" hidden="1">
      <c r="A262" s="373"/>
      <c r="B262" s="234"/>
      <c r="C262" s="234"/>
      <c r="D262" s="237"/>
      <c r="E262" s="234"/>
      <c r="F262" s="76">
        <f t="shared" si="3"/>
        <v>0</v>
      </c>
      <c r="G262" s="109" t="s">
        <v>183</v>
      </c>
      <c r="I262" s="109"/>
    </row>
    <row r="263" spans="1:9" s="97" customFormat="1" hidden="1">
      <c r="A263" s="373"/>
      <c r="B263" s="234"/>
      <c r="C263" s="234"/>
      <c r="D263" s="237"/>
      <c r="E263" s="234"/>
      <c r="F263" s="76">
        <f t="shared" si="3"/>
        <v>0</v>
      </c>
      <c r="G263" s="109" t="s">
        <v>183</v>
      </c>
      <c r="I263" s="109"/>
    </row>
    <row r="264" spans="1:9" s="97" customFormat="1" hidden="1">
      <c r="A264" s="373"/>
      <c r="B264" s="234"/>
      <c r="C264" s="234"/>
      <c r="D264" s="237"/>
      <c r="E264" s="234"/>
      <c r="F264" s="76">
        <f t="shared" si="3"/>
        <v>0</v>
      </c>
      <c r="G264" s="109" t="s">
        <v>183</v>
      </c>
      <c r="I264" s="109"/>
    </row>
    <row r="265" spans="1:9" s="97" customFormat="1" hidden="1">
      <c r="A265" s="373"/>
      <c r="B265" s="234"/>
      <c r="C265" s="234"/>
      <c r="D265" s="237"/>
      <c r="E265" s="234"/>
      <c r="F265" s="76">
        <f t="shared" si="3"/>
        <v>0</v>
      </c>
      <c r="G265" s="109" t="s">
        <v>183</v>
      </c>
      <c r="I265" s="109"/>
    </row>
    <row r="266" spans="1:9" s="97" customFormat="1" hidden="1">
      <c r="A266" s="373"/>
      <c r="B266" s="234"/>
      <c r="C266" s="234"/>
      <c r="D266" s="237"/>
      <c r="E266" s="234"/>
      <c r="F266" s="76">
        <f t="shared" si="3"/>
        <v>0</v>
      </c>
      <c r="G266" s="109" t="s">
        <v>183</v>
      </c>
      <c r="I266" s="109"/>
    </row>
    <row r="267" spans="1:9" s="97" customFormat="1">
      <c r="A267" s="373" t="s">
        <v>318</v>
      </c>
      <c r="B267" s="234">
        <v>3</v>
      </c>
      <c r="C267" s="234" t="s">
        <v>315</v>
      </c>
      <c r="D267" s="237">
        <f t="shared" ref="D267" ca="1" si="4">RAND()*400000</f>
        <v>121511.88188786888</v>
      </c>
      <c r="E267" s="234">
        <v>7</v>
      </c>
      <c r="F267" s="255">
        <f ca="1">ROUND(+B267*D267*E267,2)</f>
        <v>2551749.52</v>
      </c>
      <c r="G267" s="109" t="s">
        <v>183</v>
      </c>
    </row>
    <row r="268" spans="1:9" s="97" customFormat="1">
      <c r="A268" s="372"/>
      <c r="B268" s="86"/>
      <c r="C268" s="86"/>
      <c r="D268" s="183"/>
      <c r="E268" s="188" t="s">
        <v>184</v>
      </c>
      <c r="F268" s="269">
        <f ca="1">ROUND(SUBTOTAL(109,F137:F267),2)</f>
        <v>17244054.300000001</v>
      </c>
      <c r="G268" s="109" t="s">
        <v>183</v>
      </c>
      <c r="I268" s="112" t="s">
        <v>197</v>
      </c>
    </row>
    <row r="269" spans="1:9">
      <c r="F269" s="257"/>
      <c r="G269" s="109" t="s">
        <v>185</v>
      </c>
    </row>
    <row r="270" spans="1:9">
      <c r="C270" s="541" t="str">
        <f>"Total "&amp;B2</f>
        <v>Total GRANT EXCLUSIVE LINE ITEM</v>
      </c>
      <c r="D270" s="541"/>
      <c r="E270" s="541"/>
      <c r="F270" s="76">
        <f ca="1">+F268+F136</f>
        <v>33394113.210000001</v>
      </c>
      <c r="G270" s="109" t="s">
        <v>185</v>
      </c>
      <c r="I270" s="133" t="s">
        <v>187</v>
      </c>
    </row>
    <row r="271" spans="1:9" s="97" customFormat="1">
      <c r="A271" s="206"/>
      <c r="B271" s="86"/>
      <c r="C271" s="86"/>
      <c r="D271" s="86"/>
      <c r="E271" s="86"/>
      <c r="F271" s="122"/>
      <c r="G271" s="109" t="s">
        <v>185</v>
      </c>
    </row>
    <row r="272" spans="1:9" s="97" customFormat="1">
      <c r="A272" s="211" t="str">
        <f>B2&amp;" Narrative (State):"</f>
        <v>GRANT EXCLUSIVE LINE ITEM Narrative (State):</v>
      </c>
      <c r="B272" s="102"/>
      <c r="C272" s="102"/>
      <c r="D272" s="102"/>
      <c r="E272" s="102"/>
      <c r="F272" s="103"/>
      <c r="G272" s="109" t="s">
        <v>180</v>
      </c>
      <c r="I272" s="134" t="s">
        <v>189</v>
      </c>
    </row>
    <row r="273" spans="1:17" s="97" customFormat="1" ht="45" customHeight="1">
      <c r="A273" s="517" t="s">
        <v>319</v>
      </c>
      <c r="B273" s="518"/>
      <c r="C273" s="518"/>
      <c r="D273" s="518"/>
      <c r="E273" s="518"/>
      <c r="F273" s="519"/>
      <c r="G273" s="97" t="s">
        <v>180</v>
      </c>
      <c r="I273" s="515" t="s">
        <v>190</v>
      </c>
      <c r="J273" s="515"/>
      <c r="K273" s="515"/>
      <c r="L273" s="515"/>
      <c r="M273" s="515"/>
      <c r="N273" s="515"/>
      <c r="O273" s="515"/>
      <c r="P273" s="515"/>
      <c r="Q273" s="515"/>
    </row>
    <row r="274" spans="1:17">
      <c r="G274" s="246" t="s">
        <v>183</v>
      </c>
      <c r="I274"/>
    </row>
    <row r="275" spans="1:17" s="97" customFormat="1">
      <c r="A275" s="211" t="str">
        <f>B2&amp;" Narrative (Non-State) i.e. Match or Other Funding"</f>
        <v>GRANT EXCLUSIVE LINE ITEM Narrative (Non-State) i.e. Match or Other Funding</v>
      </c>
      <c r="B275" s="106"/>
      <c r="C275" s="106"/>
      <c r="D275" s="106"/>
      <c r="E275" s="106"/>
      <c r="F275" s="107"/>
      <c r="G275" s="97" t="s">
        <v>183</v>
      </c>
      <c r="I275" s="134" t="s">
        <v>189</v>
      </c>
    </row>
    <row r="276" spans="1:17" s="97" customFormat="1" ht="45" customHeight="1">
      <c r="A276" s="517" t="s">
        <v>320</v>
      </c>
      <c r="B276" s="518"/>
      <c r="C276" s="518"/>
      <c r="D276" s="518"/>
      <c r="E276" s="518"/>
      <c r="F276" s="519"/>
      <c r="G276" s="246" t="s">
        <v>183</v>
      </c>
      <c r="I276" s="515" t="s">
        <v>190</v>
      </c>
      <c r="J276" s="515"/>
      <c r="K276" s="515"/>
      <c r="L276" s="515"/>
      <c r="M276" s="515"/>
      <c r="N276" s="515"/>
      <c r="O276" s="515"/>
      <c r="P276" s="515"/>
      <c r="Q276" s="515"/>
    </row>
    <row r="278" spans="1:17">
      <c r="D278" s="24"/>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activeCell="A273" sqref="A273:F273"/>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324</v>
      </c>
      <c r="B2" s="542" t="s">
        <v>314</v>
      </c>
      <c r="C2" s="542"/>
      <c r="D2" s="542"/>
      <c r="E2" s="542"/>
      <c r="F2" s="542"/>
      <c r="G2" s="329"/>
    </row>
    <row r="3" spans="1:9" s="253" customFormat="1" ht="42" customHeight="1">
      <c r="A3" s="468" t="s">
        <v>293</v>
      </c>
      <c r="B3" s="468"/>
      <c r="C3" s="468"/>
      <c r="D3" s="468"/>
      <c r="E3" s="468"/>
      <c r="F3" s="468"/>
      <c r="G3" s="253" t="s">
        <v>185</v>
      </c>
    </row>
    <row r="4" spans="1:9">
      <c r="A4" s="13"/>
      <c r="B4" s="13"/>
      <c r="C4" s="13"/>
      <c r="D4" s="13"/>
      <c r="E4" s="13"/>
      <c r="F4" s="13"/>
      <c r="G4" t="s">
        <v>185</v>
      </c>
    </row>
    <row r="5" spans="1:9">
      <c r="A5" s="208" t="s">
        <v>260</v>
      </c>
      <c r="B5" s="208" t="s">
        <v>207</v>
      </c>
      <c r="C5" s="208" t="s">
        <v>206</v>
      </c>
      <c r="D5" s="208" t="s">
        <v>223</v>
      </c>
      <c r="E5" s="208" t="s">
        <v>176</v>
      </c>
      <c r="F5" s="263" t="s">
        <v>300</v>
      </c>
      <c r="G5" s="245" t="s">
        <v>185</v>
      </c>
      <c r="I5" s="134" t="s">
        <v>179</v>
      </c>
    </row>
    <row r="6" spans="1:9" s="97" customFormat="1">
      <c r="A6" s="204" t="s">
        <v>260</v>
      </c>
      <c r="B6" s="234">
        <v>3</v>
      </c>
      <c r="C6" s="234" t="s">
        <v>315</v>
      </c>
      <c r="D6" s="237">
        <f ca="1">RAND()*400000</f>
        <v>306545.92743328452</v>
      </c>
      <c r="E6" s="234">
        <v>7</v>
      </c>
      <c r="F6" s="76">
        <f t="shared" ref="F6:F134" ca="1" si="0">ROUND(+B6*D6*E6,2)</f>
        <v>6437464.4800000004</v>
      </c>
      <c r="G6" s="109" t="s">
        <v>180</v>
      </c>
      <c r="I6" s="109"/>
    </row>
    <row r="7" spans="1:9" s="97" customFormat="1">
      <c r="A7" s="373" t="s">
        <v>316</v>
      </c>
      <c r="B7" s="234">
        <v>3</v>
      </c>
      <c r="C7" s="234" t="s">
        <v>315</v>
      </c>
      <c r="D7" s="237">
        <f t="shared" ref="D7:D8" ca="1" si="1">RAND()*400000</f>
        <v>230662.58927188782</v>
      </c>
      <c r="E7" s="234">
        <v>7</v>
      </c>
      <c r="F7" s="76">
        <f t="shared" ca="1" si="0"/>
        <v>4843914.37</v>
      </c>
      <c r="G7" s="109" t="s">
        <v>180</v>
      </c>
      <c r="I7" s="109"/>
    </row>
    <row r="8" spans="1:9" s="97" customFormat="1">
      <c r="A8" s="373" t="s">
        <v>317</v>
      </c>
      <c r="B8" s="234">
        <v>3</v>
      </c>
      <c r="C8" s="234" t="s">
        <v>315</v>
      </c>
      <c r="D8" s="237">
        <f t="shared" ca="1" si="1"/>
        <v>77252.413998046075</v>
      </c>
      <c r="E8" s="234">
        <v>7</v>
      </c>
      <c r="F8" s="76">
        <f t="shared" ca="1" si="0"/>
        <v>1622300.69</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c r="A135" s="373" t="s">
        <v>260</v>
      </c>
      <c r="B135" s="234">
        <v>3</v>
      </c>
      <c r="C135" s="234" t="s">
        <v>315</v>
      </c>
      <c r="D135" s="237">
        <f t="shared" ref="D135:D140" ca="1" si="2">RAND()*400000</f>
        <v>198415.39931058564</v>
      </c>
      <c r="E135" s="234">
        <v>7</v>
      </c>
      <c r="F135" s="255">
        <f ca="1">ROUND(+B135*D135*E135,2)</f>
        <v>4166723.39</v>
      </c>
      <c r="G135" s="109" t="s">
        <v>180</v>
      </c>
      <c r="I135" s="109"/>
    </row>
    <row r="136" spans="1:9" s="97" customFormat="1">
      <c r="A136" s="372"/>
      <c r="B136" s="86"/>
      <c r="C136" s="86"/>
      <c r="D136" s="128"/>
      <c r="E136" s="189" t="s">
        <v>181</v>
      </c>
      <c r="F136" s="268">
        <f ca="1">ROUND(SUBTOTAL(109,F6:F135),2)</f>
        <v>17070402.93</v>
      </c>
      <c r="G136" s="109" t="s">
        <v>180</v>
      </c>
      <c r="I136" s="112" t="s">
        <v>197</v>
      </c>
    </row>
    <row r="137" spans="1:9" s="97" customFormat="1">
      <c r="A137" s="372"/>
      <c r="B137" s="86"/>
      <c r="C137" s="86"/>
      <c r="D137" s="128"/>
      <c r="E137" s="86"/>
      <c r="F137" s="256"/>
      <c r="G137" s="109" t="s">
        <v>183</v>
      </c>
    </row>
    <row r="138" spans="1:9" s="97" customFormat="1">
      <c r="A138" s="373" t="s">
        <v>318</v>
      </c>
      <c r="B138" s="234">
        <v>3</v>
      </c>
      <c r="C138" s="234" t="s">
        <v>315</v>
      </c>
      <c r="D138" s="237">
        <f t="shared" ca="1" si="2"/>
        <v>13030.96017663754</v>
      </c>
      <c r="E138" s="234">
        <v>7</v>
      </c>
      <c r="F138" s="76">
        <f ca="1">ROUND(+B138*D138*E138,2)</f>
        <v>273650.15999999997</v>
      </c>
      <c r="G138" s="109" t="s">
        <v>183</v>
      </c>
    </row>
    <row r="139" spans="1:9" s="97" customFormat="1">
      <c r="A139" s="373" t="s">
        <v>316</v>
      </c>
      <c r="B139" s="234">
        <v>3</v>
      </c>
      <c r="C139" s="234" t="s">
        <v>315</v>
      </c>
      <c r="D139" s="237">
        <f t="shared" ca="1" si="2"/>
        <v>344089.93120180065</v>
      </c>
      <c r="E139" s="234">
        <v>7</v>
      </c>
      <c r="F139" s="76">
        <f t="shared" ref="F139:F266" ca="1" si="3">ROUND(+B139*D139*E139,2)</f>
        <v>7225888.5599999996</v>
      </c>
      <c r="G139" s="109" t="s">
        <v>183</v>
      </c>
      <c r="I139" s="109"/>
    </row>
    <row r="140" spans="1:9" s="97" customFormat="1">
      <c r="A140" s="373" t="s">
        <v>317</v>
      </c>
      <c r="B140" s="234">
        <v>3</v>
      </c>
      <c r="C140" s="234" t="s">
        <v>315</v>
      </c>
      <c r="D140" s="237">
        <f t="shared" ca="1" si="2"/>
        <v>124135.05345744497</v>
      </c>
      <c r="E140" s="234">
        <v>7</v>
      </c>
      <c r="F140" s="76">
        <f t="shared" ca="1" si="3"/>
        <v>2606836.12</v>
      </c>
      <c r="G140" s="109" t="s">
        <v>183</v>
      </c>
      <c r="I140" s="109"/>
    </row>
    <row r="141" spans="1:9" s="97" customFormat="1" hidden="1">
      <c r="A141" s="373"/>
      <c r="B141" s="234"/>
      <c r="C141" s="234"/>
      <c r="D141" s="237"/>
      <c r="E141" s="234"/>
      <c r="F141" s="76">
        <f t="shared" si="3"/>
        <v>0</v>
      </c>
      <c r="G141" s="109" t="s">
        <v>183</v>
      </c>
      <c r="I141" s="109"/>
    </row>
    <row r="142" spans="1:9" s="97" customFormat="1" hidden="1">
      <c r="A142" s="373"/>
      <c r="B142" s="234"/>
      <c r="C142" s="234"/>
      <c r="D142" s="237"/>
      <c r="E142" s="234"/>
      <c r="F142" s="76">
        <f t="shared" si="3"/>
        <v>0</v>
      </c>
      <c r="G142" s="109" t="s">
        <v>183</v>
      </c>
      <c r="I142" s="109"/>
    </row>
    <row r="143" spans="1:9" s="97" customFormat="1" hidden="1">
      <c r="A143" s="373"/>
      <c r="B143" s="234"/>
      <c r="C143" s="234"/>
      <c r="D143" s="237"/>
      <c r="E143" s="234"/>
      <c r="F143" s="76">
        <f t="shared" si="3"/>
        <v>0</v>
      </c>
      <c r="G143" s="109" t="s">
        <v>183</v>
      </c>
      <c r="I143" s="109"/>
    </row>
    <row r="144" spans="1:9" s="97" customFormat="1" hidden="1">
      <c r="A144" s="373"/>
      <c r="B144" s="234"/>
      <c r="C144" s="234"/>
      <c r="D144" s="237"/>
      <c r="E144" s="234"/>
      <c r="F144" s="76">
        <f t="shared" si="3"/>
        <v>0</v>
      </c>
      <c r="G144" s="109" t="s">
        <v>183</v>
      </c>
      <c r="I144" s="109"/>
    </row>
    <row r="145" spans="1:9" s="97" customFormat="1" hidden="1">
      <c r="A145" s="373"/>
      <c r="B145" s="234"/>
      <c r="C145" s="234"/>
      <c r="D145" s="237"/>
      <c r="E145" s="234"/>
      <c r="F145" s="76">
        <f t="shared" si="3"/>
        <v>0</v>
      </c>
      <c r="G145" s="109" t="s">
        <v>183</v>
      </c>
      <c r="I145" s="109"/>
    </row>
    <row r="146" spans="1:9" s="97" customFormat="1" hidden="1">
      <c r="A146" s="373"/>
      <c r="B146" s="234"/>
      <c r="C146" s="234"/>
      <c r="D146" s="237"/>
      <c r="E146" s="234"/>
      <c r="F146" s="76">
        <f t="shared" si="3"/>
        <v>0</v>
      </c>
      <c r="G146" s="109" t="s">
        <v>183</v>
      </c>
      <c r="I146" s="109"/>
    </row>
    <row r="147" spans="1:9" s="97" customFormat="1" hidden="1">
      <c r="A147" s="373"/>
      <c r="B147" s="234"/>
      <c r="C147" s="234"/>
      <c r="D147" s="237"/>
      <c r="E147" s="234"/>
      <c r="F147" s="76">
        <f t="shared" si="3"/>
        <v>0</v>
      </c>
      <c r="G147" s="109" t="s">
        <v>183</v>
      </c>
      <c r="I147" s="109"/>
    </row>
    <row r="148" spans="1:9" s="97" customFormat="1" hidden="1">
      <c r="A148" s="373"/>
      <c r="B148" s="234"/>
      <c r="C148" s="234"/>
      <c r="D148" s="237"/>
      <c r="E148" s="234"/>
      <c r="F148" s="76">
        <f t="shared" si="3"/>
        <v>0</v>
      </c>
      <c r="G148" s="109" t="s">
        <v>183</v>
      </c>
      <c r="I148" s="109"/>
    </row>
    <row r="149" spans="1:9" s="97" customFormat="1" hidden="1">
      <c r="A149" s="373"/>
      <c r="B149" s="234"/>
      <c r="C149" s="234"/>
      <c r="D149" s="237"/>
      <c r="E149" s="234"/>
      <c r="F149" s="76">
        <f t="shared" si="3"/>
        <v>0</v>
      </c>
      <c r="G149" s="109" t="s">
        <v>183</v>
      </c>
      <c r="I149" s="109"/>
    </row>
    <row r="150" spans="1:9" s="97" customFormat="1" hidden="1">
      <c r="A150" s="373"/>
      <c r="B150" s="234"/>
      <c r="C150" s="234"/>
      <c r="D150" s="237"/>
      <c r="E150" s="234"/>
      <c r="F150" s="76">
        <f t="shared" si="3"/>
        <v>0</v>
      </c>
      <c r="G150" s="109" t="s">
        <v>183</v>
      </c>
      <c r="I150" s="109"/>
    </row>
    <row r="151" spans="1:9" s="97" customFormat="1" hidden="1">
      <c r="A151" s="373"/>
      <c r="B151" s="234"/>
      <c r="C151" s="234"/>
      <c r="D151" s="237"/>
      <c r="E151" s="234"/>
      <c r="F151" s="76">
        <f t="shared" si="3"/>
        <v>0</v>
      </c>
      <c r="G151" s="109" t="s">
        <v>183</v>
      </c>
      <c r="I151" s="109"/>
    </row>
    <row r="152" spans="1:9" s="97" customFormat="1" hidden="1">
      <c r="A152" s="373"/>
      <c r="B152" s="234"/>
      <c r="C152" s="234"/>
      <c r="D152" s="237"/>
      <c r="E152" s="234"/>
      <c r="F152" s="76">
        <f t="shared" si="3"/>
        <v>0</v>
      </c>
      <c r="G152" s="109" t="s">
        <v>183</v>
      </c>
      <c r="I152" s="109"/>
    </row>
    <row r="153" spans="1:9" s="97" customFormat="1" hidden="1">
      <c r="A153" s="373"/>
      <c r="B153" s="234"/>
      <c r="C153" s="234"/>
      <c r="D153" s="237"/>
      <c r="E153" s="234"/>
      <c r="F153" s="76">
        <f t="shared" si="3"/>
        <v>0</v>
      </c>
      <c r="G153" s="109" t="s">
        <v>183</v>
      </c>
      <c r="I153" s="109"/>
    </row>
    <row r="154" spans="1:9" s="97" customFormat="1" hidden="1">
      <c r="A154" s="373"/>
      <c r="B154" s="234"/>
      <c r="C154" s="234"/>
      <c r="D154" s="237"/>
      <c r="E154" s="234"/>
      <c r="F154" s="76">
        <f t="shared" si="3"/>
        <v>0</v>
      </c>
      <c r="G154" s="109" t="s">
        <v>183</v>
      </c>
      <c r="I154" s="109"/>
    </row>
    <row r="155" spans="1:9" s="97" customFormat="1" hidden="1">
      <c r="A155" s="373"/>
      <c r="B155" s="234"/>
      <c r="C155" s="234"/>
      <c r="D155" s="237"/>
      <c r="E155" s="234"/>
      <c r="F155" s="76">
        <f t="shared" si="3"/>
        <v>0</v>
      </c>
      <c r="G155" s="109" t="s">
        <v>183</v>
      </c>
      <c r="I155" s="109"/>
    </row>
    <row r="156" spans="1:9" s="97" customFormat="1" hidden="1">
      <c r="A156" s="373"/>
      <c r="B156" s="234"/>
      <c r="C156" s="234"/>
      <c r="D156" s="237"/>
      <c r="E156" s="234"/>
      <c r="F156" s="76">
        <f t="shared" si="3"/>
        <v>0</v>
      </c>
      <c r="G156" s="109" t="s">
        <v>183</v>
      </c>
      <c r="I156" s="109"/>
    </row>
    <row r="157" spans="1:9" s="97" customFormat="1" hidden="1">
      <c r="A157" s="373"/>
      <c r="B157" s="234"/>
      <c r="C157" s="234"/>
      <c r="D157" s="237"/>
      <c r="E157" s="234"/>
      <c r="F157" s="76">
        <f t="shared" si="3"/>
        <v>0</v>
      </c>
      <c r="G157" s="109" t="s">
        <v>183</v>
      </c>
      <c r="I157" s="109"/>
    </row>
    <row r="158" spans="1:9" s="97" customFormat="1" hidden="1">
      <c r="A158" s="373"/>
      <c r="B158" s="234"/>
      <c r="C158" s="234"/>
      <c r="D158" s="237"/>
      <c r="E158" s="234"/>
      <c r="F158" s="76">
        <f t="shared" si="3"/>
        <v>0</v>
      </c>
      <c r="G158" s="109" t="s">
        <v>183</v>
      </c>
      <c r="I158" s="109"/>
    </row>
    <row r="159" spans="1:9" s="97" customFormat="1" hidden="1">
      <c r="A159" s="373"/>
      <c r="B159" s="234"/>
      <c r="C159" s="234"/>
      <c r="D159" s="237"/>
      <c r="E159" s="234"/>
      <c r="F159" s="76">
        <f t="shared" si="3"/>
        <v>0</v>
      </c>
      <c r="G159" s="109" t="s">
        <v>183</v>
      </c>
      <c r="I159" s="109"/>
    </row>
    <row r="160" spans="1:9" s="97" customFormat="1" hidden="1">
      <c r="A160" s="373"/>
      <c r="B160" s="234"/>
      <c r="C160" s="234"/>
      <c r="D160" s="237"/>
      <c r="E160" s="234"/>
      <c r="F160" s="76">
        <f t="shared" si="3"/>
        <v>0</v>
      </c>
      <c r="G160" s="109" t="s">
        <v>183</v>
      </c>
      <c r="I160" s="109"/>
    </row>
    <row r="161" spans="1:9" s="97" customFormat="1" hidden="1">
      <c r="A161" s="373"/>
      <c r="B161" s="234"/>
      <c r="C161" s="234"/>
      <c r="D161" s="237"/>
      <c r="E161" s="234"/>
      <c r="F161" s="76">
        <f t="shared" si="3"/>
        <v>0</v>
      </c>
      <c r="G161" s="109" t="s">
        <v>183</v>
      </c>
      <c r="I161" s="109"/>
    </row>
    <row r="162" spans="1:9" s="97" customFormat="1" hidden="1">
      <c r="A162" s="373"/>
      <c r="B162" s="234"/>
      <c r="C162" s="234"/>
      <c r="D162" s="237"/>
      <c r="E162" s="234"/>
      <c r="F162" s="76">
        <f t="shared" si="3"/>
        <v>0</v>
      </c>
      <c r="G162" s="109" t="s">
        <v>183</v>
      </c>
      <c r="I162" s="109"/>
    </row>
    <row r="163" spans="1:9" s="97" customFormat="1" hidden="1">
      <c r="A163" s="373"/>
      <c r="B163" s="234"/>
      <c r="C163" s="234"/>
      <c r="D163" s="237"/>
      <c r="E163" s="234"/>
      <c r="F163" s="76">
        <f t="shared" si="3"/>
        <v>0</v>
      </c>
      <c r="G163" s="109" t="s">
        <v>183</v>
      </c>
      <c r="I163" s="109"/>
    </row>
    <row r="164" spans="1:9" s="97" customFormat="1" hidden="1">
      <c r="A164" s="373"/>
      <c r="B164" s="234"/>
      <c r="C164" s="234"/>
      <c r="D164" s="237"/>
      <c r="E164" s="234"/>
      <c r="F164" s="76">
        <f t="shared" si="3"/>
        <v>0</v>
      </c>
      <c r="G164" s="109" t="s">
        <v>183</v>
      </c>
      <c r="I164" s="109"/>
    </row>
    <row r="165" spans="1:9" s="97" customFormat="1" hidden="1">
      <c r="A165" s="373"/>
      <c r="B165" s="234"/>
      <c r="C165" s="234"/>
      <c r="D165" s="237"/>
      <c r="E165" s="234"/>
      <c r="F165" s="76">
        <f t="shared" si="3"/>
        <v>0</v>
      </c>
      <c r="G165" s="109" t="s">
        <v>183</v>
      </c>
      <c r="I165" s="109"/>
    </row>
    <row r="166" spans="1:9" s="97" customFormat="1" hidden="1">
      <c r="A166" s="373"/>
      <c r="B166" s="234"/>
      <c r="C166" s="234"/>
      <c r="D166" s="237"/>
      <c r="E166" s="234"/>
      <c r="F166" s="76">
        <f t="shared" si="3"/>
        <v>0</v>
      </c>
      <c r="G166" s="109" t="s">
        <v>183</v>
      </c>
      <c r="I166" s="109"/>
    </row>
    <row r="167" spans="1:9" s="97" customFormat="1" hidden="1">
      <c r="A167" s="373"/>
      <c r="B167" s="234"/>
      <c r="C167" s="234"/>
      <c r="D167" s="237"/>
      <c r="E167" s="234"/>
      <c r="F167" s="76">
        <f t="shared" si="3"/>
        <v>0</v>
      </c>
      <c r="G167" s="109" t="s">
        <v>183</v>
      </c>
      <c r="I167" s="109"/>
    </row>
    <row r="168" spans="1:9" s="97" customFormat="1" hidden="1">
      <c r="A168" s="373"/>
      <c r="B168" s="234"/>
      <c r="C168" s="234"/>
      <c r="D168" s="237"/>
      <c r="E168" s="234"/>
      <c r="F168" s="76">
        <f t="shared" si="3"/>
        <v>0</v>
      </c>
      <c r="G168" s="109" t="s">
        <v>183</v>
      </c>
      <c r="I168" s="109"/>
    </row>
    <row r="169" spans="1:9" s="97" customFormat="1" hidden="1">
      <c r="A169" s="373"/>
      <c r="B169" s="234"/>
      <c r="C169" s="234"/>
      <c r="D169" s="237"/>
      <c r="E169" s="234"/>
      <c r="F169" s="76">
        <f t="shared" si="3"/>
        <v>0</v>
      </c>
      <c r="G169" s="109" t="s">
        <v>183</v>
      </c>
      <c r="I169" s="109"/>
    </row>
    <row r="170" spans="1:9" s="97" customFormat="1" hidden="1">
      <c r="A170" s="373"/>
      <c r="B170" s="234"/>
      <c r="C170" s="234"/>
      <c r="D170" s="237"/>
      <c r="E170" s="234"/>
      <c r="F170" s="76">
        <f t="shared" si="3"/>
        <v>0</v>
      </c>
      <c r="G170" s="109" t="s">
        <v>183</v>
      </c>
      <c r="I170" s="109"/>
    </row>
    <row r="171" spans="1:9" s="97" customFormat="1" hidden="1">
      <c r="A171" s="373"/>
      <c r="B171" s="234"/>
      <c r="C171" s="234"/>
      <c r="D171" s="237"/>
      <c r="E171" s="234"/>
      <c r="F171" s="76">
        <f t="shared" si="3"/>
        <v>0</v>
      </c>
      <c r="G171" s="109" t="s">
        <v>183</v>
      </c>
      <c r="I171" s="109"/>
    </row>
    <row r="172" spans="1:9" s="97" customFormat="1" hidden="1">
      <c r="A172" s="373"/>
      <c r="B172" s="234"/>
      <c r="C172" s="234"/>
      <c r="D172" s="237"/>
      <c r="E172" s="234"/>
      <c r="F172" s="76">
        <f t="shared" si="3"/>
        <v>0</v>
      </c>
      <c r="G172" s="109" t="s">
        <v>183</v>
      </c>
      <c r="I172" s="109"/>
    </row>
    <row r="173" spans="1:9" s="97" customFormat="1" hidden="1">
      <c r="A173" s="373"/>
      <c r="B173" s="234"/>
      <c r="C173" s="234"/>
      <c r="D173" s="237"/>
      <c r="E173" s="234"/>
      <c r="F173" s="76">
        <f t="shared" si="3"/>
        <v>0</v>
      </c>
      <c r="G173" s="109" t="s">
        <v>183</v>
      </c>
      <c r="I173" s="109"/>
    </row>
    <row r="174" spans="1:9" s="97" customFormat="1" hidden="1">
      <c r="A174" s="373"/>
      <c r="B174" s="234"/>
      <c r="C174" s="234"/>
      <c r="D174" s="237"/>
      <c r="E174" s="234"/>
      <c r="F174" s="76">
        <f t="shared" si="3"/>
        <v>0</v>
      </c>
      <c r="G174" s="109" t="s">
        <v>183</v>
      </c>
      <c r="I174" s="109"/>
    </row>
    <row r="175" spans="1:9" s="97" customFormat="1" hidden="1">
      <c r="A175" s="373"/>
      <c r="B175" s="234"/>
      <c r="C175" s="234"/>
      <c r="D175" s="237"/>
      <c r="E175" s="234"/>
      <c r="F175" s="76">
        <f t="shared" si="3"/>
        <v>0</v>
      </c>
      <c r="G175" s="109" t="s">
        <v>183</v>
      </c>
      <c r="I175" s="109"/>
    </row>
    <row r="176" spans="1:9" s="97" customFormat="1" hidden="1">
      <c r="A176" s="373"/>
      <c r="B176" s="234"/>
      <c r="C176" s="234"/>
      <c r="D176" s="237"/>
      <c r="E176" s="234"/>
      <c r="F176" s="76">
        <f t="shared" si="3"/>
        <v>0</v>
      </c>
      <c r="G176" s="109" t="s">
        <v>183</v>
      </c>
      <c r="I176" s="109"/>
    </row>
    <row r="177" spans="1:9" s="97" customFormat="1" hidden="1">
      <c r="A177" s="373"/>
      <c r="B177" s="234"/>
      <c r="C177" s="234"/>
      <c r="D177" s="237"/>
      <c r="E177" s="234"/>
      <c r="F177" s="76">
        <f t="shared" si="3"/>
        <v>0</v>
      </c>
      <c r="G177" s="109" t="s">
        <v>183</v>
      </c>
      <c r="I177" s="109"/>
    </row>
    <row r="178" spans="1:9" s="97" customFormat="1" hidden="1">
      <c r="A178" s="373"/>
      <c r="B178" s="234"/>
      <c r="C178" s="234"/>
      <c r="D178" s="237"/>
      <c r="E178" s="234"/>
      <c r="F178" s="76">
        <f t="shared" si="3"/>
        <v>0</v>
      </c>
      <c r="G178" s="109" t="s">
        <v>183</v>
      </c>
      <c r="I178" s="109"/>
    </row>
    <row r="179" spans="1:9" s="97" customFormat="1" hidden="1">
      <c r="A179" s="373"/>
      <c r="B179" s="234"/>
      <c r="C179" s="234"/>
      <c r="D179" s="237"/>
      <c r="E179" s="234"/>
      <c r="F179" s="76">
        <f t="shared" si="3"/>
        <v>0</v>
      </c>
      <c r="G179" s="109" t="s">
        <v>183</v>
      </c>
      <c r="I179" s="109"/>
    </row>
    <row r="180" spans="1:9" s="97" customFormat="1" hidden="1">
      <c r="A180" s="373"/>
      <c r="B180" s="234"/>
      <c r="C180" s="234"/>
      <c r="D180" s="237"/>
      <c r="E180" s="234"/>
      <c r="F180" s="76">
        <f t="shared" si="3"/>
        <v>0</v>
      </c>
      <c r="G180" s="109" t="s">
        <v>183</v>
      </c>
      <c r="I180" s="109"/>
    </row>
    <row r="181" spans="1:9" s="97" customFormat="1" hidden="1">
      <c r="A181" s="373"/>
      <c r="B181" s="234"/>
      <c r="C181" s="234"/>
      <c r="D181" s="237"/>
      <c r="E181" s="234"/>
      <c r="F181" s="76">
        <f t="shared" si="3"/>
        <v>0</v>
      </c>
      <c r="G181" s="109" t="s">
        <v>183</v>
      </c>
      <c r="I181" s="109"/>
    </row>
    <row r="182" spans="1:9" s="97" customFormat="1" hidden="1">
      <c r="A182" s="373"/>
      <c r="B182" s="234"/>
      <c r="C182" s="234"/>
      <c r="D182" s="237"/>
      <c r="E182" s="234"/>
      <c r="F182" s="76">
        <f t="shared" si="3"/>
        <v>0</v>
      </c>
      <c r="G182" s="109" t="s">
        <v>183</v>
      </c>
      <c r="I182" s="109"/>
    </row>
    <row r="183" spans="1:9" s="97" customFormat="1" hidden="1">
      <c r="A183" s="373"/>
      <c r="B183" s="234"/>
      <c r="C183" s="234"/>
      <c r="D183" s="237"/>
      <c r="E183" s="234"/>
      <c r="F183" s="76">
        <f t="shared" si="3"/>
        <v>0</v>
      </c>
      <c r="G183" s="109" t="s">
        <v>183</v>
      </c>
      <c r="I183" s="109"/>
    </row>
    <row r="184" spans="1:9" s="97" customFormat="1" hidden="1">
      <c r="A184" s="373"/>
      <c r="B184" s="234"/>
      <c r="C184" s="234"/>
      <c r="D184" s="237"/>
      <c r="E184" s="234"/>
      <c r="F184" s="76">
        <f t="shared" si="3"/>
        <v>0</v>
      </c>
      <c r="G184" s="109" t="s">
        <v>183</v>
      </c>
      <c r="I184" s="109"/>
    </row>
    <row r="185" spans="1:9" s="97" customFormat="1" hidden="1">
      <c r="A185" s="373"/>
      <c r="B185" s="234"/>
      <c r="C185" s="234"/>
      <c r="D185" s="237"/>
      <c r="E185" s="234"/>
      <c r="F185" s="76">
        <f t="shared" si="3"/>
        <v>0</v>
      </c>
      <c r="G185" s="109" t="s">
        <v>183</v>
      </c>
      <c r="I185" s="109"/>
    </row>
    <row r="186" spans="1:9" s="97" customFormat="1" hidden="1">
      <c r="A186" s="373"/>
      <c r="B186" s="234"/>
      <c r="C186" s="234"/>
      <c r="D186" s="237"/>
      <c r="E186" s="234"/>
      <c r="F186" s="76">
        <f t="shared" si="3"/>
        <v>0</v>
      </c>
      <c r="G186" s="109" t="s">
        <v>183</v>
      </c>
      <c r="I186" s="109"/>
    </row>
    <row r="187" spans="1:9" s="97" customFormat="1" hidden="1">
      <c r="A187" s="373"/>
      <c r="B187" s="234"/>
      <c r="C187" s="234"/>
      <c r="D187" s="237"/>
      <c r="E187" s="234"/>
      <c r="F187" s="76">
        <f t="shared" si="3"/>
        <v>0</v>
      </c>
      <c r="G187" s="109" t="s">
        <v>183</v>
      </c>
      <c r="I187" s="109"/>
    </row>
    <row r="188" spans="1:9" s="97" customFormat="1" hidden="1">
      <c r="A188" s="373"/>
      <c r="B188" s="234"/>
      <c r="C188" s="234"/>
      <c r="D188" s="237"/>
      <c r="E188" s="234"/>
      <c r="F188" s="76">
        <f t="shared" si="3"/>
        <v>0</v>
      </c>
      <c r="G188" s="109" t="s">
        <v>183</v>
      </c>
      <c r="I188" s="109"/>
    </row>
    <row r="189" spans="1:9" s="97" customFormat="1" hidden="1">
      <c r="A189" s="373"/>
      <c r="B189" s="234"/>
      <c r="C189" s="234"/>
      <c r="D189" s="237"/>
      <c r="E189" s="234"/>
      <c r="F189" s="76">
        <f t="shared" si="3"/>
        <v>0</v>
      </c>
      <c r="G189" s="109" t="s">
        <v>183</v>
      </c>
      <c r="I189" s="109"/>
    </row>
    <row r="190" spans="1:9" s="97" customFormat="1" hidden="1">
      <c r="A190" s="373"/>
      <c r="B190" s="234"/>
      <c r="C190" s="234"/>
      <c r="D190" s="237"/>
      <c r="E190" s="234"/>
      <c r="F190" s="76">
        <f t="shared" si="3"/>
        <v>0</v>
      </c>
      <c r="G190" s="109" t="s">
        <v>183</v>
      </c>
      <c r="I190" s="109"/>
    </row>
    <row r="191" spans="1:9" s="97" customFormat="1" hidden="1">
      <c r="A191" s="373"/>
      <c r="B191" s="234"/>
      <c r="C191" s="234"/>
      <c r="D191" s="237"/>
      <c r="E191" s="234"/>
      <c r="F191" s="76">
        <f t="shared" si="3"/>
        <v>0</v>
      </c>
      <c r="G191" s="109" t="s">
        <v>183</v>
      </c>
      <c r="I191" s="109"/>
    </row>
    <row r="192" spans="1:9" s="97" customFormat="1" hidden="1">
      <c r="A192" s="373"/>
      <c r="B192" s="234"/>
      <c r="C192" s="234"/>
      <c r="D192" s="237"/>
      <c r="E192" s="234"/>
      <c r="F192" s="76">
        <f t="shared" si="3"/>
        <v>0</v>
      </c>
      <c r="G192" s="109" t="s">
        <v>183</v>
      </c>
      <c r="I192" s="109"/>
    </row>
    <row r="193" spans="1:9" s="97" customFormat="1" hidden="1">
      <c r="A193" s="373"/>
      <c r="B193" s="234"/>
      <c r="C193" s="234"/>
      <c r="D193" s="237"/>
      <c r="E193" s="234"/>
      <c r="F193" s="76">
        <f t="shared" si="3"/>
        <v>0</v>
      </c>
      <c r="G193" s="109" t="s">
        <v>183</v>
      </c>
      <c r="I193" s="109"/>
    </row>
    <row r="194" spans="1:9" s="97" customFormat="1" hidden="1">
      <c r="A194" s="373"/>
      <c r="B194" s="234"/>
      <c r="C194" s="234"/>
      <c r="D194" s="237"/>
      <c r="E194" s="234"/>
      <c r="F194" s="76">
        <f t="shared" si="3"/>
        <v>0</v>
      </c>
      <c r="G194" s="109" t="s">
        <v>183</v>
      </c>
      <c r="I194" s="109"/>
    </row>
    <row r="195" spans="1:9" s="97" customFormat="1" hidden="1">
      <c r="A195" s="373"/>
      <c r="B195" s="234"/>
      <c r="C195" s="234"/>
      <c r="D195" s="237"/>
      <c r="E195" s="234"/>
      <c r="F195" s="76">
        <f t="shared" si="3"/>
        <v>0</v>
      </c>
      <c r="G195" s="109" t="s">
        <v>183</v>
      </c>
      <c r="I195" s="109"/>
    </row>
    <row r="196" spans="1:9" s="97" customFormat="1" hidden="1">
      <c r="A196" s="373"/>
      <c r="B196" s="234"/>
      <c r="C196" s="234"/>
      <c r="D196" s="237"/>
      <c r="E196" s="234"/>
      <c r="F196" s="76">
        <f t="shared" si="3"/>
        <v>0</v>
      </c>
      <c r="G196" s="109" t="s">
        <v>183</v>
      </c>
      <c r="I196" s="109"/>
    </row>
    <row r="197" spans="1:9" s="97" customFormat="1" hidden="1">
      <c r="A197" s="373"/>
      <c r="B197" s="234"/>
      <c r="C197" s="234"/>
      <c r="D197" s="237"/>
      <c r="E197" s="234"/>
      <c r="F197" s="76">
        <f t="shared" si="3"/>
        <v>0</v>
      </c>
      <c r="G197" s="109" t="s">
        <v>183</v>
      </c>
      <c r="I197" s="109"/>
    </row>
    <row r="198" spans="1:9" s="97" customFormat="1" hidden="1">
      <c r="A198" s="373"/>
      <c r="B198" s="234"/>
      <c r="C198" s="234"/>
      <c r="D198" s="237"/>
      <c r="E198" s="234"/>
      <c r="F198" s="76">
        <f t="shared" si="3"/>
        <v>0</v>
      </c>
      <c r="G198" s="109" t="s">
        <v>183</v>
      </c>
      <c r="I198" s="109"/>
    </row>
    <row r="199" spans="1:9" s="97" customFormat="1" hidden="1">
      <c r="A199" s="373"/>
      <c r="B199" s="234"/>
      <c r="C199" s="234"/>
      <c r="D199" s="237"/>
      <c r="E199" s="234"/>
      <c r="F199" s="76">
        <f t="shared" si="3"/>
        <v>0</v>
      </c>
      <c r="G199" s="109" t="s">
        <v>183</v>
      </c>
      <c r="I199" s="109"/>
    </row>
    <row r="200" spans="1:9" s="97" customFormat="1" hidden="1">
      <c r="A200" s="373"/>
      <c r="B200" s="234"/>
      <c r="C200" s="234"/>
      <c r="D200" s="237"/>
      <c r="E200" s="234"/>
      <c r="F200" s="76">
        <f t="shared" si="3"/>
        <v>0</v>
      </c>
      <c r="G200" s="109" t="s">
        <v>183</v>
      </c>
      <c r="I200" s="109"/>
    </row>
    <row r="201" spans="1:9" s="97" customFormat="1" hidden="1">
      <c r="A201" s="373"/>
      <c r="B201" s="234"/>
      <c r="C201" s="234"/>
      <c r="D201" s="237"/>
      <c r="E201" s="234"/>
      <c r="F201" s="76">
        <f t="shared" si="3"/>
        <v>0</v>
      </c>
      <c r="G201" s="109" t="s">
        <v>183</v>
      </c>
      <c r="I201" s="109"/>
    </row>
    <row r="202" spans="1:9" s="97" customFormat="1" hidden="1">
      <c r="A202" s="373"/>
      <c r="B202" s="234"/>
      <c r="C202" s="234"/>
      <c r="D202" s="237"/>
      <c r="E202" s="234"/>
      <c r="F202" s="76">
        <f t="shared" si="3"/>
        <v>0</v>
      </c>
      <c r="G202" s="109" t="s">
        <v>183</v>
      </c>
      <c r="I202" s="109"/>
    </row>
    <row r="203" spans="1:9" s="97" customFormat="1" hidden="1">
      <c r="A203" s="373"/>
      <c r="B203" s="234"/>
      <c r="C203" s="234"/>
      <c r="D203" s="237"/>
      <c r="E203" s="234"/>
      <c r="F203" s="76">
        <f t="shared" si="3"/>
        <v>0</v>
      </c>
      <c r="G203" s="109" t="s">
        <v>183</v>
      </c>
      <c r="I203" s="109"/>
    </row>
    <row r="204" spans="1:9" s="97" customFormat="1" hidden="1">
      <c r="A204" s="373"/>
      <c r="B204" s="234"/>
      <c r="C204" s="234"/>
      <c r="D204" s="237"/>
      <c r="E204" s="234"/>
      <c r="F204" s="76">
        <f t="shared" si="3"/>
        <v>0</v>
      </c>
      <c r="G204" s="109" t="s">
        <v>183</v>
      </c>
      <c r="I204" s="109"/>
    </row>
    <row r="205" spans="1:9" s="97" customFormat="1" hidden="1">
      <c r="A205" s="373"/>
      <c r="B205" s="234"/>
      <c r="C205" s="234"/>
      <c r="D205" s="237"/>
      <c r="E205" s="234"/>
      <c r="F205" s="76">
        <f t="shared" si="3"/>
        <v>0</v>
      </c>
      <c r="G205" s="109" t="s">
        <v>183</v>
      </c>
      <c r="I205" s="109"/>
    </row>
    <row r="206" spans="1:9" s="97" customFormat="1" hidden="1">
      <c r="A206" s="373"/>
      <c r="B206" s="234"/>
      <c r="C206" s="234"/>
      <c r="D206" s="237"/>
      <c r="E206" s="234"/>
      <c r="F206" s="76">
        <f t="shared" si="3"/>
        <v>0</v>
      </c>
      <c r="G206" s="109" t="s">
        <v>183</v>
      </c>
      <c r="I206" s="109"/>
    </row>
    <row r="207" spans="1:9" s="97" customFormat="1" hidden="1">
      <c r="A207" s="373"/>
      <c r="B207" s="234"/>
      <c r="C207" s="234"/>
      <c r="D207" s="237"/>
      <c r="E207" s="234"/>
      <c r="F207" s="76">
        <f t="shared" si="3"/>
        <v>0</v>
      </c>
      <c r="G207" s="109" t="s">
        <v>183</v>
      </c>
      <c r="I207" s="109"/>
    </row>
    <row r="208" spans="1:9" s="97" customFormat="1" hidden="1">
      <c r="A208" s="373"/>
      <c r="B208" s="234"/>
      <c r="C208" s="234"/>
      <c r="D208" s="237"/>
      <c r="E208" s="234"/>
      <c r="F208" s="76">
        <f t="shared" si="3"/>
        <v>0</v>
      </c>
      <c r="G208" s="109" t="s">
        <v>183</v>
      </c>
      <c r="I208" s="109"/>
    </row>
    <row r="209" spans="1:9" s="97" customFormat="1" hidden="1">
      <c r="A209" s="373"/>
      <c r="B209" s="234"/>
      <c r="C209" s="234"/>
      <c r="D209" s="237"/>
      <c r="E209" s="234"/>
      <c r="F209" s="76">
        <f t="shared" si="3"/>
        <v>0</v>
      </c>
      <c r="G209" s="109" t="s">
        <v>183</v>
      </c>
      <c r="I209" s="109"/>
    </row>
    <row r="210" spans="1:9" s="97" customFormat="1" hidden="1">
      <c r="A210" s="373"/>
      <c r="B210" s="234"/>
      <c r="C210" s="234"/>
      <c r="D210" s="237"/>
      <c r="E210" s="234"/>
      <c r="F210" s="76">
        <f t="shared" si="3"/>
        <v>0</v>
      </c>
      <c r="G210" s="109" t="s">
        <v>183</v>
      </c>
      <c r="I210" s="109"/>
    </row>
    <row r="211" spans="1:9" s="97" customFormat="1" hidden="1">
      <c r="A211" s="373"/>
      <c r="B211" s="234"/>
      <c r="C211" s="234"/>
      <c r="D211" s="237"/>
      <c r="E211" s="234"/>
      <c r="F211" s="76">
        <f t="shared" si="3"/>
        <v>0</v>
      </c>
      <c r="G211" s="109" t="s">
        <v>183</v>
      </c>
      <c r="I211" s="109"/>
    </row>
    <row r="212" spans="1:9" s="97" customFormat="1" hidden="1">
      <c r="A212" s="373"/>
      <c r="B212" s="234"/>
      <c r="C212" s="234"/>
      <c r="D212" s="237"/>
      <c r="E212" s="234"/>
      <c r="F212" s="76">
        <f t="shared" si="3"/>
        <v>0</v>
      </c>
      <c r="G212" s="109" t="s">
        <v>183</v>
      </c>
      <c r="I212" s="109"/>
    </row>
    <row r="213" spans="1:9" s="97" customFormat="1" hidden="1">
      <c r="A213" s="373"/>
      <c r="B213" s="234"/>
      <c r="C213" s="234"/>
      <c r="D213" s="237"/>
      <c r="E213" s="234"/>
      <c r="F213" s="76">
        <f t="shared" si="3"/>
        <v>0</v>
      </c>
      <c r="G213" s="109" t="s">
        <v>183</v>
      </c>
      <c r="I213" s="109"/>
    </row>
    <row r="214" spans="1:9" s="97" customFormat="1" hidden="1">
      <c r="A214" s="373"/>
      <c r="B214" s="234"/>
      <c r="C214" s="234"/>
      <c r="D214" s="237"/>
      <c r="E214" s="234"/>
      <c r="F214" s="76">
        <f t="shared" si="3"/>
        <v>0</v>
      </c>
      <c r="G214" s="109" t="s">
        <v>183</v>
      </c>
      <c r="I214" s="109"/>
    </row>
    <row r="215" spans="1:9" s="97" customFormat="1" hidden="1">
      <c r="A215" s="373"/>
      <c r="B215" s="234"/>
      <c r="C215" s="234"/>
      <c r="D215" s="237"/>
      <c r="E215" s="234"/>
      <c r="F215" s="76">
        <f t="shared" si="3"/>
        <v>0</v>
      </c>
      <c r="G215" s="109" t="s">
        <v>183</v>
      </c>
      <c r="I215" s="109"/>
    </row>
    <row r="216" spans="1:9" s="97" customFormat="1" hidden="1">
      <c r="A216" s="373"/>
      <c r="B216" s="234"/>
      <c r="C216" s="234"/>
      <c r="D216" s="237"/>
      <c r="E216" s="234"/>
      <c r="F216" s="76">
        <f t="shared" si="3"/>
        <v>0</v>
      </c>
      <c r="G216" s="109" t="s">
        <v>183</v>
      </c>
      <c r="I216" s="109"/>
    </row>
    <row r="217" spans="1:9" s="97" customFormat="1" hidden="1">
      <c r="A217" s="373"/>
      <c r="B217" s="234"/>
      <c r="C217" s="234"/>
      <c r="D217" s="237"/>
      <c r="E217" s="234"/>
      <c r="F217" s="76">
        <f t="shared" si="3"/>
        <v>0</v>
      </c>
      <c r="G217" s="109" t="s">
        <v>183</v>
      </c>
      <c r="I217" s="109"/>
    </row>
    <row r="218" spans="1:9" s="97" customFormat="1" hidden="1">
      <c r="A218" s="373"/>
      <c r="B218" s="234"/>
      <c r="C218" s="234"/>
      <c r="D218" s="237"/>
      <c r="E218" s="234"/>
      <c r="F218" s="76">
        <f t="shared" si="3"/>
        <v>0</v>
      </c>
      <c r="G218" s="109" t="s">
        <v>183</v>
      </c>
      <c r="I218" s="109"/>
    </row>
    <row r="219" spans="1:9" s="97" customFormat="1" hidden="1">
      <c r="A219" s="373"/>
      <c r="B219" s="234"/>
      <c r="C219" s="234"/>
      <c r="D219" s="237"/>
      <c r="E219" s="234"/>
      <c r="F219" s="76">
        <f t="shared" si="3"/>
        <v>0</v>
      </c>
      <c r="G219" s="109" t="s">
        <v>183</v>
      </c>
      <c r="I219" s="109"/>
    </row>
    <row r="220" spans="1:9" s="97" customFormat="1" hidden="1">
      <c r="A220" s="373"/>
      <c r="B220" s="234"/>
      <c r="C220" s="234"/>
      <c r="D220" s="237"/>
      <c r="E220" s="234"/>
      <c r="F220" s="76">
        <f t="shared" si="3"/>
        <v>0</v>
      </c>
      <c r="G220" s="109" t="s">
        <v>183</v>
      </c>
      <c r="I220" s="109"/>
    </row>
    <row r="221" spans="1:9" s="97" customFormat="1" hidden="1">
      <c r="A221" s="373"/>
      <c r="B221" s="234"/>
      <c r="C221" s="234"/>
      <c r="D221" s="237"/>
      <c r="E221" s="234"/>
      <c r="F221" s="76">
        <f t="shared" si="3"/>
        <v>0</v>
      </c>
      <c r="G221" s="109" t="s">
        <v>183</v>
      </c>
      <c r="I221" s="109"/>
    </row>
    <row r="222" spans="1:9" s="97" customFormat="1" hidden="1">
      <c r="A222" s="373"/>
      <c r="B222" s="234"/>
      <c r="C222" s="234"/>
      <c r="D222" s="237"/>
      <c r="E222" s="234"/>
      <c r="F222" s="76">
        <f t="shared" si="3"/>
        <v>0</v>
      </c>
      <c r="G222" s="109" t="s">
        <v>183</v>
      </c>
      <c r="I222" s="109"/>
    </row>
    <row r="223" spans="1:9" s="97" customFormat="1" hidden="1">
      <c r="A223" s="373"/>
      <c r="B223" s="234"/>
      <c r="C223" s="234"/>
      <c r="D223" s="237"/>
      <c r="E223" s="234"/>
      <c r="F223" s="76">
        <f t="shared" si="3"/>
        <v>0</v>
      </c>
      <c r="G223" s="109" t="s">
        <v>183</v>
      </c>
      <c r="I223" s="109"/>
    </row>
    <row r="224" spans="1:9" s="97" customFormat="1" hidden="1">
      <c r="A224" s="373"/>
      <c r="B224" s="234"/>
      <c r="C224" s="234"/>
      <c r="D224" s="237"/>
      <c r="E224" s="234"/>
      <c r="F224" s="76">
        <f t="shared" si="3"/>
        <v>0</v>
      </c>
      <c r="G224" s="109" t="s">
        <v>183</v>
      </c>
      <c r="I224" s="109"/>
    </row>
    <row r="225" spans="1:9" s="97" customFormat="1" hidden="1">
      <c r="A225" s="373"/>
      <c r="B225" s="234"/>
      <c r="C225" s="234"/>
      <c r="D225" s="237"/>
      <c r="E225" s="234"/>
      <c r="F225" s="76">
        <f t="shared" si="3"/>
        <v>0</v>
      </c>
      <c r="G225" s="109" t="s">
        <v>183</v>
      </c>
      <c r="I225" s="109"/>
    </row>
    <row r="226" spans="1:9" s="97" customFormat="1" hidden="1">
      <c r="A226" s="373"/>
      <c r="B226" s="234"/>
      <c r="C226" s="234"/>
      <c r="D226" s="237"/>
      <c r="E226" s="234"/>
      <c r="F226" s="76">
        <f t="shared" si="3"/>
        <v>0</v>
      </c>
      <c r="G226" s="109" t="s">
        <v>183</v>
      </c>
      <c r="I226" s="109"/>
    </row>
    <row r="227" spans="1:9" s="97" customFormat="1" hidden="1">
      <c r="A227" s="373"/>
      <c r="B227" s="234"/>
      <c r="C227" s="234"/>
      <c r="D227" s="237"/>
      <c r="E227" s="234"/>
      <c r="F227" s="76">
        <f t="shared" si="3"/>
        <v>0</v>
      </c>
      <c r="G227" s="109" t="s">
        <v>183</v>
      </c>
      <c r="I227" s="109"/>
    </row>
    <row r="228" spans="1:9" s="97" customFormat="1" hidden="1">
      <c r="A228" s="373"/>
      <c r="B228" s="234"/>
      <c r="C228" s="234"/>
      <c r="D228" s="237"/>
      <c r="E228" s="234"/>
      <c r="F228" s="76">
        <f t="shared" si="3"/>
        <v>0</v>
      </c>
      <c r="G228" s="109" t="s">
        <v>183</v>
      </c>
      <c r="I228" s="109"/>
    </row>
    <row r="229" spans="1:9" s="97" customFormat="1" hidden="1">
      <c r="A229" s="373"/>
      <c r="B229" s="234"/>
      <c r="C229" s="234"/>
      <c r="D229" s="237"/>
      <c r="E229" s="234"/>
      <c r="F229" s="76">
        <f t="shared" si="3"/>
        <v>0</v>
      </c>
      <c r="G229" s="109" t="s">
        <v>183</v>
      </c>
      <c r="I229" s="109"/>
    </row>
    <row r="230" spans="1:9" s="97" customFormat="1" hidden="1">
      <c r="A230" s="373"/>
      <c r="B230" s="234"/>
      <c r="C230" s="234"/>
      <c r="D230" s="237"/>
      <c r="E230" s="234"/>
      <c r="F230" s="76">
        <f t="shared" si="3"/>
        <v>0</v>
      </c>
      <c r="G230" s="109" t="s">
        <v>183</v>
      </c>
      <c r="I230" s="109"/>
    </row>
    <row r="231" spans="1:9" s="97" customFormat="1" hidden="1">
      <c r="A231" s="373"/>
      <c r="B231" s="234"/>
      <c r="C231" s="234"/>
      <c r="D231" s="237"/>
      <c r="E231" s="234"/>
      <c r="F231" s="76">
        <f t="shared" si="3"/>
        <v>0</v>
      </c>
      <c r="G231" s="109" t="s">
        <v>183</v>
      </c>
      <c r="I231" s="109"/>
    </row>
    <row r="232" spans="1:9" s="97" customFormat="1" hidden="1">
      <c r="A232" s="373"/>
      <c r="B232" s="234"/>
      <c r="C232" s="234"/>
      <c r="D232" s="237"/>
      <c r="E232" s="234"/>
      <c r="F232" s="76">
        <f t="shared" si="3"/>
        <v>0</v>
      </c>
      <c r="G232" s="109" t="s">
        <v>183</v>
      </c>
      <c r="I232" s="109"/>
    </row>
    <row r="233" spans="1:9" s="97" customFormat="1" hidden="1">
      <c r="A233" s="373"/>
      <c r="B233" s="234"/>
      <c r="C233" s="234"/>
      <c r="D233" s="237"/>
      <c r="E233" s="234"/>
      <c r="F233" s="76">
        <f t="shared" si="3"/>
        <v>0</v>
      </c>
      <c r="G233" s="109" t="s">
        <v>183</v>
      </c>
      <c r="I233" s="109"/>
    </row>
    <row r="234" spans="1:9" s="97" customFormat="1" hidden="1">
      <c r="A234" s="373"/>
      <c r="B234" s="234"/>
      <c r="C234" s="234"/>
      <c r="D234" s="237"/>
      <c r="E234" s="234"/>
      <c r="F234" s="76">
        <f t="shared" si="3"/>
        <v>0</v>
      </c>
      <c r="G234" s="109" t="s">
        <v>183</v>
      </c>
      <c r="I234" s="109"/>
    </row>
    <row r="235" spans="1:9" s="97" customFormat="1" hidden="1">
      <c r="A235" s="373"/>
      <c r="B235" s="234"/>
      <c r="C235" s="234"/>
      <c r="D235" s="237"/>
      <c r="E235" s="234"/>
      <c r="F235" s="76">
        <f t="shared" si="3"/>
        <v>0</v>
      </c>
      <c r="G235" s="109" t="s">
        <v>183</v>
      </c>
      <c r="I235" s="109"/>
    </row>
    <row r="236" spans="1:9" s="97" customFormat="1" hidden="1">
      <c r="A236" s="373"/>
      <c r="B236" s="234"/>
      <c r="C236" s="234"/>
      <c r="D236" s="237"/>
      <c r="E236" s="234"/>
      <c r="F236" s="76">
        <f t="shared" si="3"/>
        <v>0</v>
      </c>
      <c r="G236" s="109" t="s">
        <v>183</v>
      </c>
      <c r="I236" s="109"/>
    </row>
    <row r="237" spans="1:9" s="97" customFormat="1" hidden="1">
      <c r="A237" s="373"/>
      <c r="B237" s="234"/>
      <c r="C237" s="234"/>
      <c r="D237" s="237"/>
      <c r="E237" s="234"/>
      <c r="F237" s="76">
        <f t="shared" si="3"/>
        <v>0</v>
      </c>
      <c r="G237" s="109" t="s">
        <v>183</v>
      </c>
      <c r="I237" s="109"/>
    </row>
    <row r="238" spans="1:9" s="97" customFormat="1" hidden="1">
      <c r="A238" s="373"/>
      <c r="B238" s="234"/>
      <c r="C238" s="234"/>
      <c r="D238" s="237"/>
      <c r="E238" s="234"/>
      <c r="F238" s="76">
        <f t="shared" si="3"/>
        <v>0</v>
      </c>
      <c r="G238" s="109" t="s">
        <v>183</v>
      </c>
      <c r="I238" s="109"/>
    </row>
    <row r="239" spans="1:9" s="97" customFormat="1" hidden="1">
      <c r="A239" s="373"/>
      <c r="B239" s="234"/>
      <c r="C239" s="234"/>
      <c r="D239" s="237"/>
      <c r="E239" s="234"/>
      <c r="F239" s="76">
        <f t="shared" si="3"/>
        <v>0</v>
      </c>
      <c r="G239" s="109" t="s">
        <v>183</v>
      </c>
      <c r="I239" s="109"/>
    </row>
    <row r="240" spans="1:9" s="97" customFormat="1" hidden="1">
      <c r="A240" s="373"/>
      <c r="B240" s="234"/>
      <c r="C240" s="234"/>
      <c r="D240" s="237"/>
      <c r="E240" s="234"/>
      <c r="F240" s="76">
        <f t="shared" si="3"/>
        <v>0</v>
      </c>
      <c r="G240" s="109" t="s">
        <v>183</v>
      </c>
      <c r="I240" s="109"/>
    </row>
    <row r="241" spans="1:9" s="97" customFormat="1" hidden="1">
      <c r="A241" s="373"/>
      <c r="B241" s="234"/>
      <c r="C241" s="234"/>
      <c r="D241" s="237"/>
      <c r="E241" s="234"/>
      <c r="F241" s="76">
        <f t="shared" si="3"/>
        <v>0</v>
      </c>
      <c r="G241" s="109" t="s">
        <v>183</v>
      </c>
      <c r="I241" s="109"/>
    </row>
    <row r="242" spans="1:9" s="97" customFormat="1" hidden="1">
      <c r="A242" s="373"/>
      <c r="B242" s="234"/>
      <c r="C242" s="234"/>
      <c r="D242" s="237"/>
      <c r="E242" s="234"/>
      <c r="F242" s="76">
        <f t="shared" si="3"/>
        <v>0</v>
      </c>
      <c r="G242" s="109" t="s">
        <v>183</v>
      </c>
      <c r="I242" s="109"/>
    </row>
    <row r="243" spans="1:9" s="97" customFormat="1" hidden="1">
      <c r="A243" s="373"/>
      <c r="B243" s="234"/>
      <c r="C243" s="234"/>
      <c r="D243" s="237"/>
      <c r="E243" s="234"/>
      <c r="F243" s="76">
        <f t="shared" si="3"/>
        <v>0</v>
      </c>
      <c r="G243" s="109" t="s">
        <v>183</v>
      </c>
      <c r="I243" s="109"/>
    </row>
    <row r="244" spans="1:9" s="97" customFormat="1" hidden="1">
      <c r="A244" s="373"/>
      <c r="B244" s="234"/>
      <c r="C244" s="234"/>
      <c r="D244" s="237"/>
      <c r="E244" s="234"/>
      <c r="F244" s="76">
        <f t="shared" si="3"/>
        <v>0</v>
      </c>
      <c r="G244" s="109" t="s">
        <v>183</v>
      </c>
      <c r="I244" s="109"/>
    </row>
    <row r="245" spans="1:9" s="97" customFormat="1" hidden="1">
      <c r="A245" s="373"/>
      <c r="B245" s="234"/>
      <c r="C245" s="234"/>
      <c r="D245" s="237"/>
      <c r="E245" s="234"/>
      <c r="F245" s="76">
        <f t="shared" si="3"/>
        <v>0</v>
      </c>
      <c r="G245" s="109" t="s">
        <v>183</v>
      </c>
      <c r="I245" s="109"/>
    </row>
    <row r="246" spans="1:9" s="97" customFormat="1" hidden="1">
      <c r="A246" s="373"/>
      <c r="B246" s="234"/>
      <c r="C246" s="234"/>
      <c r="D246" s="237"/>
      <c r="E246" s="234"/>
      <c r="F246" s="76">
        <f t="shared" si="3"/>
        <v>0</v>
      </c>
      <c r="G246" s="109" t="s">
        <v>183</v>
      </c>
      <c r="I246" s="109"/>
    </row>
    <row r="247" spans="1:9" s="97" customFormat="1" hidden="1">
      <c r="A247" s="373"/>
      <c r="B247" s="234"/>
      <c r="C247" s="234"/>
      <c r="D247" s="237"/>
      <c r="E247" s="234"/>
      <c r="F247" s="76">
        <f t="shared" si="3"/>
        <v>0</v>
      </c>
      <c r="G247" s="109" t="s">
        <v>183</v>
      </c>
      <c r="I247" s="109"/>
    </row>
    <row r="248" spans="1:9" s="97" customFormat="1" hidden="1">
      <c r="A248" s="373"/>
      <c r="B248" s="234"/>
      <c r="C248" s="234"/>
      <c r="D248" s="237"/>
      <c r="E248" s="234"/>
      <c r="F248" s="76">
        <f t="shared" si="3"/>
        <v>0</v>
      </c>
      <c r="G248" s="109" t="s">
        <v>183</v>
      </c>
      <c r="I248" s="109"/>
    </row>
    <row r="249" spans="1:9" s="97" customFormat="1" hidden="1">
      <c r="A249" s="373"/>
      <c r="B249" s="234"/>
      <c r="C249" s="234"/>
      <c r="D249" s="237"/>
      <c r="E249" s="234"/>
      <c r="F249" s="76">
        <f t="shared" si="3"/>
        <v>0</v>
      </c>
      <c r="G249" s="109" t="s">
        <v>183</v>
      </c>
      <c r="I249" s="109"/>
    </row>
    <row r="250" spans="1:9" s="97" customFormat="1" hidden="1">
      <c r="A250" s="373"/>
      <c r="B250" s="234"/>
      <c r="C250" s="234"/>
      <c r="D250" s="237"/>
      <c r="E250" s="234"/>
      <c r="F250" s="76">
        <f t="shared" si="3"/>
        <v>0</v>
      </c>
      <c r="G250" s="109" t="s">
        <v>183</v>
      </c>
      <c r="I250" s="109"/>
    </row>
    <row r="251" spans="1:9" s="97" customFormat="1" hidden="1">
      <c r="A251" s="373"/>
      <c r="B251" s="234"/>
      <c r="C251" s="234"/>
      <c r="D251" s="237"/>
      <c r="E251" s="234"/>
      <c r="F251" s="76">
        <f t="shared" si="3"/>
        <v>0</v>
      </c>
      <c r="G251" s="109" t="s">
        <v>183</v>
      </c>
      <c r="I251" s="109"/>
    </row>
    <row r="252" spans="1:9" s="97" customFormat="1" hidden="1">
      <c r="A252" s="373"/>
      <c r="B252" s="234"/>
      <c r="C252" s="234"/>
      <c r="D252" s="237"/>
      <c r="E252" s="234"/>
      <c r="F252" s="76">
        <f t="shared" si="3"/>
        <v>0</v>
      </c>
      <c r="G252" s="109" t="s">
        <v>183</v>
      </c>
      <c r="I252" s="109"/>
    </row>
    <row r="253" spans="1:9" s="97" customFormat="1" hidden="1">
      <c r="A253" s="373"/>
      <c r="B253" s="234"/>
      <c r="C253" s="234"/>
      <c r="D253" s="237"/>
      <c r="E253" s="234"/>
      <c r="F253" s="76">
        <f t="shared" si="3"/>
        <v>0</v>
      </c>
      <c r="G253" s="109" t="s">
        <v>183</v>
      </c>
      <c r="I253" s="109"/>
    </row>
    <row r="254" spans="1:9" s="97" customFormat="1" hidden="1">
      <c r="A254" s="373"/>
      <c r="B254" s="234"/>
      <c r="C254" s="234"/>
      <c r="D254" s="237"/>
      <c r="E254" s="234"/>
      <c r="F254" s="76">
        <f t="shared" si="3"/>
        <v>0</v>
      </c>
      <c r="G254" s="109" t="s">
        <v>183</v>
      </c>
      <c r="I254" s="109"/>
    </row>
    <row r="255" spans="1:9" s="97" customFormat="1" hidden="1">
      <c r="A255" s="373"/>
      <c r="B255" s="234"/>
      <c r="C255" s="234"/>
      <c r="D255" s="237"/>
      <c r="E255" s="234"/>
      <c r="F255" s="76">
        <f t="shared" si="3"/>
        <v>0</v>
      </c>
      <c r="G255" s="109" t="s">
        <v>183</v>
      </c>
      <c r="I255" s="109"/>
    </row>
    <row r="256" spans="1:9" s="97" customFormat="1" hidden="1">
      <c r="A256" s="373"/>
      <c r="B256" s="234"/>
      <c r="C256" s="234"/>
      <c r="D256" s="237"/>
      <c r="E256" s="234"/>
      <c r="F256" s="76">
        <f t="shared" si="3"/>
        <v>0</v>
      </c>
      <c r="G256" s="109" t="s">
        <v>183</v>
      </c>
      <c r="I256" s="109"/>
    </row>
    <row r="257" spans="1:9" s="97" customFormat="1" hidden="1">
      <c r="A257" s="373"/>
      <c r="B257" s="234"/>
      <c r="C257" s="234"/>
      <c r="D257" s="237"/>
      <c r="E257" s="234"/>
      <c r="F257" s="76">
        <f t="shared" si="3"/>
        <v>0</v>
      </c>
      <c r="G257" s="109" t="s">
        <v>183</v>
      </c>
      <c r="I257" s="109"/>
    </row>
    <row r="258" spans="1:9" s="97" customFormat="1" hidden="1">
      <c r="A258" s="373"/>
      <c r="B258" s="234"/>
      <c r="C258" s="234"/>
      <c r="D258" s="237"/>
      <c r="E258" s="234"/>
      <c r="F258" s="76">
        <f t="shared" si="3"/>
        <v>0</v>
      </c>
      <c r="G258" s="109" t="s">
        <v>183</v>
      </c>
      <c r="I258" s="109"/>
    </row>
    <row r="259" spans="1:9" s="97" customFormat="1" hidden="1">
      <c r="A259" s="373"/>
      <c r="B259" s="234"/>
      <c r="C259" s="234"/>
      <c r="D259" s="237"/>
      <c r="E259" s="234"/>
      <c r="F259" s="76">
        <f t="shared" si="3"/>
        <v>0</v>
      </c>
      <c r="G259" s="109" t="s">
        <v>183</v>
      </c>
      <c r="I259" s="109"/>
    </row>
    <row r="260" spans="1:9" s="97" customFormat="1" hidden="1">
      <c r="A260" s="373"/>
      <c r="B260" s="234"/>
      <c r="C260" s="234"/>
      <c r="D260" s="237"/>
      <c r="E260" s="234"/>
      <c r="F260" s="76">
        <f t="shared" si="3"/>
        <v>0</v>
      </c>
      <c r="G260" s="109" t="s">
        <v>183</v>
      </c>
      <c r="I260" s="109"/>
    </row>
    <row r="261" spans="1:9" s="97" customFormat="1" hidden="1">
      <c r="A261" s="373"/>
      <c r="B261" s="234"/>
      <c r="C261" s="234"/>
      <c r="D261" s="237"/>
      <c r="E261" s="234"/>
      <c r="F261" s="76">
        <f t="shared" si="3"/>
        <v>0</v>
      </c>
      <c r="G261" s="109" t="s">
        <v>183</v>
      </c>
      <c r="I261" s="109"/>
    </row>
    <row r="262" spans="1:9" s="97" customFormat="1" hidden="1">
      <c r="A262" s="373"/>
      <c r="B262" s="234"/>
      <c r="C262" s="234"/>
      <c r="D262" s="237"/>
      <c r="E262" s="234"/>
      <c r="F262" s="76">
        <f t="shared" si="3"/>
        <v>0</v>
      </c>
      <c r="G262" s="109" t="s">
        <v>183</v>
      </c>
      <c r="I262" s="109"/>
    </row>
    <row r="263" spans="1:9" s="97" customFormat="1" hidden="1">
      <c r="A263" s="373"/>
      <c r="B263" s="234"/>
      <c r="C263" s="234"/>
      <c r="D263" s="237"/>
      <c r="E263" s="234"/>
      <c r="F263" s="76">
        <f t="shared" si="3"/>
        <v>0</v>
      </c>
      <c r="G263" s="109" t="s">
        <v>183</v>
      </c>
      <c r="I263" s="109"/>
    </row>
    <row r="264" spans="1:9" s="97" customFormat="1" hidden="1">
      <c r="A264" s="373"/>
      <c r="B264" s="234"/>
      <c r="C264" s="234"/>
      <c r="D264" s="237"/>
      <c r="E264" s="234"/>
      <c r="F264" s="76">
        <f t="shared" si="3"/>
        <v>0</v>
      </c>
      <c r="G264" s="109" t="s">
        <v>183</v>
      </c>
      <c r="I264" s="109"/>
    </row>
    <row r="265" spans="1:9" s="97" customFormat="1" hidden="1">
      <c r="A265" s="373"/>
      <c r="B265" s="234"/>
      <c r="C265" s="234"/>
      <c r="D265" s="237"/>
      <c r="E265" s="234"/>
      <c r="F265" s="76">
        <f t="shared" si="3"/>
        <v>0</v>
      </c>
      <c r="G265" s="109" t="s">
        <v>183</v>
      </c>
      <c r="I265" s="109"/>
    </row>
    <row r="266" spans="1:9" s="97" customFormat="1" hidden="1">
      <c r="A266" s="373"/>
      <c r="B266" s="234"/>
      <c r="C266" s="234"/>
      <c r="D266" s="237"/>
      <c r="E266" s="234"/>
      <c r="F266" s="76">
        <f t="shared" si="3"/>
        <v>0</v>
      </c>
      <c r="G266" s="109" t="s">
        <v>183</v>
      </c>
      <c r="I266" s="109"/>
    </row>
    <row r="267" spans="1:9" s="97" customFormat="1">
      <c r="A267" s="373" t="s">
        <v>318</v>
      </c>
      <c r="B267" s="234">
        <v>3</v>
      </c>
      <c r="C267" s="234" t="s">
        <v>315</v>
      </c>
      <c r="D267" s="237">
        <f t="shared" ref="D267" ca="1" si="4">RAND()*400000</f>
        <v>135847.09370458036</v>
      </c>
      <c r="E267" s="234">
        <v>7</v>
      </c>
      <c r="F267" s="255">
        <f ca="1">ROUND(+B267*D267*E267,2)</f>
        <v>2852788.97</v>
      </c>
      <c r="G267" s="109" t="s">
        <v>183</v>
      </c>
    </row>
    <row r="268" spans="1:9" s="97" customFormat="1">
      <c r="A268" s="372"/>
      <c r="B268" s="86"/>
      <c r="C268" s="86"/>
      <c r="D268" s="183"/>
      <c r="E268" s="188" t="s">
        <v>184</v>
      </c>
      <c r="F268" s="76">
        <f ca="1">ROUND(SUBTOTAL(109,F137:F267),2)</f>
        <v>12959163.810000001</v>
      </c>
      <c r="G268" s="109" t="s">
        <v>183</v>
      </c>
      <c r="I268" s="112" t="s">
        <v>197</v>
      </c>
    </row>
    <row r="269" spans="1:9">
      <c r="F269" s="257"/>
      <c r="G269" s="109" t="s">
        <v>185</v>
      </c>
    </row>
    <row r="270" spans="1:9">
      <c r="C270" s="541" t="str">
        <f>"Total "&amp;B2</f>
        <v>Total GRANT EXCLUSIVE LINE ITEM</v>
      </c>
      <c r="D270" s="541"/>
      <c r="E270" s="541"/>
      <c r="F270" s="76">
        <f ca="1">+F268+F136</f>
        <v>30029566.740000002</v>
      </c>
      <c r="G270" s="109" t="s">
        <v>185</v>
      </c>
      <c r="I270" s="133" t="s">
        <v>187</v>
      </c>
    </row>
    <row r="271" spans="1:9" s="97" customFormat="1">
      <c r="A271" s="206"/>
      <c r="B271" s="86"/>
      <c r="C271" s="86"/>
      <c r="D271" s="86"/>
      <c r="E271" s="86"/>
      <c r="F271" s="122"/>
      <c r="G271" s="109" t="s">
        <v>185</v>
      </c>
    </row>
    <row r="272" spans="1:9" s="97" customFormat="1">
      <c r="A272" s="211" t="str">
        <f>B2&amp;" Narrative (State):"</f>
        <v>GRANT EXCLUSIVE LINE ITEM Narrative (State):</v>
      </c>
      <c r="B272" s="102"/>
      <c r="C272" s="102"/>
      <c r="D272" s="102"/>
      <c r="E272" s="102"/>
      <c r="F272" s="103"/>
      <c r="G272" s="109" t="s">
        <v>180</v>
      </c>
      <c r="I272" s="134" t="s">
        <v>189</v>
      </c>
    </row>
    <row r="273" spans="1:17" s="97" customFormat="1" ht="45" customHeight="1">
      <c r="A273" s="517" t="s">
        <v>319</v>
      </c>
      <c r="B273" s="518"/>
      <c r="C273" s="518"/>
      <c r="D273" s="518"/>
      <c r="E273" s="518"/>
      <c r="F273" s="519"/>
      <c r="G273" s="97" t="s">
        <v>180</v>
      </c>
      <c r="I273" s="515" t="s">
        <v>190</v>
      </c>
      <c r="J273" s="515"/>
      <c r="K273" s="515"/>
      <c r="L273" s="515"/>
      <c r="M273" s="515"/>
      <c r="N273" s="515"/>
      <c r="O273" s="515"/>
      <c r="P273" s="515"/>
      <c r="Q273" s="515"/>
    </row>
    <row r="274" spans="1:17">
      <c r="G274" s="246" t="s">
        <v>183</v>
      </c>
      <c r="I274"/>
    </row>
    <row r="275" spans="1:17" s="97" customFormat="1">
      <c r="A275" s="211" t="str">
        <f>B2&amp;" Narrative (Non-State) i.e. Match or Other Funding"</f>
        <v>GRANT EXCLUSIVE LINE ITEM Narrative (Non-State) i.e. Match or Other Funding</v>
      </c>
      <c r="B275" s="106"/>
      <c r="C275" s="106"/>
      <c r="D275" s="106"/>
      <c r="E275" s="106"/>
      <c r="F275" s="107"/>
      <c r="G275" s="97" t="s">
        <v>183</v>
      </c>
      <c r="I275" s="134" t="s">
        <v>189</v>
      </c>
    </row>
    <row r="276" spans="1:17" s="97" customFormat="1" ht="45" customHeight="1">
      <c r="A276" s="517" t="s">
        <v>320</v>
      </c>
      <c r="B276" s="518"/>
      <c r="C276" s="518"/>
      <c r="D276" s="518"/>
      <c r="E276" s="518"/>
      <c r="F276" s="519"/>
      <c r="G276" s="246" t="s">
        <v>183</v>
      </c>
      <c r="I276" s="515" t="s">
        <v>190</v>
      </c>
      <c r="J276" s="515"/>
      <c r="K276" s="515"/>
      <c r="L276" s="515"/>
      <c r="M276" s="515"/>
      <c r="N276" s="515"/>
      <c r="O276" s="515"/>
      <c r="P276" s="515"/>
      <c r="Q276" s="515"/>
    </row>
    <row r="278" spans="1:17">
      <c r="D278" s="24"/>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election activeCell="B1" sqref="B1"/>
    </sheetView>
  </sheetViews>
  <sheetFormatPr defaultColWidth="9.140625" defaultRowHeight="13.15"/>
  <cols>
    <col min="1" max="1" width="2.7109375" style="142" customWidth="1"/>
    <col min="2" max="2" width="4.140625" style="142" customWidth="1"/>
    <col min="3" max="3" width="3.7109375" style="142" customWidth="1"/>
    <col min="4" max="4" width="4" style="142" customWidth="1"/>
    <col min="5" max="5" width="15.42578125" style="142" customWidth="1"/>
    <col min="6" max="6" width="14.7109375" style="142" customWidth="1"/>
    <col min="7" max="7" width="19.140625" style="142" customWidth="1"/>
    <col min="8" max="8" width="9.5703125" style="142" customWidth="1"/>
    <col min="9" max="9" width="7" style="142" customWidth="1"/>
    <col min="10" max="10" width="9.5703125" style="142" customWidth="1"/>
    <col min="11" max="11" width="5.140625" style="142" customWidth="1"/>
    <col min="12" max="12" width="3.42578125" style="142" customWidth="1"/>
    <col min="13" max="13" width="13.140625" style="142" customWidth="1"/>
    <col min="14" max="14" width="2.5703125" style="142" customWidth="1"/>
    <col min="15" max="15" width="15.7109375" style="142" customWidth="1"/>
    <col min="16" max="16" width="3" style="142" customWidth="1"/>
    <col min="17" max="17" width="3.42578125" style="142" customWidth="1"/>
    <col min="18" max="18" width="2.28515625" style="142" customWidth="1"/>
    <col min="19" max="19" width="2.42578125" style="142" customWidth="1"/>
    <col min="20" max="20" width="9.140625" style="142"/>
    <col min="21" max="21" width="16.140625" style="142" customWidth="1"/>
    <col min="22" max="16384" width="9.140625" style="142"/>
  </cols>
  <sheetData>
    <row r="1" spans="2:30" ht="12.75" customHeight="1">
      <c r="B1" s="142" t="s">
        <v>63</v>
      </c>
      <c r="F1" s="440">
        <f>+'Section A'!B2</f>
        <v>0</v>
      </c>
      <c r="G1" s="440"/>
      <c r="H1" s="440"/>
      <c r="I1" s="440"/>
      <c r="J1" s="440"/>
      <c r="K1" s="440"/>
      <c r="L1" s="440"/>
      <c r="M1" s="142" t="s">
        <v>65</v>
      </c>
      <c r="O1" s="441" t="str">
        <f>+'Section A'!F2</f>
        <v>2750-2996</v>
      </c>
      <c r="P1" s="441"/>
    </row>
    <row r="2" spans="2:30" ht="15" customHeight="1">
      <c r="B2" s="447" t="s">
        <v>104</v>
      </c>
      <c r="C2" s="447"/>
      <c r="D2" s="447"/>
      <c r="E2" s="447"/>
      <c r="F2" s="447"/>
      <c r="G2" s="447"/>
      <c r="H2" s="447"/>
      <c r="I2" s="447"/>
      <c r="J2" s="447"/>
    </row>
    <row r="3" spans="2:30" ht="13.5" customHeight="1">
      <c r="B3" s="139"/>
      <c r="C3" s="448" t="s">
        <v>105</v>
      </c>
      <c r="D3" s="448"/>
      <c r="E3" s="448"/>
      <c r="F3" s="448"/>
      <c r="G3" s="448"/>
      <c r="H3" s="448"/>
      <c r="I3" s="448"/>
      <c r="J3" s="448"/>
      <c r="K3" s="448"/>
      <c r="L3" s="448"/>
      <c r="M3" s="448"/>
      <c r="N3" s="448"/>
      <c r="O3" s="448"/>
      <c r="P3" s="448"/>
      <c r="Q3" s="448"/>
    </row>
    <row r="4" spans="2:30" ht="6.75" customHeight="1">
      <c r="B4" s="139"/>
      <c r="C4" s="139"/>
      <c r="D4" s="139"/>
      <c r="E4" s="139"/>
      <c r="F4" s="139"/>
      <c r="G4" s="139"/>
      <c r="H4" s="139"/>
      <c r="I4" s="139"/>
      <c r="J4" s="139"/>
      <c r="K4" s="139"/>
      <c r="L4" s="139"/>
      <c r="M4" s="139"/>
      <c r="N4" s="139"/>
      <c r="O4" s="139"/>
      <c r="P4" s="139"/>
      <c r="Q4" s="139"/>
    </row>
    <row r="5" spans="2:30" ht="45.75" customHeight="1">
      <c r="B5" s="143" t="s">
        <v>106</v>
      </c>
      <c r="C5" s="364"/>
      <c r="D5" s="144"/>
      <c r="E5" s="443" t="s">
        <v>107</v>
      </c>
      <c r="F5" s="443"/>
      <c r="G5" s="443"/>
      <c r="H5" s="443"/>
      <c r="I5" s="443"/>
      <c r="J5" s="443"/>
      <c r="K5" s="443"/>
      <c r="L5" s="443"/>
      <c r="M5" s="443"/>
      <c r="N5" s="443"/>
      <c r="O5" s="443"/>
      <c r="P5" s="443"/>
      <c r="Q5" s="444"/>
      <c r="R5" s="145"/>
      <c r="T5" s="452" t="s">
        <v>108</v>
      </c>
      <c r="U5" s="452"/>
      <c r="V5" s="452"/>
      <c r="W5" s="452"/>
      <c r="X5" s="452"/>
      <c r="Y5" s="452"/>
      <c r="Z5" s="452"/>
    </row>
    <row r="6" spans="2:30" ht="15" customHeight="1">
      <c r="B6" s="146"/>
      <c r="C6" s="147"/>
      <c r="D6" s="147"/>
      <c r="E6" s="449" t="s">
        <v>109</v>
      </c>
      <c r="F6" s="449"/>
      <c r="G6" s="449"/>
      <c r="H6" s="449"/>
      <c r="I6" s="449"/>
      <c r="J6" s="449"/>
      <c r="K6" s="449"/>
      <c r="L6" s="449"/>
      <c r="M6" s="449"/>
      <c r="N6" s="449"/>
      <c r="O6" s="449"/>
      <c r="P6" s="449"/>
      <c r="Q6" s="450"/>
      <c r="R6" s="145"/>
      <c r="T6" s="148"/>
      <c r="U6" s="145"/>
      <c r="V6" s="145"/>
      <c r="W6" s="145"/>
      <c r="X6" s="145"/>
      <c r="Y6" s="145"/>
      <c r="Z6" s="145"/>
      <c r="AA6" s="145"/>
      <c r="AB6" s="145"/>
      <c r="AC6" s="145"/>
      <c r="AD6" s="145"/>
    </row>
    <row r="7" spans="2:30" ht="6.75" customHeight="1">
      <c r="B7" s="149"/>
      <c r="C7" s="141"/>
      <c r="D7" s="141"/>
      <c r="E7" s="141"/>
      <c r="F7" s="141"/>
      <c r="G7" s="141"/>
      <c r="H7" s="141"/>
      <c r="I7" s="141"/>
      <c r="J7" s="141"/>
      <c r="K7" s="141"/>
      <c r="L7" s="141"/>
      <c r="M7" s="141"/>
      <c r="N7" s="141"/>
      <c r="O7" s="141"/>
      <c r="P7" s="141"/>
      <c r="Q7" s="141"/>
      <c r="R7" s="145"/>
      <c r="T7" s="145"/>
      <c r="U7" s="145"/>
      <c r="V7" s="145"/>
      <c r="W7" s="145"/>
      <c r="X7" s="145"/>
      <c r="Y7" s="145"/>
      <c r="Z7" s="145"/>
      <c r="AA7" s="145"/>
      <c r="AB7" s="145"/>
      <c r="AC7" s="145"/>
      <c r="AD7" s="145"/>
    </row>
    <row r="8" spans="2:30" ht="28.5" customHeight="1">
      <c r="B8" s="451" t="s">
        <v>110</v>
      </c>
      <c r="C8" s="451"/>
      <c r="D8" s="451"/>
      <c r="E8" s="451"/>
      <c r="F8" s="451"/>
      <c r="G8" s="451"/>
      <c r="H8" s="451"/>
      <c r="I8" s="451"/>
      <c r="J8" s="451"/>
      <c r="K8" s="451"/>
      <c r="L8" s="451"/>
      <c r="M8" s="451"/>
      <c r="N8" s="451"/>
      <c r="O8" s="451"/>
      <c r="P8" s="451"/>
      <c r="Q8" s="451"/>
      <c r="R8" s="145"/>
      <c r="T8" s="452" t="s">
        <v>111</v>
      </c>
      <c r="U8" s="452"/>
      <c r="V8" s="452"/>
      <c r="W8" s="452"/>
      <c r="X8" s="452"/>
      <c r="Y8" s="148"/>
      <c r="Z8" s="150"/>
      <c r="AA8" s="150"/>
      <c r="AB8" s="150"/>
      <c r="AC8" s="150"/>
      <c r="AD8" s="150"/>
    </row>
    <row r="9" spans="2:30" ht="18" customHeight="1">
      <c r="B9" s="139"/>
      <c r="C9" s="151" t="s">
        <v>112</v>
      </c>
      <c r="D9" s="451" t="s">
        <v>113</v>
      </c>
      <c r="E9" s="451"/>
      <c r="F9" s="451"/>
      <c r="G9" s="451"/>
      <c r="H9" s="451"/>
      <c r="I9" s="451"/>
      <c r="J9" s="451"/>
      <c r="K9" s="451"/>
      <c r="L9" s="451"/>
      <c r="M9" s="451"/>
      <c r="N9" s="451"/>
      <c r="O9" s="451"/>
      <c r="P9" s="451"/>
      <c r="Q9" s="451"/>
      <c r="R9" s="145"/>
      <c r="T9" s="152"/>
      <c r="U9" s="153"/>
      <c r="V9" s="153"/>
      <c r="W9" s="153"/>
      <c r="X9" s="153"/>
      <c r="Y9" s="153"/>
      <c r="Z9" s="153"/>
      <c r="AA9" s="153"/>
      <c r="AB9" s="153"/>
      <c r="AC9" s="153"/>
      <c r="AD9" s="153"/>
    </row>
    <row r="10" spans="2:30" ht="17.25" customHeight="1">
      <c r="B10" s="139"/>
      <c r="C10" s="151" t="s">
        <v>114</v>
      </c>
      <c r="D10" s="451" t="s">
        <v>115</v>
      </c>
      <c r="E10" s="451"/>
      <c r="F10" s="451"/>
      <c r="G10" s="451"/>
      <c r="H10" s="451"/>
      <c r="I10" s="451"/>
      <c r="J10" s="451"/>
      <c r="K10" s="451"/>
      <c r="L10" s="451"/>
      <c r="M10" s="451"/>
      <c r="N10" s="451"/>
      <c r="O10" s="451"/>
      <c r="P10" s="451"/>
      <c r="Q10" s="451"/>
      <c r="R10" s="145"/>
      <c r="T10" s="360"/>
      <c r="U10" s="154"/>
      <c r="V10" s="154"/>
      <c r="W10" s="154"/>
      <c r="X10" s="154"/>
      <c r="Y10" s="154"/>
      <c r="Z10" s="154"/>
      <c r="AA10" s="154"/>
      <c r="AB10" s="154"/>
      <c r="AC10" s="154"/>
      <c r="AD10" s="154"/>
    </row>
    <row r="11" spans="2:30" ht="14.25" customHeight="1">
      <c r="B11" s="141"/>
      <c r="C11" s="151" t="s">
        <v>116</v>
      </c>
      <c r="D11" s="463" t="s">
        <v>117</v>
      </c>
      <c r="E11" s="463"/>
      <c r="F11" s="463"/>
      <c r="G11" s="463"/>
      <c r="H11" s="463"/>
      <c r="I11" s="463"/>
      <c r="J11" s="463"/>
      <c r="K11" s="463"/>
      <c r="L11" s="463"/>
      <c r="M11" s="463"/>
      <c r="N11" s="463"/>
      <c r="O11" s="463"/>
      <c r="P11" s="463"/>
      <c r="Q11" s="463"/>
      <c r="R11" s="145"/>
      <c r="T11" s="442"/>
      <c r="U11" s="442"/>
      <c r="V11" s="442"/>
      <c r="W11" s="442"/>
      <c r="X11" s="442"/>
      <c r="Y11" s="442"/>
      <c r="Z11" s="145"/>
      <c r="AA11" s="145"/>
      <c r="AB11" s="145"/>
      <c r="AC11" s="145"/>
      <c r="AD11" s="145"/>
    </row>
    <row r="12" spans="2:30" ht="8.25" customHeight="1">
      <c r="B12" s="141"/>
      <c r="C12" s="155"/>
      <c r="D12" s="155"/>
      <c r="E12" s="155"/>
      <c r="F12" s="155"/>
      <c r="G12" s="155"/>
      <c r="H12" s="155"/>
      <c r="I12" s="155"/>
      <c r="J12" s="155"/>
      <c r="K12" s="155"/>
      <c r="L12" s="155"/>
      <c r="M12" s="155"/>
      <c r="N12" s="155"/>
      <c r="O12" s="155"/>
      <c r="P12" s="155"/>
      <c r="Q12" s="141"/>
      <c r="R12" s="145"/>
      <c r="T12" s="361"/>
      <c r="U12" s="361"/>
      <c r="V12" s="361"/>
      <c r="W12" s="361"/>
      <c r="X12" s="361"/>
      <c r="Y12" s="361"/>
    </row>
    <row r="13" spans="2:30" ht="42" customHeight="1">
      <c r="B13" s="362" t="s">
        <v>118</v>
      </c>
      <c r="C13" s="277"/>
      <c r="D13" s="144"/>
      <c r="E13" s="443" t="s">
        <v>119</v>
      </c>
      <c r="F13" s="443"/>
      <c r="G13" s="443"/>
      <c r="H13" s="443"/>
      <c r="I13" s="443"/>
      <c r="J13" s="443"/>
      <c r="K13" s="443"/>
      <c r="L13" s="443"/>
      <c r="M13" s="443"/>
      <c r="N13" s="443"/>
      <c r="O13" s="443"/>
      <c r="P13" s="443"/>
      <c r="Q13" s="444"/>
      <c r="R13" s="145"/>
    </row>
    <row r="14" spans="2:30" ht="13.5" customHeight="1">
      <c r="B14" s="156"/>
      <c r="C14" s="157"/>
      <c r="D14" s="141"/>
      <c r="E14" s="445" t="s">
        <v>120</v>
      </c>
      <c r="F14" s="445"/>
      <c r="G14" s="445"/>
      <c r="H14" s="445"/>
      <c r="I14" s="445"/>
      <c r="J14" s="445"/>
      <c r="K14" s="445"/>
      <c r="L14" s="445"/>
      <c r="M14" s="445"/>
      <c r="N14" s="445"/>
      <c r="O14" s="445"/>
      <c r="P14" s="445"/>
      <c r="Q14" s="446"/>
      <c r="R14" s="145"/>
    </row>
    <row r="15" spans="2:30" ht="48.75" customHeight="1">
      <c r="B15" s="363" t="s">
        <v>121</v>
      </c>
      <c r="C15" s="365"/>
      <c r="D15" s="141"/>
      <c r="E15" s="464" t="s">
        <v>122</v>
      </c>
      <c r="F15" s="464"/>
      <c r="G15" s="464"/>
      <c r="H15" s="464"/>
      <c r="I15" s="464"/>
      <c r="J15" s="464"/>
      <c r="K15" s="464"/>
      <c r="L15" s="464"/>
      <c r="M15" s="464"/>
      <c r="N15" s="464"/>
      <c r="O15" s="464"/>
      <c r="P15" s="464"/>
      <c r="Q15" s="465"/>
      <c r="R15" s="145"/>
    </row>
    <row r="16" spans="2:30" ht="18" customHeight="1">
      <c r="B16" s="158"/>
      <c r="C16" s="147"/>
      <c r="D16" s="147"/>
      <c r="E16" s="449" t="s">
        <v>123</v>
      </c>
      <c r="F16" s="466"/>
      <c r="G16" s="466"/>
      <c r="H16" s="466"/>
      <c r="I16" s="466"/>
      <c r="J16" s="466"/>
      <c r="K16" s="466"/>
      <c r="L16" s="466"/>
      <c r="M16" s="466"/>
      <c r="N16" s="466"/>
      <c r="O16" s="466"/>
      <c r="P16" s="466"/>
      <c r="Q16" s="467"/>
      <c r="R16" s="145"/>
      <c r="U16" s="442"/>
      <c r="V16" s="442"/>
      <c r="W16" s="442"/>
      <c r="X16" s="442"/>
      <c r="Y16" s="442"/>
      <c r="Z16" s="442"/>
    </row>
    <row r="17" spans="2:18" ht="5.25" customHeight="1">
      <c r="B17" s="139"/>
      <c r="C17" s="141"/>
      <c r="D17" s="141"/>
      <c r="E17" s="141"/>
      <c r="F17" s="141"/>
      <c r="G17" s="141"/>
      <c r="H17" s="141"/>
      <c r="I17" s="141"/>
      <c r="J17" s="141"/>
      <c r="K17" s="141"/>
      <c r="L17" s="141"/>
      <c r="M17" s="141"/>
      <c r="N17" s="141"/>
      <c r="O17" s="141"/>
      <c r="P17" s="141"/>
      <c r="Q17" s="141"/>
      <c r="R17" s="145"/>
    </row>
    <row r="18" spans="2:18" ht="37.5" customHeight="1">
      <c r="B18" s="362" t="s">
        <v>124</v>
      </c>
      <c r="C18" s="364"/>
      <c r="D18" s="144"/>
      <c r="E18" s="443" t="s">
        <v>125</v>
      </c>
      <c r="F18" s="443"/>
      <c r="G18" s="443"/>
      <c r="H18" s="443"/>
      <c r="I18" s="443"/>
      <c r="J18" s="443"/>
      <c r="K18" s="443"/>
      <c r="L18" s="443"/>
      <c r="M18" s="443"/>
      <c r="N18" s="443"/>
      <c r="O18" s="443"/>
      <c r="P18" s="443"/>
      <c r="Q18" s="444"/>
      <c r="R18" s="145"/>
    </row>
    <row r="19" spans="2:18" ht="27" customHeight="1">
      <c r="B19" s="158"/>
      <c r="C19" s="147"/>
      <c r="D19" s="147"/>
      <c r="E19" s="449" t="s">
        <v>126</v>
      </c>
      <c r="F19" s="449"/>
      <c r="G19" s="449"/>
      <c r="H19" s="449"/>
      <c r="I19" s="449"/>
      <c r="J19" s="449"/>
      <c r="K19" s="449"/>
      <c r="L19" s="449"/>
      <c r="M19" s="449"/>
      <c r="N19" s="449"/>
      <c r="O19" s="449"/>
      <c r="P19" s="449"/>
      <c r="Q19" s="450"/>
    </row>
    <row r="20" spans="2:18" ht="6" customHeight="1">
      <c r="B20" s="139"/>
      <c r="C20" s="139"/>
      <c r="D20" s="139"/>
      <c r="E20" s="139"/>
      <c r="F20" s="139"/>
      <c r="G20" s="139"/>
      <c r="H20" s="139"/>
      <c r="I20" s="139"/>
      <c r="J20" s="139"/>
      <c r="K20" s="139"/>
      <c r="L20" s="139"/>
      <c r="M20" s="139"/>
      <c r="N20" s="139"/>
      <c r="O20" s="139"/>
      <c r="P20" s="139"/>
      <c r="Q20" s="139"/>
    </row>
    <row r="21" spans="2:18">
      <c r="B21" s="453" t="s">
        <v>127</v>
      </c>
      <c r="C21" s="456"/>
      <c r="D21" s="144"/>
      <c r="E21" s="159" t="s">
        <v>128</v>
      </c>
      <c r="F21" s="144"/>
      <c r="G21" s="144"/>
      <c r="H21" s="144"/>
      <c r="I21" s="144"/>
      <c r="J21" s="144"/>
      <c r="K21" s="144"/>
      <c r="L21" s="144"/>
      <c r="M21" s="144"/>
      <c r="N21" s="144"/>
      <c r="O21" s="144"/>
      <c r="P21" s="144"/>
      <c r="Q21" s="160"/>
    </row>
    <row r="22" spans="2:18" ht="15" customHeight="1">
      <c r="B22" s="454"/>
      <c r="C22" s="457"/>
      <c r="D22" s="141"/>
      <c r="E22" s="161" t="s">
        <v>129</v>
      </c>
      <c r="F22" s="459" t="s">
        <v>130</v>
      </c>
      <c r="G22" s="459"/>
      <c r="H22" s="459"/>
      <c r="I22" s="459"/>
      <c r="J22" s="459"/>
      <c r="K22" s="459"/>
      <c r="L22" s="459"/>
      <c r="M22" s="459"/>
      <c r="N22" s="459"/>
      <c r="O22" s="459"/>
      <c r="P22" s="459"/>
      <c r="Q22" s="460"/>
    </row>
    <row r="23" spans="2:18" ht="14.25" customHeight="1">
      <c r="B23" s="454"/>
      <c r="C23" s="457"/>
      <c r="D23" s="141"/>
      <c r="E23" s="161" t="s">
        <v>129</v>
      </c>
      <c r="F23" s="461" t="s">
        <v>131</v>
      </c>
      <c r="G23" s="461"/>
      <c r="H23" s="461"/>
      <c r="I23" s="461"/>
      <c r="J23" s="461"/>
      <c r="K23" s="461"/>
      <c r="L23" s="461"/>
      <c r="M23" s="461"/>
      <c r="N23" s="461"/>
      <c r="O23" s="461"/>
      <c r="P23" s="461"/>
      <c r="Q23" s="462"/>
    </row>
    <row r="24" spans="2:18" ht="12.75" customHeight="1">
      <c r="B24" s="455"/>
      <c r="C24" s="458"/>
      <c r="D24" s="147"/>
      <c r="E24" s="162" t="s">
        <v>132</v>
      </c>
      <c r="F24" s="163"/>
      <c r="G24" s="163"/>
      <c r="H24" s="163"/>
      <c r="I24" s="163"/>
      <c r="J24" s="147"/>
      <c r="K24" s="147"/>
      <c r="L24" s="147"/>
      <c r="M24" s="147"/>
      <c r="N24" s="147"/>
      <c r="O24" s="147"/>
      <c r="P24" s="147"/>
      <c r="Q24" s="140"/>
    </row>
    <row r="25" spans="2:18" ht="12.75" customHeight="1">
      <c r="B25" s="161"/>
      <c r="C25" s="164"/>
      <c r="D25" s="141"/>
      <c r="E25" s="366"/>
      <c r="F25" s="157"/>
      <c r="G25" s="157"/>
      <c r="H25" s="157"/>
      <c r="I25" s="157"/>
      <c r="J25" s="141"/>
      <c r="K25" s="141"/>
      <c r="L25" s="141"/>
      <c r="M25" s="141"/>
      <c r="N25" s="141"/>
      <c r="O25" s="141"/>
      <c r="P25" s="141"/>
      <c r="Q25" s="141"/>
    </row>
    <row r="26" spans="2:18" ht="27" customHeight="1">
      <c r="B26" s="165" t="s">
        <v>133</v>
      </c>
      <c r="C26" s="196"/>
      <c r="D26" s="166"/>
      <c r="E26" s="469" t="s">
        <v>134</v>
      </c>
      <c r="F26" s="469"/>
      <c r="G26" s="469"/>
      <c r="H26" s="469"/>
      <c r="I26" s="469"/>
      <c r="J26" s="469"/>
      <c r="K26" s="469"/>
      <c r="L26" s="469"/>
      <c r="M26" s="469"/>
      <c r="N26" s="469"/>
      <c r="O26" s="469"/>
      <c r="P26" s="469"/>
      <c r="Q26" s="470"/>
    </row>
    <row r="27" spans="2:18" ht="33" customHeight="1" thickBot="1">
      <c r="B27" s="139"/>
      <c r="C27" s="139"/>
      <c r="D27" s="139"/>
      <c r="E27" s="139"/>
      <c r="F27" s="139"/>
      <c r="G27" s="139"/>
      <c r="H27" s="139"/>
      <c r="I27" s="139"/>
      <c r="J27" s="139"/>
      <c r="K27" s="139"/>
      <c r="L27" s="139"/>
      <c r="M27" s="139"/>
      <c r="N27" s="139"/>
      <c r="O27" s="139"/>
      <c r="P27" s="139"/>
      <c r="Q27" s="139"/>
    </row>
    <row r="28" spans="2:18" ht="5.25" customHeight="1" thickTop="1">
      <c r="B28" s="139"/>
      <c r="C28" s="139"/>
      <c r="D28" s="139"/>
      <c r="E28" s="139"/>
      <c r="F28" s="139"/>
      <c r="G28" s="167"/>
      <c r="H28" s="168"/>
      <c r="I28" s="168"/>
      <c r="J28" s="168"/>
      <c r="K28" s="168"/>
      <c r="L28" s="168"/>
      <c r="M28" s="168"/>
      <c r="N28" s="168"/>
      <c r="O28" s="168"/>
      <c r="P28" s="168"/>
      <c r="Q28" s="169"/>
    </row>
    <row r="29" spans="2:18" ht="14.25" customHeight="1">
      <c r="B29" s="471" t="s">
        <v>135</v>
      </c>
      <c r="C29" s="471"/>
      <c r="D29" s="471"/>
      <c r="E29" s="471"/>
      <c r="F29" s="472"/>
      <c r="G29" s="473" t="s">
        <v>136</v>
      </c>
      <c r="H29" s="464"/>
      <c r="I29" s="474"/>
      <c r="J29" s="474"/>
      <c r="K29" s="360" t="s">
        <v>137</v>
      </c>
      <c r="L29" s="475"/>
      <c r="M29" s="475"/>
      <c r="N29" s="152"/>
      <c r="O29" s="145" t="s">
        <v>138</v>
      </c>
      <c r="P29" s="360"/>
      <c r="Q29" s="170"/>
    </row>
    <row r="30" spans="2:18" ht="14.25" customHeight="1">
      <c r="B30" s="471"/>
      <c r="C30" s="471"/>
      <c r="D30" s="471"/>
      <c r="E30" s="471"/>
      <c r="F30" s="472"/>
      <c r="G30" s="473" t="s">
        <v>139</v>
      </c>
      <c r="H30" s="464"/>
      <c r="I30" s="464"/>
      <c r="J30" s="474"/>
      <c r="K30" s="474"/>
      <c r="L30" s="474"/>
      <c r="M30" s="474"/>
      <c r="N30" s="474"/>
      <c r="O30" s="474"/>
      <c r="P30" s="474"/>
      <c r="Q30" s="171"/>
    </row>
    <row r="31" spans="2:18" ht="14.25" customHeight="1">
      <c r="B31" s="471"/>
      <c r="C31" s="471"/>
      <c r="D31" s="471"/>
      <c r="E31" s="471"/>
      <c r="F31" s="472"/>
      <c r="G31" s="359" t="s">
        <v>140</v>
      </c>
      <c r="H31" s="172"/>
      <c r="I31" s="361" t="s">
        <v>141</v>
      </c>
      <c r="J31" s="443" t="s">
        <v>142</v>
      </c>
      <c r="K31" s="443"/>
      <c r="L31" s="443"/>
      <c r="M31" s="476"/>
      <c r="N31" s="476"/>
      <c r="O31" s="476"/>
      <c r="P31" s="476"/>
      <c r="Q31" s="171"/>
    </row>
    <row r="32" spans="2:18" ht="5.25" customHeight="1" thickBot="1">
      <c r="B32" s="139"/>
      <c r="C32" s="139"/>
      <c r="D32" s="139"/>
      <c r="E32" s="139"/>
      <c r="F32" s="139"/>
      <c r="G32" s="173"/>
      <c r="H32" s="174"/>
      <c r="I32" s="174"/>
      <c r="J32" s="174"/>
      <c r="K32" s="174"/>
      <c r="L32" s="174"/>
      <c r="M32" s="174"/>
      <c r="N32" s="174"/>
      <c r="O32" s="174"/>
      <c r="P32" s="174"/>
      <c r="Q32" s="175"/>
    </row>
    <row r="33" spans="2:25" ht="13.9" thickTop="1">
      <c r="B33" s="139"/>
      <c r="C33" s="139"/>
      <c r="D33" s="139"/>
      <c r="E33" s="139"/>
      <c r="F33" s="139"/>
      <c r="G33" s="139"/>
      <c r="H33" s="139"/>
      <c r="I33" s="139"/>
      <c r="J33" s="139"/>
      <c r="K33" s="139"/>
      <c r="L33" s="139"/>
      <c r="M33" s="139"/>
      <c r="N33" s="139"/>
      <c r="O33" s="139"/>
      <c r="P33" s="139"/>
      <c r="Q33" s="139"/>
    </row>
    <row r="34" spans="2:25">
      <c r="U34" s="145"/>
      <c r="V34" s="145"/>
      <c r="W34" s="145"/>
      <c r="X34" s="145"/>
      <c r="Y34" s="145"/>
    </row>
    <row r="35" spans="2:25">
      <c r="U35" s="145"/>
      <c r="V35" s="145"/>
      <c r="W35" s="145"/>
      <c r="X35" s="145"/>
      <c r="Y35" s="145"/>
    </row>
    <row r="36" spans="2:25">
      <c r="U36" s="145"/>
      <c r="V36" s="145"/>
      <c r="W36" s="145"/>
      <c r="X36" s="145"/>
      <c r="Y36" s="145"/>
    </row>
    <row r="37" spans="2:25" ht="13.5" customHeight="1">
      <c r="U37" s="145"/>
      <c r="V37" s="145"/>
      <c r="W37" s="145"/>
      <c r="X37" s="145"/>
      <c r="Y37" s="145"/>
    </row>
    <row r="38" spans="2:25" ht="16.5" customHeight="1">
      <c r="U38" s="145"/>
      <c r="V38" s="145"/>
      <c r="W38" s="145"/>
      <c r="X38" s="145"/>
      <c r="Y38" s="145"/>
    </row>
    <row r="39" spans="2:25">
      <c r="U39" s="468"/>
      <c r="V39" s="468"/>
      <c r="W39" s="468"/>
      <c r="X39" s="468"/>
      <c r="Y39" s="468"/>
    </row>
    <row r="40" spans="2:25">
      <c r="U40" s="468"/>
      <c r="V40" s="468"/>
      <c r="W40" s="468"/>
      <c r="X40" s="468"/>
      <c r="Y40" s="468"/>
    </row>
    <row r="41" spans="2:25">
      <c r="U41" s="468"/>
      <c r="V41" s="468"/>
      <c r="W41" s="468"/>
      <c r="X41" s="468"/>
      <c r="Y41" s="468"/>
    </row>
    <row r="42" spans="2:25">
      <c r="U42" s="145"/>
      <c r="V42" s="145"/>
      <c r="W42" s="145"/>
      <c r="X42" s="145"/>
      <c r="Y42" s="145"/>
    </row>
    <row r="43" spans="2:25">
      <c r="U43" s="145"/>
      <c r="V43" s="145"/>
      <c r="W43" s="145"/>
      <c r="X43" s="145"/>
      <c r="Y43" s="145"/>
    </row>
    <row r="44" spans="2:25">
      <c r="U44" s="145"/>
      <c r="V44" s="145"/>
      <c r="W44" s="145"/>
      <c r="X44" s="145"/>
      <c r="Y44" s="145"/>
    </row>
    <row r="45" spans="2:25">
      <c r="U45" s="145"/>
      <c r="V45" s="145"/>
      <c r="W45" s="145"/>
      <c r="X45" s="145"/>
      <c r="Y45" s="145"/>
    </row>
  </sheetData>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5" header="0.3" footer="0.3"/>
  <pageSetup scale="97"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activeCell="A273" sqref="A273:F273"/>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325</v>
      </c>
      <c r="B2" s="542" t="s">
        <v>314</v>
      </c>
      <c r="C2" s="542"/>
      <c r="D2" s="542"/>
      <c r="E2" s="542"/>
      <c r="F2" s="542"/>
      <c r="G2" s="329"/>
    </row>
    <row r="3" spans="1:9" s="253" customFormat="1" ht="42" customHeight="1">
      <c r="A3" s="468" t="s">
        <v>293</v>
      </c>
      <c r="B3" s="468"/>
      <c r="C3" s="468"/>
      <c r="D3" s="468"/>
      <c r="E3" s="468"/>
      <c r="F3" s="468"/>
      <c r="G3" s="253" t="s">
        <v>185</v>
      </c>
    </row>
    <row r="4" spans="1:9">
      <c r="A4" s="13"/>
      <c r="B4" s="13"/>
      <c r="C4" s="13"/>
      <c r="D4" s="13"/>
      <c r="E4" s="13"/>
      <c r="F4" s="13"/>
      <c r="G4" t="s">
        <v>185</v>
      </c>
    </row>
    <row r="5" spans="1:9">
      <c r="A5" s="208" t="s">
        <v>260</v>
      </c>
      <c r="B5" s="208" t="s">
        <v>207</v>
      </c>
      <c r="C5" s="208" t="s">
        <v>206</v>
      </c>
      <c r="D5" s="208" t="s">
        <v>223</v>
      </c>
      <c r="E5" s="208" t="s">
        <v>176</v>
      </c>
      <c r="F5" s="263" t="s">
        <v>300</v>
      </c>
      <c r="G5" s="245" t="s">
        <v>185</v>
      </c>
      <c r="I5" s="134" t="s">
        <v>179</v>
      </c>
    </row>
    <row r="6" spans="1:9" s="97" customFormat="1">
      <c r="A6" s="204" t="s">
        <v>260</v>
      </c>
      <c r="B6" s="234">
        <v>3</v>
      </c>
      <c r="C6" s="234" t="s">
        <v>315</v>
      </c>
      <c r="D6" s="237">
        <f ca="1">RAND()*400000</f>
        <v>380300.47025550331</v>
      </c>
      <c r="E6" s="234">
        <v>7</v>
      </c>
      <c r="F6" s="76">
        <f t="shared" ref="F6:F134" ca="1" si="0">ROUND(+B6*D6*E6,2)</f>
        <v>7986309.8799999999</v>
      </c>
      <c r="G6" s="109" t="s">
        <v>180</v>
      </c>
      <c r="I6" s="109"/>
    </row>
    <row r="7" spans="1:9" s="97" customFormat="1">
      <c r="A7" s="373" t="s">
        <v>316</v>
      </c>
      <c r="B7" s="234">
        <v>3</v>
      </c>
      <c r="C7" s="234" t="s">
        <v>315</v>
      </c>
      <c r="D7" s="237">
        <f t="shared" ref="D7:D8" ca="1" si="1">RAND()*400000</f>
        <v>355670.58751336846</v>
      </c>
      <c r="E7" s="234">
        <v>7</v>
      </c>
      <c r="F7" s="76">
        <f t="shared" ca="1" si="0"/>
        <v>7469082.3399999999</v>
      </c>
      <c r="G7" s="109" t="s">
        <v>180</v>
      </c>
      <c r="I7" s="109"/>
    </row>
    <row r="8" spans="1:9" s="97" customFormat="1">
      <c r="A8" s="373" t="s">
        <v>317</v>
      </c>
      <c r="B8" s="234">
        <v>3</v>
      </c>
      <c r="C8" s="234" t="s">
        <v>315</v>
      </c>
      <c r="D8" s="237">
        <f t="shared" ca="1" si="1"/>
        <v>78418.664690047503</v>
      </c>
      <c r="E8" s="234">
        <v>7</v>
      </c>
      <c r="F8" s="76">
        <f t="shared" ca="1" si="0"/>
        <v>1646791.96</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c r="A135" s="373" t="s">
        <v>260</v>
      </c>
      <c r="B135" s="234">
        <v>3</v>
      </c>
      <c r="C135" s="234" t="s">
        <v>315</v>
      </c>
      <c r="D135" s="237">
        <f t="shared" ref="D135:D140" ca="1" si="2">RAND()*400000</f>
        <v>355674.76967775443</v>
      </c>
      <c r="E135" s="234">
        <v>7</v>
      </c>
      <c r="F135" s="255">
        <f ca="1">ROUND(+B135*D135*E135,2)</f>
        <v>7469170.1600000001</v>
      </c>
      <c r="G135" s="109" t="s">
        <v>180</v>
      </c>
      <c r="I135" s="109"/>
    </row>
    <row r="136" spans="1:9" s="97" customFormat="1">
      <c r="A136" s="372"/>
      <c r="B136" s="86"/>
      <c r="C136" s="86"/>
      <c r="D136" s="128"/>
      <c r="E136" s="189" t="s">
        <v>181</v>
      </c>
      <c r="F136" s="268">
        <f ca="1">ROUND(SUBTOTAL(109,F6:F135),2)</f>
        <v>24571354.34</v>
      </c>
      <c r="G136" s="109" t="s">
        <v>180</v>
      </c>
      <c r="I136" s="112" t="s">
        <v>197</v>
      </c>
    </row>
    <row r="137" spans="1:9" s="97" customFormat="1">
      <c r="A137" s="372"/>
      <c r="B137" s="86"/>
      <c r="C137" s="86"/>
      <c r="D137" s="128"/>
      <c r="E137" s="86"/>
      <c r="F137" s="256"/>
      <c r="G137" s="109" t="s">
        <v>183</v>
      </c>
    </row>
    <row r="138" spans="1:9" s="97" customFormat="1">
      <c r="A138" s="373" t="s">
        <v>318</v>
      </c>
      <c r="B138" s="234">
        <v>3</v>
      </c>
      <c r="C138" s="234" t="s">
        <v>315</v>
      </c>
      <c r="D138" s="237">
        <f t="shared" ca="1" si="2"/>
        <v>299795.21154726238</v>
      </c>
      <c r="E138" s="234">
        <v>7</v>
      </c>
      <c r="F138" s="76">
        <f ca="1">ROUND(+B138*D138*E138,2)</f>
        <v>6295699.4400000004</v>
      </c>
      <c r="G138" s="109" t="s">
        <v>183</v>
      </c>
    </row>
    <row r="139" spans="1:9" s="97" customFormat="1">
      <c r="A139" s="373" t="s">
        <v>316</v>
      </c>
      <c r="B139" s="234">
        <v>3</v>
      </c>
      <c r="C139" s="234" t="s">
        <v>315</v>
      </c>
      <c r="D139" s="237">
        <f t="shared" ca="1" si="2"/>
        <v>394638.21363403444</v>
      </c>
      <c r="E139" s="234">
        <v>7</v>
      </c>
      <c r="F139" s="76">
        <f t="shared" ref="F139:F266" ca="1" si="3">ROUND(+B139*D139*E139,2)</f>
        <v>8287402.4900000002</v>
      </c>
      <c r="G139" s="109" t="s">
        <v>183</v>
      </c>
      <c r="I139" s="109"/>
    </row>
    <row r="140" spans="1:9" s="97" customFormat="1">
      <c r="A140" s="373" t="s">
        <v>317</v>
      </c>
      <c r="B140" s="234">
        <v>3</v>
      </c>
      <c r="C140" s="234" t="s">
        <v>315</v>
      </c>
      <c r="D140" s="237">
        <f t="shared" ca="1" si="2"/>
        <v>326447.2428453475</v>
      </c>
      <c r="E140" s="234">
        <v>7</v>
      </c>
      <c r="F140" s="76">
        <f t="shared" ca="1" si="3"/>
        <v>6855392.0999999996</v>
      </c>
      <c r="G140" s="109" t="s">
        <v>183</v>
      </c>
      <c r="I140" s="109"/>
    </row>
    <row r="141" spans="1:9" s="97" customFormat="1" hidden="1">
      <c r="A141" s="373"/>
      <c r="B141" s="234"/>
      <c r="C141" s="234"/>
      <c r="D141" s="237"/>
      <c r="E141" s="234"/>
      <c r="F141" s="76">
        <f t="shared" si="3"/>
        <v>0</v>
      </c>
      <c r="G141" s="109" t="s">
        <v>183</v>
      </c>
      <c r="I141" s="109"/>
    </row>
    <row r="142" spans="1:9" s="97" customFormat="1" hidden="1">
      <c r="A142" s="373"/>
      <c r="B142" s="234"/>
      <c r="C142" s="234"/>
      <c r="D142" s="237"/>
      <c r="E142" s="234"/>
      <c r="F142" s="76">
        <f t="shared" si="3"/>
        <v>0</v>
      </c>
      <c r="G142" s="109" t="s">
        <v>183</v>
      </c>
      <c r="I142" s="109"/>
    </row>
    <row r="143" spans="1:9" s="97" customFormat="1" hidden="1">
      <c r="A143" s="373"/>
      <c r="B143" s="234"/>
      <c r="C143" s="234"/>
      <c r="D143" s="237"/>
      <c r="E143" s="234"/>
      <c r="F143" s="76">
        <f t="shared" si="3"/>
        <v>0</v>
      </c>
      <c r="G143" s="109" t="s">
        <v>183</v>
      </c>
      <c r="I143" s="109"/>
    </row>
    <row r="144" spans="1:9" s="97" customFormat="1" hidden="1">
      <c r="A144" s="373"/>
      <c r="B144" s="234"/>
      <c r="C144" s="234"/>
      <c r="D144" s="237"/>
      <c r="E144" s="234"/>
      <c r="F144" s="76">
        <f t="shared" si="3"/>
        <v>0</v>
      </c>
      <c r="G144" s="109" t="s">
        <v>183</v>
      </c>
      <c r="I144" s="109"/>
    </row>
    <row r="145" spans="1:9" s="97" customFormat="1" hidden="1">
      <c r="A145" s="373"/>
      <c r="B145" s="234"/>
      <c r="C145" s="234"/>
      <c r="D145" s="237"/>
      <c r="E145" s="234"/>
      <c r="F145" s="76">
        <f t="shared" si="3"/>
        <v>0</v>
      </c>
      <c r="G145" s="109" t="s">
        <v>183</v>
      </c>
      <c r="I145" s="109"/>
    </row>
    <row r="146" spans="1:9" s="97" customFormat="1" hidden="1">
      <c r="A146" s="373"/>
      <c r="B146" s="234"/>
      <c r="C146" s="234"/>
      <c r="D146" s="237"/>
      <c r="E146" s="234"/>
      <c r="F146" s="76">
        <f t="shared" si="3"/>
        <v>0</v>
      </c>
      <c r="G146" s="109" t="s">
        <v>183</v>
      </c>
      <c r="I146" s="109"/>
    </row>
    <row r="147" spans="1:9" s="97" customFormat="1" hidden="1">
      <c r="A147" s="373"/>
      <c r="B147" s="234"/>
      <c r="C147" s="234"/>
      <c r="D147" s="237"/>
      <c r="E147" s="234"/>
      <c r="F147" s="76">
        <f t="shared" si="3"/>
        <v>0</v>
      </c>
      <c r="G147" s="109" t="s">
        <v>183</v>
      </c>
      <c r="I147" s="109"/>
    </row>
    <row r="148" spans="1:9" s="97" customFormat="1" hidden="1">
      <c r="A148" s="373"/>
      <c r="B148" s="234"/>
      <c r="C148" s="234"/>
      <c r="D148" s="237"/>
      <c r="E148" s="234"/>
      <c r="F148" s="76">
        <f t="shared" si="3"/>
        <v>0</v>
      </c>
      <c r="G148" s="109" t="s">
        <v>183</v>
      </c>
      <c r="I148" s="109"/>
    </row>
    <row r="149" spans="1:9" s="97" customFormat="1" hidden="1">
      <c r="A149" s="373"/>
      <c r="B149" s="234"/>
      <c r="C149" s="234"/>
      <c r="D149" s="237"/>
      <c r="E149" s="234"/>
      <c r="F149" s="76">
        <f t="shared" si="3"/>
        <v>0</v>
      </c>
      <c r="G149" s="109" t="s">
        <v>183</v>
      </c>
      <c r="I149" s="109"/>
    </row>
    <row r="150" spans="1:9" s="97" customFormat="1" hidden="1">
      <c r="A150" s="373"/>
      <c r="B150" s="234"/>
      <c r="C150" s="234"/>
      <c r="D150" s="237"/>
      <c r="E150" s="234"/>
      <c r="F150" s="76">
        <f t="shared" si="3"/>
        <v>0</v>
      </c>
      <c r="G150" s="109" t="s">
        <v>183</v>
      </c>
      <c r="I150" s="109"/>
    </row>
    <row r="151" spans="1:9" s="97" customFormat="1" hidden="1">
      <c r="A151" s="373"/>
      <c r="B151" s="234"/>
      <c r="C151" s="234"/>
      <c r="D151" s="237"/>
      <c r="E151" s="234"/>
      <c r="F151" s="76">
        <f t="shared" si="3"/>
        <v>0</v>
      </c>
      <c r="G151" s="109" t="s">
        <v>183</v>
      </c>
      <c r="I151" s="109"/>
    </row>
    <row r="152" spans="1:9" s="97" customFormat="1" hidden="1">
      <c r="A152" s="373"/>
      <c r="B152" s="234"/>
      <c r="C152" s="234"/>
      <c r="D152" s="237"/>
      <c r="E152" s="234"/>
      <c r="F152" s="76">
        <f t="shared" si="3"/>
        <v>0</v>
      </c>
      <c r="G152" s="109" t="s">
        <v>183</v>
      </c>
      <c r="I152" s="109"/>
    </row>
    <row r="153" spans="1:9" s="97" customFormat="1" hidden="1">
      <c r="A153" s="373"/>
      <c r="B153" s="234"/>
      <c r="C153" s="234"/>
      <c r="D153" s="237"/>
      <c r="E153" s="234"/>
      <c r="F153" s="76">
        <f t="shared" si="3"/>
        <v>0</v>
      </c>
      <c r="G153" s="109" t="s">
        <v>183</v>
      </c>
      <c r="I153" s="109"/>
    </row>
    <row r="154" spans="1:9" s="97" customFormat="1" hidden="1">
      <c r="A154" s="373"/>
      <c r="B154" s="234"/>
      <c r="C154" s="234"/>
      <c r="D154" s="237"/>
      <c r="E154" s="234"/>
      <c r="F154" s="76">
        <f t="shared" si="3"/>
        <v>0</v>
      </c>
      <c r="G154" s="109" t="s">
        <v>183</v>
      </c>
      <c r="I154" s="109"/>
    </row>
    <row r="155" spans="1:9" s="97" customFormat="1" hidden="1">
      <c r="A155" s="373"/>
      <c r="B155" s="234"/>
      <c r="C155" s="234"/>
      <c r="D155" s="237"/>
      <c r="E155" s="234"/>
      <c r="F155" s="76">
        <f t="shared" si="3"/>
        <v>0</v>
      </c>
      <c r="G155" s="109" t="s">
        <v>183</v>
      </c>
      <c r="I155" s="109"/>
    </row>
    <row r="156" spans="1:9" s="97" customFormat="1" hidden="1">
      <c r="A156" s="373"/>
      <c r="B156" s="234"/>
      <c r="C156" s="234"/>
      <c r="D156" s="237"/>
      <c r="E156" s="234"/>
      <c r="F156" s="76">
        <f t="shared" si="3"/>
        <v>0</v>
      </c>
      <c r="G156" s="109" t="s">
        <v>183</v>
      </c>
      <c r="I156" s="109"/>
    </row>
    <row r="157" spans="1:9" s="97" customFormat="1" hidden="1">
      <c r="A157" s="373"/>
      <c r="B157" s="234"/>
      <c r="C157" s="234"/>
      <c r="D157" s="237"/>
      <c r="E157" s="234"/>
      <c r="F157" s="76">
        <f t="shared" si="3"/>
        <v>0</v>
      </c>
      <c r="G157" s="109" t="s">
        <v>183</v>
      </c>
      <c r="I157" s="109"/>
    </row>
    <row r="158" spans="1:9" s="97" customFormat="1" hidden="1">
      <c r="A158" s="373"/>
      <c r="B158" s="234"/>
      <c r="C158" s="234"/>
      <c r="D158" s="237"/>
      <c r="E158" s="234"/>
      <c r="F158" s="76">
        <f t="shared" si="3"/>
        <v>0</v>
      </c>
      <c r="G158" s="109" t="s">
        <v>183</v>
      </c>
      <c r="I158" s="109"/>
    </row>
    <row r="159" spans="1:9" s="97" customFormat="1" hidden="1">
      <c r="A159" s="373"/>
      <c r="B159" s="234"/>
      <c r="C159" s="234"/>
      <c r="D159" s="237"/>
      <c r="E159" s="234"/>
      <c r="F159" s="76">
        <f t="shared" si="3"/>
        <v>0</v>
      </c>
      <c r="G159" s="109" t="s">
        <v>183</v>
      </c>
      <c r="I159" s="109"/>
    </row>
    <row r="160" spans="1:9" s="97" customFormat="1" hidden="1">
      <c r="A160" s="373"/>
      <c r="B160" s="234"/>
      <c r="C160" s="234"/>
      <c r="D160" s="237"/>
      <c r="E160" s="234"/>
      <c r="F160" s="76">
        <f t="shared" si="3"/>
        <v>0</v>
      </c>
      <c r="G160" s="109" t="s">
        <v>183</v>
      </c>
      <c r="I160" s="109"/>
    </row>
    <row r="161" spans="1:9" s="97" customFormat="1" hidden="1">
      <c r="A161" s="373"/>
      <c r="B161" s="234"/>
      <c r="C161" s="234"/>
      <c r="D161" s="237"/>
      <c r="E161" s="234"/>
      <c r="F161" s="76">
        <f t="shared" si="3"/>
        <v>0</v>
      </c>
      <c r="G161" s="109" t="s">
        <v>183</v>
      </c>
      <c r="I161" s="109"/>
    </row>
    <row r="162" spans="1:9" s="97" customFormat="1" hidden="1">
      <c r="A162" s="373"/>
      <c r="B162" s="234"/>
      <c r="C162" s="234"/>
      <c r="D162" s="237"/>
      <c r="E162" s="234"/>
      <c r="F162" s="76">
        <f t="shared" si="3"/>
        <v>0</v>
      </c>
      <c r="G162" s="109" t="s">
        <v>183</v>
      </c>
      <c r="I162" s="109"/>
    </row>
    <row r="163" spans="1:9" s="97" customFormat="1" hidden="1">
      <c r="A163" s="373"/>
      <c r="B163" s="234"/>
      <c r="C163" s="234"/>
      <c r="D163" s="237"/>
      <c r="E163" s="234"/>
      <c r="F163" s="76">
        <f t="shared" si="3"/>
        <v>0</v>
      </c>
      <c r="G163" s="109" t="s">
        <v>183</v>
      </c>
      <c r="I163" s="109"/>
    </row>
    <row r="164" spans="1:9" s="97" customFormat="1" hidden="1">
      <c r="A164" s="373"/>
      <c r="B164" s="234"/>
      <c r="C164" s="234"/>
      <c r="D164" s="237"/>
      <c r="E164" s="234"/>
      <c r="F164" s="76">
        <f t="shared" si="3"/>
        <v>0</v>
      </c>
      <c r="G164" s="109" t="s">
        <v>183</v>
      </c>
      <c r="I164" s="109"/>
    </row>
    <row r="165" spans="1:9" s="97" customFormat="1" hidden="1">
      <c r="A165" s="373"/>
      <c r="B165" s="234"/>
      <c r="C165" s="234"/>
      <c r="D165" s="237"/>
      <c r="E165" s="234"/>
      <c r="F165" s="76">
        <f t="shared" si="3"/>
        <v>0</v>
      </c>
      <c r="G165" s="109" t="s">
        <v>183</v>
      </c>
      <c r="I165" s="109"/>
    </row>
    <row r="166" spans="1:9" s="97" customFormat="1" hidden="1">
      <c r="A166" s="373"/>
      <c r="B166" s="234"/>
      <c r="C166" s="234"/>
      <c r="D166" s="237"/>
      <c r="E166" s="234"/>
      <c r="F166" s="76">
        <f t="shared" si="3"/>
        <v>0</v>
      </c>
      <c r="G166" s="109" t="s">
        <v>183</v>
      </c>
      <c r="I166" s="109"/>
    </row>
    <row r="167" spans="1:9" s="97" customFormat="1" hidden="1">
      <c r="A167" s="373"/>
      <c r="B167" s="234"/>
      <c r="C167" s="234"/>
      <c r="D167" s="237"/>
      <c r="E167" s="234"/>
      <c r="F167" s="76">
        <f t="shared" si="3"/>
        <v>0</v>
      </c>
      <c r="G167" s="109" t="s">
        <v>183</v>
      </c>
      <c r="I167" s="109"/>
    </row>
    <row r="168" spans="1:9" s="97" customFormat="1" hidden="1">
      <c r="A168" s="373"/>
      <c r="B168" s="234"/>
      <c r="C168" s="234"/>
      <c r="D168" s="237"/>
      <c r="E168" s="234"/>
      <c r="F168" s="76">
        <f t="shared" si="3"/>
        <v>0</v>
      </c>
      <c r="G168" s="109" t="s">
        <v>183</v>
      </c>
      <c r="I168" s="109"/>
    </row>
    <row r="169" spans="1:9" s="97" customFormat="1" hidden="1">
      <c r="A169" s="373"/>
      <c r="B169" s="234"/>
      <c r="C169" s="234"/>
      <c r="D169" s="237"/>
      <c r="E169" s="234"/>
      <c r="F169" s="76">
        <f t="shared" si="3"/>
        <v>0</v>
      </c>
      <c r="G169" s="109" t="s">
        <v>183</v>
      </c>
      <c r="I169" s="109"/>
    </row>
    <row r="170" spans="1:9" s="97" customFormat="1" hidden="1">
      <c r="A170" s="373"/>
      <c r="B170" s="234"/>
      <c r="C170" s="234"/>
      <c r="D170" s="237"/>
      <c r="E170" s="234"/>
      <c r="F170" s="76">
        <f t="shared" si="3"/>
        <v>0</v>
      </c>
      <c r="G170" s="109" t="s">
        <v>183</v>
      </c>
      <c r="I170" s="109"/>
    </row>
    <row r="171" spans="1:9" s="97" customFormat="1" hidden="1">
      <c r="A171" s="373"/>
      <c r="B171" s="234"/>
      <c r="C171" s="234"/>
      <c r="D171" s="237"/>
      <c r="E171" s="234"/>
      <c r="F171" s="76">
        <f t="shared" si="3"/>
        <v>0</v>
      </c>
      <c r="G171" s="109" t="s">
        <v>183</v>
      </c>
      <c r="I171" s="109"/>
    </row>
    <row r="172" spans="1:9" s="97" customFormat="1" hidden="1">
      <c r="A172" s="373"/>
      <c r="B172" s="234"/>
      <c r="C172" s="234"/>
      <c r="D172" s="237"/>
      <c r="E172" s="234"/>
      <c r="F172" s="76">
        <f t="shared" si="3"/>
        <v>0</v>
      </c>
      <c r="G172" s="109" t="s">
        <v>183</v>
      </c>
      <c r="I172" s="109"/>
    </row>
    <row r="173" spans="1:9" s="97" customFormat="1" hidden="1">
      <c r="A173" s="373"/>
      <c r="B173" s="234"/>
      <c r="C173" s="234"/>
      <c r="D173" s="237"/>
      <c r="E173" s="234"/>
      <c r="F173" s="76">
        <f t="shared" si="3"/>
        <v>0</v>
      </c>
      <c r="G173" s="109" t="s">
        <v>183</v>
      </c>
      <c r="I173" s="109"/>
    </row>
    <row r="174" spans="1:9" s="97" customFormat="1" hidden="1">
      <c r="A174" s="373"/>
      <c r="B174" s="234"/>
      <c r="C174" s="234"/>
      <c r="D174" s="237"/>
      <c r="E174" s="234"/>
      <c r="F174" s="76">
        <f t="shared" si="3"/>
        <v>0</v>
      </c>
      <c r="G174" s="109" t="s">
        <v>183</v>
      </c>
      <c r="I174" s="109"/>
    </row>
    <row r="175" spans="1:9" s="97" customFormat="1" hidden="1">
      <c r="A175" s="373"/>
      <c r="B175" s="234"/>
      <c r="C175" s="234"/>
      <c r="D175" s="237"/>
      <c r="E175" s="234"/>
      <c r="F175" s="76">
        <f t="shared" si="3"/>
        <v>0</v>
      </c>
      <c r="G175" s="109" t="s">
        <v>183</v>
      </c>
      <c r="I175" s="109"/>
    </row>
    <row r="176" spans="1:9" s="97" customFormat="1" hidden="1">
      <c r="A176" s="373"/>
      <c r="B176" s="234"/>
      <c r="C176" s="234"/>
      <c r="D176" s="237"/>
      <c r="E176" s="234"/>
      <c r="F176" s="76">
        <f t="shared" si="3"/>
        <v>0</v>
      </c>
      <c r="G176" s="109" t="s">
        <v>183</v>
      </c>
      <c r="I176" s="109"/>
    </row>
    <row r="177" spans="1:9" s="97" customFormat="1" hidden="1">
      <c r="A177" s="373"/>
      <c r="B177" s="234"/>
      <c r="C177" s="234"/>
      <c r="D177" s="237"/>
      <c r="E177" s="234"/>
      <c r="F177" s="76">
        <f t="shared" si="3"/>
        <v>0</v>
      </c>
      <c r="G177" s="109" t="s">
        <v>183</v>
      </c>
      <c r="I177" s="109"/>
    </row>
    <row r="178" spans="1:9" s="97" customFormat="1" hidden="1">
      <c r="A178" s="373"/>
      <c r="B178" s="234"/>
      <c r="C178" s="234"/>
      <c r="D178" s="237"/>
      <c r="E178" s="234"/>
      <c r="F178" s="76">
        <f t="shared" si="3"/>
        <v>0</v>
      </c>
      <c r="G178" s="109" t="s">
        <v>183</v>
      </c>
      <c r="I178" s="109"/>
    </row>
    <row r="179" spans="1:9" s="97" customFormat="1" hidden="1">
      <c r="A179" s="373"/>
      <c r="B179" s="234"/>
      <c r="C179" s="234"/>
      <c r="D179" s="237"/>
      <c r="E179" s="234"/>
      <c r="F179" s="76">
        <f t="shared" si="3"/>
        <v>0</v>
      </c>
      <c r="G179" s="109" t="s">
        <v>183</v>
      </c>
      <c r="I179" s="109"/>
    </row>
    <row r="180" spans="1:9" s="97" customFormat="1" hidden="1">
      <c r="A180" s="373"/>
      <c r="B180" s="234"/>
      <c r="C180" s="234"/>
      <c r="D180" s="237"/>
      <c r="E180" s="234"/>
      <c r="F180" s="76">
        <f t="shared" si="3"/>
        <v>0</v>
      </c>
      <c r="G180" s="109" t="s">
        <v>183</v>
      </c>
      <c r="I180" s="109"/>
    </row>
    <row r="181" spans="1:9" s="97" customFormat="1" hidden="1">
      <c r="A181" s="373"/>
      <c r="B181" s="234"/>
      <c r="C181" s="234"/>
      <c r="D181" s="237"/>
      <c r="E181" s="234"/>
      <c r="F181" s="76">
        <f t="shared" si="3"/>
        <v>0</v>
      </c>
      <c r="G181" s="109" t="s">
        <v>183</v>
      </c>
      <c r="I181" s="109"/>
    </row>
    <row r="182" spans="1:9" s="97" customFormat="1" hidden="1">
      <c r="A182" s="373"/>
      <c r="B182" s="234"/>
      <c r="C182" s="234"/>
      <c r="D182" s="237"/>
      <c r="E182" s="234"/>
      <c r="F182" s="76">
        <f t="shared" si="3"/>
        <v>0</v>
      </c>
      <c r="G182" s="109" t="s">
        <v>183</v>
      </c>
      <c r="I182" s="109"/>
    </row>
    <row r="183" spans="1:9" s="97" customFormat="1" hidden="1">
      <c r="A183" s="373"/>
      <c r="B183" s="234"/>
      <c r="C183" s="234"/>
      <c r="D183" s="237"/>
      <c r="E183" s="234"/>
      <c r="F183" s="76">
        <f t="shared" si="3"/>
        <v>0</v>
      </c>
      <c r="G183" s="109" t="s">
        <v>183</v>
      </c>
      <c r="I183" s="109"/>
    </row>
    <row r="184" spans="1:9" s="97" customFormat="1" hidden="1">
      <c r="A184" s="373"/>
      <c r="B184" s="234"/>
      <c r="C184" s="234"/>
      <c r="D184" s="237"/>
      <c r="E184" s="234"/>
      <c r="F184" s="76">
        <f t="shared" si="3"/>
        <v>0</v>
      </c>
      <c r="G184" s="109" t="s">
        <v>183</v>
      </c>
      <c r="I184" s="109"/>
    </row>
    <row r="185" spans="1:9" s="97" customFormat="1" hidden="1">
      <c r="A185" s="373"/>
      <c r="B185" s="234"/>
      <c r="C185" s="234"/>
      <c r="D185" s="237"/>
      <c r="E185" s="234"/>
      <c r="F185" s="76">
        <f t="shared" si="3"/>
        <v>0</v>
      </c>
      <c r="G185" s="109" t="s">
        <v>183</v>
      </c>
      <c r="I185" s="109"/>
    </row>
    <row r="186" spans="1:9" s="97" customFormat="1" hidden="1">
      <c r="A186" s="373"/>
      <c r="B186" s="234"/>
      <c r="C186" s="234"/>
      <c r="D186" s="237"/>
      <c r="E186" s="234"/>
      <c r="F186" s="76">
        <f t="shared" si="3"/>
        <v>0</v>
      </c>
      <c r="G186" s="109" t="s">
        <v>183</v>
      </c>
      <c r="I186" s="109"/>
    </row>
    <row r="187" spans="1:9" s="97" customFormat="1" hidden="1">
      <c r="A187" s="373"/>
      <c r="B187" s="234"/>
      <c r="C187" s="234"/>
      <c r="D187" s="237"/>
      <c r="E187" s="234"/>
      <c r="F187" s="76">
        <f t="shared" si="3"/>
        <v>0</v>
      </c>
      <c r="G187" s="109" t="s">
        <v>183</v>
      </c>
      <c r="I187" s="109"/>
    </row>
    <row r="188" spans="1:9" s="97" customFormat="1" hidden="1">
      <c r="A188" s="373"/>
      <c r="B188" s="234"/>
      <c r="C188" s="234"/>
      <c r="D188" s="237"/>
      <c r="E188" s="234"/>
      <c r="F188" s="76">
        <f t="shared" si="3"/>
        <v>0</v>
      </c>
      <c r="G188" s="109" t="s">
        <v>183</v>
      </c>
      <c r="I188" s="109"/>
    </row>
    <row r="189" spans="1:9" s="97" customFormat="1" hidden="1">
      <c r="A189" s="373"/>
      <c r="B189" s="234"/>
      <c r="C189" s="234"/>
      <c r="D189" s="237"/>
      <c r="E189" s="234"/>
      <c r="F189" s="76">
        <f t="shared" si="3"/>
        <v>0</v>
      </c>
      <c r="G189" s="109" t="s">
        <v>183</v>
      </c>
      <c r="I189" s="109"/>
    </row>
    <row r="190" spans="1:9" s="97" customFormat="1" hidden="1">
      <c r="A190" s="373"/>
      <c r="B190" s="234"/>
      <c r="C190" s="234"/>
      <c r="D190" s="237"/>
      <c r="E190" s="234"/>
      <c r="F190" s="76">
        <f t="shared" si="3"/>
        <v>0</v>
      </c>
      <c r="G190" s="109" t="s">
        <v>183</v>
      </c>
      <c r="I190" s="109"/>
    </row>
    <row r="191" spans="1:9" s="97" customFormat="1" hidden="1">
      <c r="A191" s="373"/>
      <c r="B191" s="234"/>
      <c r="C191" s="234"/>
      <c r="D191" s="237"/>
      <c r="E191" s="234"/>
      <c r="F191" s="76">
        <f t="shared" si="3"/>
        <v>0</v>
      </c>
      <c r="G191" s="109" t="s">
        <v>183</v>
      </c>
      <c r="I191" s="109"/>
    </row>
    <row r="192" spans="1:9" s="97" customFormat="1" hidden="1">
      <c r="A192" s="373"/>
      <c r="B192" s="234"/>
      <c r="C192" s="234"/>
      <c r="D192" s="237"/>
      <c r="E192" s="234"/>
      <c r="F192" s="76">
        <f t="shared" si="3"/>
        <v>0</v>
      </c>
      <c r="G192" s="109" t="s">
        <v>183</v>
      </c>
      <c r="I192" s="109"/>
    </row>
    <row r="193" spans="1:9" s="97" customFormat="1" hidden="1">
      <c r="A193" s="373"/>
      <c r="B193" s="234"/>
      <c r="C193" s="234"/>
      <c r="D193" s="237"/>
      <c r="E193" s="234"/>
      <c r="F193" s="76">
        <f t="shared" si="3"/>
        <v>0</v>
      </c>
      <c r="G193" s="109" t="s">
        <v>183</v>
      </c>
      <c r="I193" s="109"/>
    </row>
    <row r="194" spans="1:9" s="97" customFormat="1" hidden="1">
      <c r="A194" s="373"/>
      <c r="B194" s="234"/>
      <c r="C194" s="234"/>
      <c r="D194" s="237"/>
      <c r="E194" s="234"/>
      <c r="F194" s="76">
        <f t="shared" si="3"/>
        <v>0</v>
      </c>
      <c r="G194" s="109" t="s">
        <v>183</v>
      </c>
      <c r="I194" s="109"/>
    </row>
    <row r="195" spans="1:9" s="97" customFormat="1" hidden="1">
      <c r="A195" s="373"/>
      <c r="B195" s="234"/>
      <c r="C195" s="234"/>
      <c r="D195" s="237"/>
      <c r="E195" s="234"/>
      <c r="F195" s="76">
        <f t="shared" si="3"/>
        <v>0</v>
      </c>
      <c r="G195" s="109" t="s">
        <v>183</v>
      </c>
      <c r="I195" s="109"/>
    </row>
    <row r="196" spans="1:9" s="97" customFormat="1" hidden="1">
      <c r="A196" s="373"/>
      <c r="B196" s="234"/>
      <c r="C196" s="234"/>
      <c r="D196" s="237"/>
      <c r="E196" s="234"/>
      <c r="F196" s="76">
        <f t="shared" si="3"/>
        <v>0</v>
      </c>
      <c r="G196" s="109" t="s">
        <v>183</v>
      </c>
      <c r="I196" s="109"/>
    </row>
    <row r="197" spans="1:9" s="97" customFormat="1" hidden="1">
      <c r="A197" s="373"/>
      <c r="B197" s="234"/>
      <c r="C197" s="234"/>
      <c r="D197" s="237"/>
      <c r="E197" s="234"/>
      <c r="F197" s="76">
        <f t="shared" si="3"/>
        <v>0</v>
      </c>
      <c r="G197" s="109" t="s">
        <v>183</v>
      </c>
      <c r="I197" s="109"/>
    </row>
    <row r="198" spans="1:9" s="97" customFormat="1" hidden="1">
      <c r="A198" s="373"/>
      <c r="B198" s="234"/>
      <c r="C198" s="234"/>
      <c r="D198" s="237"/>
      <c r="E198" s="234"/>
      <c r="F198" s="76">
        <f t="shared" si="3"/>
        <v>0</v>
      </c>
      <c r="G198" s="109" t="s">
        <v>183</v>
      </c>
      <c r="I198" s="109"/>
    </row>
    <row r="199" spans="1:9" s="97" customFormat="1" hidden="1">
      <c r="A199" s="373"/>
      <c r="B199" s="234"/>
      <c r="C199" s="234"/>
      <c r="D199" s="237"/>
      <c r="E199" s="234"/>
      <c r="F199" s="76">
        <f t="shared" si="3"/>
        <v>0</v>
      </c>
      <c r="G199" s="109" t="s">
        <v>183</v>
      </c>
      <c r="I199" s="109"/>
    </row>
    <row r="200" spans="1:9" s="97" customFormat="1" hidden="1">
      <c r="A200" s="373"/>
      <c r="B200" s="234"/>
      <c r="C200" s="234"/>
      <c r="D200" s="237"/>
      <c r="E200" s="234"/>
      <c r="F200" s="76">
        <f t="shared" si="3"/>
        <v>0</v>
      </c>
      <c r="G200" s="109" t="s">
        <v>183</v>
      </c>
      <c r="I200" s="109"/>
    </row>
    <row r="201" spans="1:9" s="97" customFormat="1" hidden="1">
      <c r="A201" s="373"/>
      <c r="B201" s="234"/>
      <c r="C201" s="234"/>
      <c r="D201" s="237"/>
      <c r="E201" s="234"/>
      <c r="F201" s="76">
        <f t="shared" si="3"/>
        <v>0</v>
      </c>
      <c r="G201" s="109" t="s">
        <v>183</v>
      </c>
      <c r="I201" s="109"/>
    </row>
    <row r="202" spans="1:9" s="97" customFormat="1" hidden="1">
      <c r="A202" s="373"/>
      <c r="B202" s="234"/>
      <c r="C202" s="234"/>
      <c r="D202" s="237"/>
      <c r="E202" s="234"/>
      <c r="F202" s="76">
        <f t="shared" si="3"/>
        <v>0</v>
      </c>
      <c r="G202" s="109" t="s">
        <v>183</v>
      </c>
      <c r="I202" s="109"/>
    </row>
    <row r="203" spans="1:9" s="97" customFormat="1" hidden="1">
      <c r="A203" s="373"/>
      <c r="B203" s="234"/>
      <c r="C203" s="234"/>
      <c r="D203" s="237"/>
      <c r="E203" s="234"/>
      <c r="F203" s="76">
        <f t="shared" si="3"/>
        <v>0</v>
      </c>
      <c r="G203" s="109" t="s">
        <v>183</v>
      </c>
      <c r="I203" s="109"/>
    </row>
    <row r="204" spans="1:9" s="97" customFormat="1" hidden="1">
      <c r="A204" s="373"/>
      <c r="B204" s="234"/>
      <c r="C204" s="234"/>
      <c r="D204" s="237"/>
      <c r="E204" s="234"/>
      <c r="F204" s="76">
        <f t="shared" si="3"/>
        <v>0</v>
      </c>
      <c r="G204" s="109" t="s">
        <v>183</v>
      </c>
      <c r="I204" s="109"/>
    </row>
    <row r="205" spans="1:9" s="97" customFormat="1" hidden="1">
      <c r="A205" s="373"/>
      <c r="B205" s="234"/>
      <c r="C205" s="234"/>
      <c r="D205" s="237"/>
      <c r="E205" s="234"/>
      <c r="F205" s="76">
        <f t="shared" si="3"/>
        <v>0</v>
      </c>
      <c r="G205" s="109" t="s">
        <v>183</v>
      </c>
      <c r="I205" s="109"/>
    </row>
    <row r="206" spans="1:9" s="97" customFormat="1" hidden="1">
      <c r="A206" s="373"/>
      <c r="B206" s="234"/>
      <c r="C206" s="234"/>
      <c r="D206" s="237"/>
      <c r="E206" s="234"/>
      <c r="F206" s="76">
        <f t="shared" si="3"/>
        <v>0</v>
      </c>
      <c r="G206" s="109" t="s">
        <v>183</v>
      </c>
      <c r="I206" s="109"/>
    </row>
    <row r="207" spans="1:9" s="97" customFormat="1" hidden="1">
      <c r="A207" s="373"/>
      <c r="B207" s="234"/>
      <c r="C207" s="234"/>
      <c r="D207" s="237"/>
      <c r="E207" s="234"/>
      <c r="F207" s="76">
        <f t="shared" si="3"/>
        <v>0</v>
      </c>
      <c r="G207" s="109" t="s">
        <v>183</v>
      </c>
      <c r="I207" s="109"/>
    </row>
    <row r="208" spans="1:9" s="97" customFormat="1" hidden="1">
      <c r="A208" s="373"/>
      <c r="B208" s="234"/>
      <c r="C208" s="234"/>
      <c r="D208" s="237"/>
      <c r="E208" s="234"/>
      <c r="F208" s="76">
        <f t="shared" si="3"/>
        <v>0</v>
      </c>
      <c r="G208" s="109" t="s">
        <v>183</v>
      </c>
      <c r="I208" s="109"/>
    </row>
    <row r="209" spans="1:9" s="97" customFormat="1" hidden="1">
      <c r="A209" s="373"/>
      <c r="B209" s="234"/>
      <c r="C209" s="234"/>
      <c r="D209" s="237"/>
      <c r="E209" s="234"/>
      <c r="F209" s="76">
        <f t="shared" si="3"/>
        <v>0</v>
      </c>
      <c r="G209" s="109" t="s">
        <v>183</v>
      </c>
      <c r="I209" s="109"/>
    </row>
    <row r="210" spans="1:9" s="97" customFormat="1" hidden="1">
      <c r="A210" s="373"/>
      <c r="B210" s="234"/>
      <c r="C210" s="234"/>
      <c r="D210" s="237"/>
      <c r="E210" s="234"/>
      <c r="F210" s="76">
        <f t="shared" si="3"/>
        <v>0</v>
      </c>
      <c r="G210" s="109" t="s">
        <v>183</v>
      </c>
      <c r="I210" s="109"/>
    </row>
    <row r="211" spans="1:9" s="97" customFormat="1" hidden="1">
      <c r="A211" s="373"/>
      <c r="B211" s="234"/>
      <c r="C211" s="234"/>
      <c r="D211" s="237"/>
      <c r="E211" s="234"/>
      <c r="F211" s="76">
        <f t="shared" si="3"/>
        <v>0</v>
      </c>
      <c r="G211" s="109" t="s">
        <v>183</v>
      </c>
      <c r="I211" s="109"/>
    </row>
    <row r="212" spans="1:9" s="97" customFormat="1" hidden="1">
      <c r="A212" s="373"/>
      <c r="B212" s="234"/>
      <c r="C212" s="234"/>
      <c r="D212" s="237"/>
      <c r="E212" s="234"/>
      <c r="F212" s="76">
        <f t="shared" si="3"/>
        <v>0</v>
      </c>
      <c r="G212" s="109" t="s">
        <v>183</v>
      </c>
      <c r="I212" s="109"/>
    </row>
    <row r="213" spans="1:9" s="97" customFormat="1" hidden="1">
      <c r="A213" s="373"/>
      <c r="B213" s="234"/>
      <c r="C213" s="234"/>
      <c r="D213" s="237"/>
      <c r="E213" s="234"/>
      <c r="F213" s="76">
        <f t="shared" si="3"/>
        <v>0</v>
      </c>
      <c r="G213" s="109" t="s">
        <v>183</v>
      </c>
      <c r="I213" s="109"/>
    </row>
    <row r="214" spans="1:9" s="97" customFormat="1" hidden="1">
      <c r="A214" s="373"/>
      <c r="B214" s="234"/>
      <c r="C214" s="234"/>
      <c r="D214" s="237"/>
      <c r="E214" s="234"/>
      <c r="F214" s="76">
        <f t="shared" si="3"/>
        <v>0</v>
      </c>
      <c r="G214" s="109" t="s">
        <v>183</v>
      </c>
      <c r="I214" s="109"/>
    </row>
    <row r="215" spans="1:9" s="97" customFormat="1" hidden="1">
      <c r="A215" s="373"/>
      <c r="B215" s="234"/>
      <c r="C215" s="234"/>
      <c r="D215" s="237"/>
      <c r="E215" s="234"/>
      <c r="F215" s="76">
        <f t="shared" si="3"/>
        <v>0</v>
      </c>
      <c r="G215" s="109" t="s">
        <v>183</v>
      </c>
      <c r="I215" s="109"/>
    </row>
    <row r="216" spans="1:9" s="97" customFormat="1" hidden="1">
      <c r="A216" s="373"/>
      <c r="B216" s="234"/>
      <c r="C216" s="234"/>
      <c r="D216" s="237"/>
      <c r="E216" s="234"/>
      <c r="F216" s="76">
        <f t="shared" si="3"/>
        <v>0</v>
      </c>
      <c r="G216" s="109" t="s">
        <v>183</v>
      </c>
      <c r="I216" s="109"/>
    </row>
    <row r="217" spans="1:9" s="97" customFormat="1" hidden="1">
      <c r="A217" s="373"/>
      <c r="B217" s="234"/>
      <c r="C217" s="234"/>
      <c r="D217" s="237"/>
      <c r="E217" s="234"/>
      <c r="F217" s="76">
        <f t="shared" si="3"/>
        <v>0</v>
      </c>
      <c r="G217" s="109" t="s">
        <v>183</v>
      </c>
      <c r="I217" s="109"/>
    </row>
    <row r="218" spans="1:9" s="97" customFormat="1" hidden="1">
      <c r="A218" s="373"/>
      <c r="B218" s="234"/>
      <c r="C218" s="234"/>
      <c r="D218" s="237"/>
      <c r="E218" s="234"/>
      <c r="F218" s="76">
        <f t="shared" si="3"/>
        <v>0</v>
      </c>
      <c r="G218" s="109" t="s">
        <v>183</v>
      </c>
      <c r="I218" s="109"/>
    </row>
    <row r="219" spans="1:9" s="97" customFormat="1" hidden="1">
      <c r="A219" s="373"/>
      <c r="B219" s="234"/>
      <c r="C219" s="234"/>
      <c r="D219" s="237"/>
      <c r="E219" s="234"/>
      <c r="F219" s="76">
        <f t="shared" si="3"/>
        <v>0</v>
      </c>
      <c r="G219" s="109" t="s">
        <v>183</v>
      </c>
      <c r="I219" s="109"/>
    </row>
    <row r="220" spans="1:9" s="97" customFormat="1" hidden="1">
      <c r="A220" s="373"/>
      <c r="B220" s="234"/>
      <c r="C220" s="234"/>
      <c r="D220" s="237"/>
      <c r="E220" s="234"/>
      <c r="F220" s="76">
        <f t="shared" si="3"/>
        <v>0</v>
      </c>
      <c r="G220" s="109" t="s">
        <v>183</v>
      </c>
      <c r="I220" s="109"/>
    </row>
    <row r="221" spans="1:9" s="97" customFormat="1" hidden="1">
      <c r="A221" s="373"/>
      <c r="B221" s="234"/>
      <c r="C221" s="234"/>
      <c r="D221" s="237"/>
      <c r="E221" s="234"/>
      <c r="F221" s="76">
        <f t="shared" si="3"/>
        <v>0</v>
      </c>
      <c r="G221" s="109" t="s">
        <v>183</v>
      </c>
      <c r="I221" s="109"/>
    </row>
    <row r="222" spans="1:9" s="97" customFormat="1" hidden="1">
      <c r="A222" s="373"/>
      <c r="B222" s="234"/>
      <c r="C222" s="234"/>
      <c r="D222" s="237"/>
      <c r="E222" s="234"/>
      <c r="F222" s="76">
        <f t="shared" si="3"/>
        <v>0</v>
      </c>
      <c r="G222" s="109" t="s">
        <v>183</v>
      </c>
      <c r="I222" s="109"/>
    </row>
    <row r="223" spans="1:9" s="97" customFormat="1" hidden="1">
      <c r="A223" s="373"/>
      <c r="B223" s="234"/>
      <c r="C223" s="234"/>
      <c r="D223" s="237"/>
      <c r="E223" s="234"/>
      <c r="F223" s="76">
        <f t="shared" si="3"/>
        <v>0</v>
      </c>
      <c r="G223" s="109" t="s">
        <v>183</v>
      </c>
      <c r="I223" s="109"/>
    </row>
    <row r="224" spans="1:9" s="97" customFormat="1" hidden="1">
      <c r="A224" s="373"/>
      <c r="B224" s="234"/>
      <c r="C224" s="234"/>
      <c r="D224" s="237"/>
      <c r="E224" s="234"/>
      <c r="F224" s="76">
        <f t="shared" si="3"/>
        <v>0</v>
      </c>
      <c r="G224" s="109" t="s">
        <v>183</v>
      </c>
      <c r="I224" s="109"/>
    </row>
    <row r="225" spans="1:9" s="97" customFormat="1" hidden="1">
      <c r="A225" s="373"/>
      <c r="B225" s="234"/>
      <c r="C225" s="234"/>
      <c r="D225" s="237"/>
      <c r="E225" s="234"/>
      <c r="F225" s="76">
        <f t="shared" si="3"/>
        <v>0</v>
      </c>
      <c r="G225" s="109" t="s">
        <v>183</v>
      </c>
      <c r="I225" s="109"/>
    </row>
    <row r="226" spans="1:9" s="97" customFormat="1" hidden="1">
      <c r="A226" s="373"/>
      <c r="B226" s="234"/>
      <c r="C226" s="234"/>
      <c r="D226" s="237"/>
      <c r="E226" s="234"/>
      <c r="F226" s="76">
        <f t="shared" si="3"/>
        <v>0</v>
      </c>
      <c r="G226" s="109" t="s">
        <v>183</v>
      </c>
      <c r="I226" s="109"/>
    </row>
    <row r="227" spans="1:9" s="97" customFormat="1" hidden="1">
      <c r="A227" s="373"/>
      <c r="B227" s="234"/>
      <c r="C227" s="234"/>
      <c r="D227" s="237"/>
      <c r="E227" s="234"/>
      <c r="F227" s="76">
        <f t="shared" si="3"/>
        <v>0</v>
      </c>
      <c r="G227" s="109" t="s">
        <v>183</v>
      </c>
      <c r="I227" s="109"/>
    </row>
    <row r="228" spans="1:9" s="97" customFormat="1" hidden="1">
      <c r="A228" s="373"/>
      <c r="B228" s="234"/>
      <c r="C228" s="234"/>
      <c r="D228" s="237"/>
      <c r="E228" s="234"/>
      <c r="F228" s="76">
        <f t="shared" si="3"/>
        <v>0</v>
      </c>
      <c r="G228" s="109" t="s">
        <v>183</v>
      </c>
      <c r="I228" s="109"/>
    </row>
    <row r="229" spans="1:9" s="97" customFormat="1" hidden="1">
      <c r="A229" s="373"/>
      <c r="B229" s="234"/>
      <c r="C229" s="234"/>
      <c r="D229" s="237"/>
      <c r="E229" s="234"/>
      <c r="F229" s="76">
        <f t="shared" si="3"/>
        <v>0</v>
      </c>
      <c r="G229" s="109" t="s">
        <v>183</v>
      </c>
      <c r="I229" s="109"/>
    </row>
    <row r="230" spans="1:9" s="97" customFormat="1" hidden="1">
      <c r="A230" s="373"/>
      <c r="B230" s="234"/>
      <c r="C230" s="234"/>
      <c r="D230" s="237"/>
      <c r="E230" s="234"/>
      <c r="F230" s="76">
        <f t="shared" si="3"/>
        <v>0</v>
      </c>
      <c r="G230" s="109" t="s">
        <v>183</v>
      </c>
      <c r="I230" s="109"/>
    </row>
    <row r="231" spans="1:9" s="97" customFormat="1" hidden="1">
      <c r="A231" s="373"/>
      <c r="B231" s="234"/>
      <c r="C231" s="234"/>
      <c r="D231" s="237"/>
      <c r="E231" s="234"/>
      <c r="F231" s="76">
        <f t="shared" si="3"/>
        <v>0</v>
      </c>
      <c r="G231" s="109" t="s">
        <v>183</v>
      </c>
      <c r="I231" s="109"/>
    </row>
    <row r="232" spans="1:9" s="97" customFormat="1" hidden="1">
      <c r="A232" s="373"/>
      <c r="B232" s="234"/>
      <c r="C232" s="234"/>
      <c r="D232" s="237"/>
      <c r="E232" s="234"/>
      <c r="F232" s="76">
        <f t="shared" si="3"/>
        <v>0</v>
      </c>
      <c r="G232" s="109" t="s">
        <v>183</v>
      </c>
      <c r="I232" s="109"/>
    </row>
    <row r="233" spans="1:9" s="97" customFormat="1" hidden="1">
      <c r="A233" s="373"/>
      <c r="B233" s="234"/>
      <c r="C233" s="234"/>
      <c r="D233" s="237"/>
      <c r="E233" s="234"/>
      <c r="F233" s="76">
        <f t="shared" si="3"/>
        <v>0</v>
      </c>
      <c r="G233" s="109" t="s">
        <v>183</v>
      </c>
      <c r="I233" s="109"/>
    </row>
    <row r="234" spans="1:9" s="97" customFormat="1" hidden="1">
      <c r="A234" s="373"/>
      <c r="B234" s="234"/>
      <c r="C234" s="234"/>
      <c r="D234" s="237"/>
      <c r="E234" s="234"/>
      <c r="F234" s="76">
        <f t="shared" si="3"/>
        <v>0</v>
      </c>
      <c r="G234" s="109" t="s">
        <v>183</v>
      </c>
      <c r="I234" s="109"/>
    </row>
    <row r="235" spans="1:9" s="97" customFormat="1" hidden="1">
      <c r="A235" s="373"/>
      <c r="B235" s="234"/>
      <c r="C235" s="234"/>
      <c r="D235" s="237"/>
      <c r="E235" s="234"/>
      <c r="F235" s="76">
        <f t="shared" si="3"/>
        <v>0</v>
      </c>
      <c r="G235" s="109" t="s">
        <v>183</v>
      </c>
      <c r="I235" s="109"/>
    </row>
    <row r="236" spans="1:9" s="97" customFormat="1" hidden="1">
      <c r="A236" s="373"/>
      <c r="B236" s="234"/>
      <c r="C236" s="234"/>
      <c r="D236" s="237"/>
      <c r="E236" s="234"/>
      <c r="F236" s="76">
        <f t="shared" si="3"/>
        <v>0</v>
      </c>
      <c r="G236" s="109" t="s">
        <v>183</v>
      </c>
      <c r="I236" s="109"/>
    </row>
    <row r="237" spans="1:9" s="97" customFormat="1" hidden="1">
      <c r="A237" s="373"/>
      <c r="B237" s="234"/>
      <c r="C237" s="234"/>
      <c r="D237" s="237"/>
      <c r="E237" s="234"/>
      <c r="F237" s="76">
        <f t="shared" si="3"/>
        <v>0</v>
      </c>
      <c r="G237" s="109" t="s">
        <v>183</v>
      </c>
      <c r="I237" s="109"/>
    </row>
    <row r="238" spans="1:9" s="97" customFormat="1" hidden="1">
      <c r="A238" s="373"/>
      <c r="B238" s="234"/>
      <c r="C238" s="234"/>
      <c r="D238" s="237"/>
      <c r="E238" s="234"/>
      <c r="F238" s="76">
        <f t="shared" si="3"/>
        <v>0</v>
      </c>
      <c r="G238" s="109" t="s">
        <v>183</v>
      </c>
      <c r="I238" s="109"/>
    </row>
    <row r="239" spans="1:9" s="97" customFormat="1" hidden="1">
      <c r="A239" s="373"/>
      <c r="B239" s="234"/>
      <c r="C239" s="234"/>
      <c r="D239" s="237"/>
      <c r="E239" s="234"/>
      <c r="F239" s="76">
        <f t="shared" si="3"/>
        <v>0</v>
      </c>
      <c r="G239" s="109" t="s">
        <v>183</v>
      </c>
      <c r="I239" s="109"/>
    </row>
    <row r="240" spans="1:9" s="97" customFormat="1" hidden="1">
      <c r="A240" s="373"/>
      <c r="B240" s="234"/>
      <c r="C240" s="234"/>
      <c r="D240" s="237"/>
      <c r="E240" s="234"/>
      <c r="F240" s="76">
        <f t="shared" si="3"/>
        <v>0</v>
      </c>
      <c r="G240" s="109" t="s">
        <v>183</v>
      </c>
      <c r="I240" s="109"/>
    </row>
    <row r="241" spans="1:9" s="97" customFormat="1" hidden="1">
      <c r="A241" s="373"/>
      <c r="B241" s="234"/>
      <c r="C241" s="234"/>
      <c r="D241" s="237"/>
      <c r="E241" s="234"/>
      <c r="F241" s="76">
        <f t="shared" si="3"/>
        <v>0</v>
      </c>
      <c r="G241" s="109" t="s">
        <v>183</v>
      </c>
      <c r="I241" s="109"/>
    </row>
    <row r="242" spans="1:9" s="97" customFormat="1" hidden="1">
      <c r="A242" s="373"/>
      <c r="B242" s="234"/>
      <c r="C242" s="234"/>
      <c r="D242" s="237"/>
      <c r="E242" s="234"/>
      <c r="F242" s="76">
        <f t="shared" si="3"/>
        <v>0</v>
      </c>
      <c r="G242" s="109" t="s">
        <v>183</v>
      </c>
      <c r="I242" s="109"/>
    </row>
    <row r="243" spans="1:9" s="97" customFormat="1" hidden="1">
      <c r="A243" s="373"/>
      <c r="B243" s="234"/>
      <c r="C243" s="234"/>
      <c r="D243" s="237"/>
      <c r="E243" s="234"/>
      <c r="F243" s="76">
        <f t="shared" si="3"/>
        <v>0</v>
      </c>
      <c r="G243" s="109" t="s">
        <v>183</v>
      </c>
      <c r="I243" s="109"/>
    </row>
    <row r="244" spans="1:9" s="97" customFormat="1" hidden="1">
      <c r="A244" s="373"/>
      <c r="B244" s="234"/>
      <c r="C244" s="234"/>
      <c r="D244" s="237"/>
      <c r="E244" s="234"/>
      <c r="F244" s="76">
        <f t="shared" si="3"/>
        <v>0</v>
      </c>
      <c r="G244" s="109" t="s">
        <v>183</v>
      </c>
      <c r="I244" s="109"/>
    </row>
    <row r="245" spans="1:9" s="97" customFormat="1" hidden="1">
      <c r="A245" s="373"/>
      <c r="B245" s="234"/>
      <c r="C245" s="234"/>
      <c r="D245" s="237"/>
      <c r="E245" s="234"/>
      <c r="F245" s="76">
        <f t="shared" si="3"/>
        <v>0</v>
      </c>
      <c r="G245" s="109" t="s">
        <v>183</v>
      </c>
      <c r="I245" s="109"/>
    </row>
    <row r="246" spans="1:9" s="97" customFormat="1" hidden="1">
      <c r="A246" s="373"/>
      <c r="B246" s="234"/>
      <c r="C246" s="234"/>
      <c r="D246" s="237"/>
      <c r="E246" s="234"/>
      <c r="F246" s="76">
        <f t="shared" si="3"/>
        <v>0</v>
      </c>
      <c r="G246" s="109" t="s">
        <v>183</v>
      </c>
      <c r="I246" s="109"/>
    </row>
    <row r="247" spans="1:9" s="97" customFormat="1" hidden="1">
      <c r="A247" s="373"/>
      <c r="B247" s="234"/>
      <c r="C247" s="234"/>
      <c r="D247" s="237"/>
      <c r="E247" s="234"/>
      <c r="F247" s="76">
        <f t="shared" si="3"/>
        <v>0</v>
      </c>
      <c r="G247" s="109" t="s">
        <v>183</v>
      </c>
      <c r="I247" s="109"/>
    </row>
    <row r="248" spans="1:9" s="97" customFormat="1" hidden="1">
      <c r="A248" s="373"/>
      <c r="B248" s="234"/>
      <c r="C248" s="234"/>
      <c r="D248" s="237"/>
      <c r="E248" s="234"/>
      <c r="F248" s="76">
        <f t="shared" si="3"/>
        <v>0</v>
      </c>
      <c r="G248" s="109" t="s">
        <v>183</v>
      </c>
      <c r="I248" s="109"/>
    </row>
    <row r="249" spans="1:9" s="97" customFormat="1" hidden="1">
      <c r="A249" s="373"/>
      <c r="B249" s="234"/>
      <c r="C249" s="234"/>
      <c r="D249" s="237"/>
      <c r="E249" s="234"/>
      <c r="F249" s="76">
        <f t="shared" si="3"/>
        <v>0</v>
      </c>
      <c r="G249" s="109" t="s">
        <v>183</v>
      </c>
      <c r="I249" s="109"/>
    </row>
    <row r="250" spans="1:9" s="97" customFormat="1" hidden="1">
      <c r="A250" s="373"/>
      <c r="B250" s="234"/>
      <c r="C250" s="234"/>
      <c r="D250" s="237"/>
      <c r="E250" s="234"/>
      <c r="F250" s="76">
        <f t="shared" si="3"/>
        <v>0</v>
      </c>
      <c r="G250" s="109" t="s">
        <v>183</v>
      </c>
      <c r="I250" s="109"/>
    </row>
    <row r="251" spans="1:9" s="97" customFormat="1" hidden="1">
      <c r="A251" s="373"/>
      <c r="B251" s="234"/>
      <c r="C251" s="234"/>
      <c r="D251" s="237"/>
      <c r="E251" s="234"/>
      <c r="F251" s="76">
        <f t="shared" si="3"/>
        <v>0</v>
      </c>
      <c r="G251" s="109" t="s">
        <v>183</v>
      </c>
      <c r="I251" s="109"/>
    </row>
    <row r="252" spans="1:9" s="97" customFormat="1" hidden="1">
      <c r="A252" s="373"/>
      <c r="B252" s="234"/>
      <c r="C252" s="234"/>
      <c r="D252" s="237"/>
      <c r="E252" s="234"/>
      <c r="F252" s="76">
        <f t="shared" si="3"/>
        <v>0</v>
      </c>
      <c r="G252" s="109" t="s">
        <v>183</v>
      </c>
      <c r="I252" s="109"/>
    </row>
    <row r="253" spans="1:9" s="97" customFormat="1" hidden="1">
      <c r="A253" s="373"/>
      <c r="B253" s="234"/>
      <c r="C253" s="234"/>
      <c r="D253" s="237"/>
      <c r="E253" s="234"/>
      <c r="F253" s="76">
        <f t="shared" si="3"/>
        <v>0</v>
      </c>
      <c r="G253" s="109" t="s">
        <v>183</v>
      </c>
      <c r="I253" s="109"/>
    </row>
    <row r="254" spans="1:9" s="97" customFormat="1" hidden="1">
      <c r="A254" s="373"/>
      <c r="B254" s="234"/>
      <c r="C254" s="234"/>
      <c r="D254" s="237"/>
      <c r="E254" s="234"/>
      <c r="F254" s="76">
        <f t="shared" si="3"/>
        <v>0</v>
      </c>
      <c r="G254" s="109" t="s">
        <v>183</v>
      </c>
      <c r="I254" s="109"/>
    </row>
    <row r="255" spans="1:9" s="97" customFormat="1" hidden="1">
      <c r="A255" s="373"/>
      <c r="B255" s="234"/>
      <c r="C255" s="234"/>
      <c r="D255" s="237"/>
      <c r="E255" s="234"/>
      <c r="F255" s="76">
        <f t="shared" si="3"/>
        <v>0</v>
      </c>
      <c r="G255" s="109" t="s">
        <v>183</v>
      </c>
      <c r="I255" s="109"/>
    </row>
    <row r="256" spans="1:9" s="97" customFormat="1" hidden="1">
      <c r="A256" s="373"/>
      <c r="B256" s="234"/>
      <c r="C256" s="234"/>
      <c r="D256" s="237"/>
      <c r="E256" s="234"/>
      <c r="F256" s="76">
        <f t="shared" si="3"/>
        <v>0</v>
      </c>
      <c r="G256" s="109" t="s">
        <v>183</v>
      </c>
      <c r="I256" s="109"/>
    </row>
    <row r="257" spans="1:9" s="97" customFormat="1" hidden="1">
      <c r="A257" s="373"/>
      <c r="B257" s="234"/>
      <c r="C257" s="234"/>
      <c r="D257" s="237"/>
      <c r="E257" s="234"/>
      <c r="F257" s="76">
        <f t="shared" si="3"/>
        <v>0</v>
      </c>
      <c r="G257" s="109" t="s">
        <v>183</v>
      </c>
      <c r="I257" s="109"/>
    </row>
    <row r="258" spans="1:9" s="97" customFormat="1" hidden="1">
      <c r="A258" s="373"/>
      <c r="B258" s="234"/>
      <c r="C258" s="234"/>
      <c r="D258" s="237"/>
      <c r="E258" s="234"/>
      <c r="F258" s="76">
        <f t="shared" si="3"/>
        <v>0</v>
      </c>
      <c r="G258" s="109" t="s">
        <v>183</v>
      </c>
      <c r="I258" s="109"/>
    </row>
    <row r="259" spans="1:9" s="97" customFormat="1" hidden="1">
      <c r="A259" s="373"/>
      <c r="B259" s="234"/>
      <c r="C259" s="234"/>
      <c r="D259" s="237"/>
      <c r="E259" s="234"/>
      <c r="F259" s="76">
        <f t="shared" si="3"/>
        <v>0</v>
      </c>
      <c r="G259" s="109" t="s">
        <v>183</v>
      </c>
      <c r="I259" s="109"/>
    </row>
    <row r="260" spans="1:9" s="97" customFormat="1" hidden="1">
      <c r="A260" s="373"/>
      <c r="B260" s="234"/>
      <c r="C260" s="234"/>
      <c r="D260" s="237"/>
      <c r="E260" s="234"/>
      <c r="F260" s="76">
        <f t="shared" si="3"/>
        <v>0</v>
      </c>
      <c r="G260" s="109" t="s">
        <v>183</v>
      </c>
      <c r="I260" s="109"/>
    </row>
    <row r="261" spans="1:9" s="97" customFormat="1" hidden="1">
      <c r="A261" s="373"/>
      <c r="B261" s="234"/>
      <c r="C261" s="234"/>
      <c r="D261" s="237"/>
      <c r="E261" s="234"/>
      <c r="F261" s="76">
        <f t="shared" si="3"/>
        <v>0</v>
      </c>
      <c r="G261" s="109" t="s">
        <v>183</v>
      </c>
      <c r="I261" s="109"/>
    </row>
    <row r="262" spans="1:9" s="97" customFormat="1" hidden="1">
      <c r="A262" s="373"/>
      <c r="B262" s="234"/>
      <c r="C262" s="234"/>
      <c r="D262" s="237"/>
      <c r="E262" s="234"/>
      <c r="F262" s="76">
        <f t="shared" si="3"/>
        <v>0</v>
      </c>
      <c r="G262" s="109" t="s">
        <v>183</v>
      </c>
      <c r="I262" s="109"/>
    </row>
    <row r="263" spans="1:9" s="97" customFormat="1" hidden="1">
      <c r="A263" s="373"/>
      <c r="B263" s="234"/>
      <c r="C263" s="234"/>
      <c r="D263" s="237"/>
      <c r="E263" s="234"/>
      <c r="F263" s="76">
        <f t="shared" si="3"/>
        <v>0</v>
      </c>
      <c r="G263" s="109" t="s">
        <v>183</v>
      </c>
      <c r="I263" s="109"/>
    </row>
    <row r="264" spans="1:9" s="97" customFormat="1" hidden="1">
      <c r="A264" s="373"/>
      <c r="B264" s="234"/>
      <c r="C264" s="234"/>
      <c r="D264" s="237"/>
      <c r="E264" s="234"/>
      <c r="F264" s="76">
        <f t="shared" si="3"/>
        <v>0</v>
      </c>
      <c r="G264" s="109" t="s">
        <v>183</v>
      </c>
      <c r="I264" s="109"/>
    </row>
    <row r="265" spans="1:9" s="97" customFormat="1" hidden="1">
      <c r="A265" s="373"/>
      <c r="B265" s="234"/>
      <c r="C265" s="234"/>
      <c r="D265" s="237"/>
      <c r="E265" s="234"/>
      <c r="F265" s="76">
        <f t="shared" si="3"/>
        <v>0</v>
      </c>
      <c r="G265" s="109" t="s">
        <v>183</v>
      </c>
      <c r="I265" s="109"/>
    </row>
    <row r="266" spans="1:9" s="97" customFormat="1" hidden="1">
      <c r="A266" s="373"/>
      <c r="B266" s="234"/>
      <c r="C266" s="234"/>
      <c r="D266" s="237"/>
      <c r="E266" s="234"/>
      <c r="F266" s="76">
        <f t="shared" si="3"/>
        <v>0</v>
      </c>
      <c r="G266" s="109" t="s">
        <v>183</v>
      </c>
      <c r="I266" s="109"/>
    </row>
    <row r="267" spans="1:9" s="97" customFormat="1">
      <c r="A267" s="373" t="s">
        <v>318</v>
      </c>
      <c r="B267" s="234">
        <v>3</v>
      </c>
      <c r="C267" s="234" t="s">
        <v>315</v>
      </c>
      <c r="D267" s="237">
        <f t="shared" ref="D267" ca="1" si="4">RAND()*400000</f>
        <v>217178.77113449792</v>
      </c>
      <c r="E267" s="234">
        <v>7</v>
      </c>
      <c r="F267" s="255">
        <f ca="1">ROUND(+B267*D267*E267,2)</f>
        <v>4560754.1900000004</v>
      </c>
      <c r="G267" s="109" t="s">
        <v>183</v>
      </c>
    </row>
    <row r="268" spans="1:9" s="97" customFormat="1">
      <c r="A268" s="372"/>
      <c r="B268" s="86"/>
      <c r="C268" s="86"/>
      <c r="D268" s="183"/>
      <c r="E268" s="188" t="s">
        <v>184</v>
      </c>
      <c r="F268" s="76">
        <f ca="1">ROUND(SUBTOTAL(109,F137:F267),2)</f>
        <v>25999248.219999999</v>
      </c>
      <c r="G268" s="109" t="s">
        <v>183</v>
      </c>
      <c r="I268" s="112" t="s">
        <v>197</v>
      </c>
    </row>
    <row r="269" spans="1:9">
      <c r="F269" s="257"/>
      <c r="G269" s="109" t="s">
        <v>185</v>
      </c>
    </row>
    <row r="270" spans="1:9">
      <c r="C270" s="541" t="str">
        <f>"Total "&amp;B2</f>
        <v>Total GRANT EXCLUSIVE LINE ITEM</v>
      </c>
      <c r="D270" s="541"/>
      <c r="E270" s="541"/>
      <c r="F270" s="76">
        <f ca="1">+F268+F136</f>
        <v>50570602.560000002</v>
      </c>
      <c r="G270" s="109" t="s">
        <v>185</v>
      </c>
      <c r="I270" s="133" t="s">
        <v>187</v>
      </c>
    </row>
    <row r="271" spans="1:9" s="97" customFormat="1">
      <c r="A271" s="206"/>
      <c r="B271" s="86"/>
      <c r="C271" s="86"/>
      <c r="D271" s="86"/>
      <c r="E271" s="86"/>
      <c r="F271" s="122"/>
      <c r="G271" s="109" t="s">
        <v>185</v>
      </c>
    </row>
    <row r="272" spans="1:9" s="97" customFormat="1">
      <c r="A272" s="211" t="str">
        <f>B2&amp;" Narrative (State):"</f>
        <v>GRANT EXCLUSIVE LINE ITEM Narrative (State):</v>
      </c>
      <c r="B272" s="102"/>
      <c r="C272" s="102"/>
      <c r="D272" s="102"/>
      <c r="E272" s="102"/>
      <c r="F272" s="103"/>
      <c r="G272" s="109" t="s">
        <v>180</v>
      </c>
      <c r="I272" s="134" t="s">
        <v>189</v>
      </c>
    </row>
    <row r="273" spans="1:17" s="97" customFormat="1" ht="45" customHeight="1">
      <c r="A273" s="517" t="s">
        <v>319</v>
      </c>
      <c r="B273" s="518"/>
      <c r="C273" s="518"/>
      <c r="D273" s="518"/>
      <c r="E273" s="518"/>
      <c r="F273" s="519"/>
      <c r="G273" s="97" t="s">
        <v>180</v>
      </c>
      <c r="I273" s="515" t="s">
        <v>190</v>
      </c>
      <c r="J273" s="515"/>
      <c r="K273" s="515"/>
      <c r="L273" s="515"/>
      <c r="M273" s="515"/>
      <c r="N273" s="515"/>
      <c r="O273" s="515"/>
      <c r="P273" s="515"/>
      <c r="Q273" s="515"/>
    </row>
    <row r="274" spans="1:17">
      <c r="G274" s="246" t="s">
        <v>183</v>
      </c>
      <c r="I274"/>
    </row>
    <row r="275" spans="1:17" s="97" customFormat="1">
      <c r="A275" s="211" t="str">
        <f>B2&amp;" Narrative (Non-State) i.e. Match or Other Funding"</f>
        <v>GRANT EXCLUSIVE LINE ITEM Narrative (Non-State) i.e. Match or Other Funding</v>
      </c>
      <c r="B275" s="106"/>
      <c r="C275" s="106"/>
      <c r="D275" s="106"/>
      <c r="E275" s="106"/>
      <c r="F275" s="107"/>
      <c r="G275" s="97" t="s">
        <v>183</v>
      </c>
      <c r="I275" s="134" t="s">
        <v>189</v>
      </c>
    </row>
    <row r="276" spans="1:17" s="97" customFormat="1" ht="45" customHeight="1">
      <c r="A276" s="517" t="s">
        <v>320</v>
      </c>
      <c r="B276" s="518"/>
      <c r="C276" s="518"/>
      <c r="D276" s="518"/>
      <c r="E276" s="518"/>
      <c r="F276" s="519"/>
      <c r="G276" s="246" t="s">
        <v>183</v>
      </c>
      <c r="I276" s="515" t="s">
        <v>190</v>
      </c>
      <c r="J276" s="515"/>
      <c r="K276" s="515"/>
      <c r="L276" s="515"/>
      <c r="M276" s="515"/>
      <c r="N276" s="515"/>
      <c r="O276" s="515"/>
      <c r="P276" s="515"/>
      <c r="Q276" s="515"/>
    </row>
    <row r="278" spans="1:17">
      <c r="D278" s="24"/>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activeCell="A273" sqref="A273:F273"/>
    </sheetView>
  </sheetViews>
  <sheetFormatPr defaultColWidth="9.140625" defaultRowHeight="14.45"/>
  <cols>
    <col min="1" max="1" width="55.5703125" style="8" customWidth="1"/>
    <col min="2" max="5" width="15.140625" style="8" customWidth="1"/>
    <col min="6" max="6" width="17" style="8" customWidth="1"/>
    <col min="7" max="7" width="11" hidden="1" customWidth="1"/>
    <col min="8" max="8" width="2.5703125" style="8" customWidth="1"/>
    <col min="9" max="16384" width="9.140625" style="8"/>
  </cols>
  <sheetData>
    <row r="1" spans="1:9" ht="20.25" customHeight="1">
      <c r="A1" s="540" t="s">
        <v>169</v>
      </c>
      <c r="B1" s="540"/>
      <c r="C1" s="540"/>
      <c r="D1" s="540"/>
      <c r="E1" s="540"/>
      <c r="F1" s="253">
        <f>+'Section A'!B2</f>
        <v>0</v>
      </c>
      <c r="G1" s="51" t="s">
        <v>178</v>
      </c>
    </row>
    <row r="2" spans="1:9" s="253" customFormat="1" ht="20.25" customHeight="1">
      <c r="A2" s="254" t="s">
        <v>326</v>
      </c>
      <c r="B2" s="542" t="s">
        <v>314</v>
      </c>
      <c r="C2" s="542"/>
      <c r="D2" s="542"/>
      <c r="E2" s="542"/>
      <c r="F2" s="542"/>
      <c r="G2" s="329"/>
    </row>
    <row r="3" spans="1:9" s="253" customFormat="1" ht="42" customHeight="1">
      <c r="A3" s="468" t="s">
        <v>293</v>
      </c>
      <c r="B3" s="468"/>
      <c r="C3" s="468"/>
      <c r="D3" s="468"/>
      <c r="E3" s="468"/>
      <c r="F3" s="468"/>
      <c r="G3" s="253" t="s">
        <v>185</v>
      </c>
    </row>
    <row r="4" spans="1:9">
      <c r="A4" s="13"/>
      <c r="B4" s="13"/>
      <c r="C4" s="13"/>
      <c r="D4" s="13"/>
      <c r="E4" s="13"/>
      <c r="F4" s="13"/>
      <c r="G4" t="s">
        <v>185</v>
      </c>
    </row>
    <row r="5" spans="1:9">
      <c r="A5" s="208" t="s">
        <v>260</v>
      </c>
      <c r="B5" s="208" t="s">
        <v>207</v>
      </c>
      <c r="C5" s="208" t="s">
        <v>206</v>
      </c>
      <c r="D5" s="208" t="s">
        <v>223</v>
      </c>
      <c r="E5" s="208" t="s">
        <v>176</v>
      </c>
      <c r="F5" s="263" t="s">
        <v>300</v>
      </c>
      <c r="G5" s="245" t="s">
        <v>185</v>
      </c>
      <c r="I5" s="134" t="s">
        <v>179</v>
      </c>
    </row>
    <row r="6" spans="1:9" s="97" customFormat="1">
      <c r="A6" s="204" t="s">
        <v>260</v>
      </c>
      <c r="B6" s="234">
        <v>3</v>
      </c>
      <c r="C6" s="234" t="s">
        <v>315</v>
      </c>
      <c r="D6" s="237">
        <f ca="1">RAND()*400000</f>
        <v>281173.01650679094</v>
      </c>
      <c r="E6" s="234">
        <v>7</v>
      </c>
      <c r="F6" s="76">
        <f t="shared" ref="F6:F134" ca="1" si="0">ROUND(+B6*D6*E6,2)</f>
        <v>5904633.3499999996</v>
      </c>
      <c r="G6" s="109" t="s">
        <v>180</v>
      </c>
      <c r="I6" s="109"/>
    </row>
    <row r="7" spans="1:9" s="97" customFormat="1">
      <c r="A7" s="373" t="s">
        <v>316</v>
      </c>
      <c r="B7" s="234">
        <v>3</v>
      </c>
      <c r="C7" s="234" t="s">
        <v>315</v>
      </c>
      <c r="D7" s="237">
        <f t="shared" ref="D7:D8" ca="1" si="1">RAND()*400000</f>
        <v>357719.79060552933</v>
      </c>
      <c r="E7" s="234">
        <v>7</v>
      </c>
      <c r="F7" s="76">
        <f t="shared" ca="1" si="0"/>
        <v>7512115.5999999996</v>
      </c>
      <c r="G7" s="109" t="s">
        <v>180</v>
      </c>
      <c r="I7" s="109"/>
    </row>
    <row r="8" spans="1:9" s="97" customFormat="1">
      <c r="A8" s="373" t="s">
        <v>317</v>
      </c>
      <c r="B8" s="234">
        <v>3</v>
      </c>
      <c r="C8" s="234" t="s">
        <v>315</v>
      </c>
      <c r="D8" s="237">
        <f t="shared" ca="1" si="1"/>
        <v>128736.33424616755</v>
      </c>
      <c r="E8" s="234">
        <v>7</v>
      </c>
      <c r="F8" s="76">
        <f t="shared" ca="1" si="0"/>
        <v>2703463.02</v>
      </c>
      <c r="G8" s="109" t="s">
        <v>180</v>
      </c>
      <c r="I8" s="109"/>
    </row>
    <row r="9" spans="1:9" s="97" customFormat="1" hidden="1">
      <c r="A9" s="373"/>
      <c r="B9" s="234"/>
      <c r="C9" s="234"/>
      <c r="D9" s="237"/>
      <c r="E9" s="234"/>
      <c r="F9" s="76">
        <f t="shared" si="0"/>
        <v>0</v>
      </c>
      <c r="G9" s="109" t="s">
        <v>180</v>
      </c>
      <c r="I9" s="109"/>
    </row>
    <row r="10" spans="1:9" s="97" customFormat="1" hidden="1">
      <c r="A10" s="373"/>
      <c r="B10" s="234"/>
      <c r="C10" s="234"/>
      <c r="D10" s="237"/>
      <c r="E10" s="234"/>
      <c r="F10" s="76">
        <f t="shared" si="0"/>
        <v>0</v>
      </c>
      <c r="G10" s="109" t="s">
        <v>180</v>
      </c>
      <c r="I10" s="109"/>
    </row>
    <row r="11" spans="1:9" s="97" customFormat="1" hidden="1">
      <c r="A11" s="373"/>
      <c r="B11" s="234"/>
      <c r="C11" s="234"/>
      <c r="D11" s="237"/>
      <c r="E11" s="234"/>
      <c r="F11" s="76">
        <f t="shared" si="0"/>
        <v>0</v>
      </c>
      <c r="G11" s="109" t="s">
        <v>180</v>
      </c>
      <c r="I11" s="109"/>
    </row>
    <row r="12" spans="1:9" s="97" customFormat="1" hidden="1">
      <c r="A12" s="373"/>
      <c r="B12" s="234"/>
      <c r="C12" s="234"/>
      <c r="D12" s="237"/>
      <c r="E12" s="234"/>
      <c r="F12" s="76">
        <f t="shared" si="0"/>
        <v>0</v>
      </c>
      <c r="G12" s="109" t="s">
        <v>180</v>
      </c>
      <c r="I12" s="109"/>
    </row>
    <row r="13" spans="1:9" s="97" customFormat="1" hidden="1">
      <c r="A13" s="373"/>
      <c r="B13" s="234"/>
      <c r="C13" s="234"/>
      <c r="D13" s="237"/>
      <c r="E13" s="234"/>
      <c r="F13" s="76">
        <f t="shared" si="0"/>
        <v>0</v>
      </c>
      <c r="G13" s="109" t="s">
        <v>180</v>
      </c>
      <c r="I13" s="109"/>
    </row>
    <row r="14" spans="1:9" s="97" customFormat="1" hidden="1">
      <c r="A14" s="373"/>
      <c r="B14" s="234"/>
      <c r="C14" s="234"/>
      <c r="D14" s="237"/>
      <c r="E14" s="234"/>
      <c r="F14" s="76">
        <f t="shared" si="0"/>
        <v>0</v>
      </c>
      <c r="G14" s="109" t="s">
        <v>180</v>
      </c>
      <c r="I14" s="109"/>
    </row>
    <row r="15" spans="1:9" s="97" customFormat="1" hidden="1">
      <c r="A15" s="373"/>
      <c r="B15" s="234"/>
      <c r="C15" s="234"/>
      <c r="D15" s="237"/>
      <c r="E15" s="234"/>
      <c r="F15" s="76">
        <f t="shared" si="0"/>
        <v>0</v>
      </c>
      <c r="G15" s="109" t="s">
        <v>180</v>
      </c>
      <c r="I15" s="109"/>
    </row>
    <row r="16" spans="1:9" s="97" customFormat="1" hidden="1">
      <c r="A16" s="373"/>
      <c r="B16" s="234"/>
      <c r="C16" s="234"/>
      <c r="D16" s="237"/>
      <c r="E16" s="234"/>
      <c r="F16" s="76">
        <f t="shared" si="0"/>
        <v>0</v>
      </c>
      <c r="G16" s="109" t="s">
        <v>180</v>
      </c>
      <c r="I16" s="109"/>
    </row>
    <row r="17" spans="1:9" s="97" customFormat="1" hidden="1">
      <c r="A17" s="373"/>
      <c r="B17" s="234"/>
      <c r="C17" s="234"/>
      <c r="D17" s="237"/>
      <c r="E17" s="234"/>
      <c r="F17" s="76">
        <f t="shared" si="0"/>
        <v>0</v>
      </c>
      <c r="G17" s="109" t="s">
        <v>180</v>
      </c>
      <c r="I17" s="109"/>
    </row>
    <row r="18" spans="1:9" s="97" customFormat="1" hidden="1">
      <c r="A18" s="373"/>
      <c r="B18" s="234"/>
      <c r="C18" s="234"/>
      <c r="D18" s="237"/>
      <c r="E18" s="234"/>
      <c r="F18" s="76">
        <f t="shared" si="0"/>
        <v>0</v>
      </c>
      <c r="G18" s="109" t="s">
        <v>180</v>
      </c>
      <c r="I18" s="109"/>
    </row>
    <row r="19" spans="1:9" s="97" customFormat="1" hidden="1">
      <c r="A19" s="373"/>
      <c r="B19" s="234"/>
      <c r="C19" s="234"/>
      <c r="D19" s="237"/>
      <c r="E19" s="234"/>
      <c r="F19" s="76">
        <f t="shared" si="0"/>
        <v>0</v>
      </c>
      <c r="G19" s="109" t="s">
        <v>180</v>
      </c>
      <c r="I19" s="109"/>
    </row>
    <row r="20" spans="1:9" s="97" customFormat="1" hidden="1">
      <c r="A20" s="373"/>
      <c r="B20" s="234"/>
      <c r="C20" s="234"/>
      <c r="D20" s="237"/>
      <c r="E20" s="234"/>
      <c r="F20" s="76">
        <f t="shared" si="0"/>
        <v>0</v>
      </c>
      <c r="G20" s="109" t="s">
        <v>180</v>
      </c>
      <c r="I20" s="109"/>
    </row>
    <row r="21" spans="1:9" s="97" customFormat="1" hidden="1">
      <c r="A21" s="373"/>
      <c r="B21" s="234"/>
      <c r="C21" s="234"/>
      <c r="D21" s="237"/>
      <c r="E21" s="234"/>
      <c r="F21" s="76">
        <f t="shared" si="0"/>
        <v>0</v>
      </c>
      <c r="G21" s="109" t="s">
        <v>180</v>
      </c>
      <c r="I21" s="109"/>
    </row>
    <row r="22" spans="1:9" s="97" customFormat="1" hidden="1">
      <c r="A22" s="373"/>
      <c r="B22" s="234"/>
      <c r="C22" s="234"/>
      <c r="D22" s="237"/>
      <c r="E22" s="234"/>
      <c r="F22" s="76">
        <f t="shared" si="0"/>
        <v>0</v>
      </c>
      <c r="G22" s="109" t="s">
        <v>180</v>
      </c>
      <c r="I22" s="109"/>
    </row>
    <row r="23" spans="1:9" s="97" customFormat="1" hidden="1">
      <c r="A23" s="373"/>
      <c r="B23" s="234"/>
      <c r="C23" s="234"/>
      <c r="D23" s="237"/>
      <c r="E23" s="234"/>
      <c r="F23" s="76">
        <f t="shared" si="0"/>
        <v>0</v>
      </c>
      <c r="G23" s="109" t="s">
        <v>180</v>
      </c>
      <c r="I23" s="109"/>
    </row>
    <row r="24" spans="1:9" s="97" customFormat="1" hidden="1">
      <c r="A24" s="373"/>
      <c r="B24" s="234"/>
      <c r="C24" s="234"/>
      <c r="D24" s="237"/>
      <c r="E24" s="234"/>
      <c r="F24" s="76">
        <f t="shared" si="0"/>
        <v>0</v>
      </c>
      <c r="G24" s="109" t="s">
        <v>180</v>
      </c>
      <c r="I24" s="109"/>
    </row>
    <row r="25" spans="1:9" s="97" customFormat="1" hidden="1">
      <c r="A25" s="373"/>
      <c r="B25" s="234"/>
      <c r="C25" s="234"/>
      <c r="D25" s="237"/>
      <c r="E25" s="234"/>
      <c r="F25" s="76">
        <f t="shared" si="0"/>
        <v>0</v>
      </c>
      <c r="G25" s="109" t="s">
        <v>180</v>
      </c>
      <c r="I25" s="109"/>
    </row>
    <row r="26" spans="1:9" s="97" customFormat="1" hidden="1">
      <c r="A26" s="373"/>
      <c r="B26" s="234"/>
      <c r="C26" s="234"/>
      <c r="D26" s="237"/>
      <c r="E26" s="234"/>
      <c r="F26" s="76">
        <f t="shared" si="0"/>
        <v>0</v>
      </c>
      <c r="G26" s="109" t="s">
        <v>180</v>
      </c>
      <c r="I26" s="109"/>
    </row>
    <row r="27" spans="1:9" s="97" customFormat="1" hidden="1">
      <c r="A27" s="373"/>
      <c r="B27" s="234"/>
      <c r="C27" s="234"/>
      <c r="D27" s="237"/>
      <c r="E27" s="234"/>
      <c r="F27" s="76">
        <f t="shared" si="0"/>
        <v>0</v>
      </c>
      <c r="G27" s="109" t="s">
        <v>180</v>
      </c>
      <c r="I27" s="109"/>
    </row>
    <row r="28" spans="1:9" s="97" customFormat="1" hidden="1">
      <c r="A28" s="373"/>
      <c r="B28" s="234"/>
      <c r="C28" s="234"/>
      <c r="D28" s="237"/>
      <c r="E28" s="234"/>
      <c r="F28" s="76">
        <f t="shared" si="0"/>
        <v>0</v>
      </c>
      <c r="G28" s="109" t="s">
        <v>180</v>
      </c>
      <c r="I28" s="109"/>
    </row>
    <row r="29" spans="1:9" s="97" customFormat="1" hidden="1">
      <c r="A29" s="373"/>
      <c r="B29" s="234"/>
      <c r="C29" s="234"/>
      <c r="D29" s="237"/>
      <c r="E29" s="234"/>
      <c r="F29" s="76">
        <f t="shared" si="0"/>
        <v>0</v>
      </c>
      <c r="G29" s="109" t="s">
        <v>180</v>
      </c>
      <c r="I29" s="109"/>
    </row>
    <row r="30" spans="1:9" s="97" customFormat="1" hidden="1">
      <c r="A30" s="373"/>
      <c r="B30" s="234"/>
      <c r="C30" s="234"/>
      <c r="D30" s="237"/>
      <c r="E30" s="234"/>
      <c r="F30" s="76">
        <f t="shared" si="0"/>
        <v>0</v>
      </c>
      <c r="G30" s="109" t="s">
        <v>180</v>
      </c>
      <c r="I30" s="109"/>
    </row>
    <row r="31" spans="1:9" s="97" customFormat="1" hidden="1">
      <c r="A31" s="373"/>
      <c r="B31" s="234"/>
      <c r="C31" s="234"/>
      <c r="D31" s="237"/>
      <c r="E31" s="234"/>
      <c r="F31" s="76">
        <f t="shared" si="0"/>
        <v>0</v>
      </c>
      <c r="G31" s="109" t="s">
        <v>180</v>
      </c>
      <c r="I31" s="109"/>
    </row>
    <row r="32" spans="1:9" s="97" customFormat="1" hidden="1">
      <c r="A32" s="373"/>
      <c r="B32" s="234"/>
      <c r="C32" s="234"/>
      <c r="D32" s="237"/>
      <c r="E32" s="234"/>
      <c r="F32" s="76">
        <f t="shared" si="0"/>
        <v>0</v>
      </c>
      <c r="G32" s="109" t="s">
        <v>180</v>
      </c>
      <c r="I32" s="109"/>
    </row>
    <row r="33" spans="1:9" s="97" customFormat="1" hidden="1">
      <c r="A33" s="373"/>
      <c r="B33" s="234"/>
      <c r="C33" s="234"/>
      <c r="D33" s="237"/>
      <c r="E33" s="234"/>
      <c r="F33" s="76">
        <f t="shared" si="0"/>
        <v>0</v>
      </c>
      <c r="G33" s="109" t="s">
        <v>180</v>
      </c>
      <c r="I33" s="109"/>
    </row>
    <row r="34" spans="1:9" s="97" customFormat="1" hidden="1">
      <c r="A34" s="373"/>
      <c r="B34" s="234"/>
      <c r="C34" s="234"/>
      <c r="D34" s="237"/>
      <c r="E34" s="234"/>
      <c r="F34" s="76">
        <f t="shared" si="0"/>
        <v>0</v>
      </c>
      <c r="G34" s="109" t="s">
        <v>180</v>
      </c>
      <c r="I34" s="109"/>
    </row>
    <row r="35" spans="1:9" s="97" customFormat="1" hidden="1">
      <c r="A35" s="373"/>
      <c r="B35" s="234"/>
      <c r="C35" s="234"/>
      <c r="D35" s="237"/>
      <c r="E35" s="234"/>
      <c r="F35" s="76">
        <f t="shared" si="0"/>
        <v>0</v>
      </c>
      <c r="G35" s="109" t="s">
        <v>180</v>
      </c>
      <c r="I35" s="109"/>
    </row>
    <row r="36" spans="1:9" s="97" customFormat="1" hidden="1">
      <c r="A36" s="373"/>
      <c r="B36" s="234"/>
      <c r="C36" s="234"/>
      <c r="D36" s="237"/>
      <c r="E36" s="234"/>
      <c r="F36" s="76">
        <f t="shared" si="0"/>
        <v>0</v>
      </c>
      <c r="G36" s="109" t="s">
        <v>180</v>
      </c>
      <c r="I36" s="109"/>
    </row>
    <row r="37" spans="1:9" s="97" customFormat="1" hidden="1">
      <c r="A37" s="373"/>
      <c r="B37" s="234"/>
      <c r="C37" s="234"/>
      <c r="D37" s="237"/>
      <c r="E37" s="234"/>
      <c r="F37" s="76">
        <f t="shared" si="0"/>
        <v>0</v>
      </c>
      <c r="G37" s="109" t="s">
        <v>180</v>
      </c>
      <c r="I37" s="109"/>
    </row>
    <row r="38" spans="1:9" s="97" customFormat="1" hidden="1">
      <c r="A38" s="373"/>
      <c r="B38" s="234"/>
      <c r="C38" s="234"/>
      <c r="D38" s="237"/>
      <c r="E38" s="234"/>
      <c r="F38" s="76">
        <f t="shared" si="0"/>
        <v>0</v>
      </c>
      <c r="G38" s="109" t="s">
        <v>180</v>
      </c>
      <c r="I38" s="109"/>
    </row>
    <row r="39" spans="1:9" s="97" customFormat="1" hidden="1">
      <c r="A39" s="373"/>
      <c r="B39" s="234"/>
      <c r="C39" s="234"/>
      <c r="D39" s="237"/>
      <c r="E39" s="234"/>
      <c r="F39" s="76">
        <f t="shared" si="0"/>
        <v>0</v>
      </c>
      <c r="G39" s="109" t="s">
        <v>180</v>
      </c>
      <c r="I39" s="109"/>
    </row>
    <row r="40" spans="1:9" s="97" customFormat="1" hidden="1">
      <c r="A40" s="373"/>
      <c r="B40" s="234"/>
      <c r="C40" s="234"/>
      <c r="D40" s="237"/>
      <c r="E40" s="234"/>
      <c r="F40" s="76">
        <f t="shared" si="0"/>
        <v>0</v>
      </c>
      <c r="G40" s="109" t="s">
        <v>180</v>
      </c>
      <c r="I40" s="109"/>
    </row>
    <row r="41" spans="1:9" s="97" customFormat="1" hidden="1">
      <c r="A41" s="373"/>
      <c r="B41" s="234"/>
      <c r="C41" s="234"/>
      <c r="D41" s="237"/>
      <c r="E41" s="234"/>
      <c r="F41" s="76">
        <f t="shared" si="0"/>
        <v>0</v>
      </c>
      <c r="G41" s="109" t="s">
        <v>180</v>
      </c>
      <c r="I41" s="109"/>
    </row>
    <row r="42" spans="1:9" s="97" customFormat="1" hidden="1">
      <c r="A42" s="373"/>
      <c r="B42" s="234"/>
      <c r="C42" s="234"/>
      <c r="D42" s="237"/>
      <c r="E42" s="234"/>
      <c r="F42" s="76">
        <f t="shared" si="0"/>
        <v>0</v>
      </c>
      <c r="G42" s="109" t="s">
        <v>180</v>
      </c>
      <c r="I42" s="109"/>
    </row>
    <row r="43" spans="1:9" s="97" customFormat="1" hidden="1">
      <c r="A43" s="373"/>
      <c r="B43" s="234"/>
      <c r="C43" s="234"/>
      <c r="D43" s="237"/>
      <c r="E43" s="234"/>
      <c r="F43" s="76">
        <f t="shared" si="0"/>
        <v>0</v>
      </c>
      <c r="G43" s="109" t="s">
        <v>180</v>
      </c>
      <c r="I43" s="109"/>
    </row>
    <row r="44" spans="1:9" s="97" customFormat="1" hidden="1">
      <c r="A44" s="373"/>
      <c r="B44" s="234"/>
      <c r="C44" s="234"/>
      <c r="D44" s="237"/>
      <c r="E44" s="234"/>
      <c r="F44" s="76">
        <f t="shared" si="0"/>
        <v>0</v>
      </c>
      <c r="G44" s="109" t="s">
        <v>180</v>
      </c>
      <c r="I44" s="109"/>
    </row>
    <row r="45" spans="1:9" s="97" customFormat="1" hidden="1">
      <c r="A45" s="373"/>
      <c r="B45" s="234"/>
      <c r="C45" s="234"/>
      <c r="D45" s="237"/>
      <c r="E45" s="234"/>
      <c r="F45" s="76">
        <f t="shared" si="0"/>
        <v>0</v>
      </c>
      <c r="G45" s="109" t="s">
        <v>180</v>
      </c>
      <c r="I45" s="109"/>
    </row>
    <row r="46" spans="1:9" s="97" customFormat="1" hidden="1">
      <c r="A46" s="373"/>
      <c r="B46" s="234"/>
      <c r="C46" s="234"/>
      <c r="D46" s="237"/>
      <c r="E46" s="234"/>
      <c r="F46" s="76">
        <f t="shared" si="0"/>
        <v>0</v>
      </c>
      <c r="G46" s="109" t="s">
        <v>180</v>
      </c>
      <c r="I46" s="109"/>
    </row>
    <row r="47" spans="1:9" s="97" customFormat="1" hidden="1">
      <c r="A47" s="373"/>
      <c r="B47" s="234"/>
      <c r="C47" s="234"/>
      <c r="D47" s="237"/>
      <c r="E47" s="234"/>
      <c r="F47" s="76">
        <f t="shared" si="0"/>
        <v>0</v>
      </c>
      <c r="G47" s="109" t="s">
        <v>180</v>
      </c>
      <c r="I47" s="109"/>
    </row>
    <row r="48" spans="1:9" s="97" customFormat="1" hidden="1">
      <c r="A48" s="373"/>
      <c r="B48" s="234"/>
      <c r="C48" s="234"/>
      <c r="D48" s="237"/>
      <c r="E48" s="234"/>
      <c r="F48" s="76">
        <f t="shared" si="0"/>
        <v>0</v>
      </c>
      <c r="G48" s="109" t="s">
        <v>180</v>
      </c>
      <c r="I48" s="109"/>
    </row>
    <row r="49" spans="1:9" s="97" customFormat="1" hidden="1">
      <c r="A49" s="373"/>
      <c r="B49" s="234"/>
      <c r="C49" s="234"/>
      <c r="D49" s="237"/>
      <c r="E49" s="234"/>
      <c r="F49" s="76">
        <f t="shared" si="0"/>
        <v>0</v>
      </c>
      <c r="G49" s="109" t="s">
        <v>180</v>
      </c>
      <c r="I49" s="109"/>
    </row>
    <row r="50" spans="1:9" s="97" customFormat="1" hidden="1">
      <c r="A50" s="373"/>
      <c r="B50" s="234"/>
      <c r="C50" s="234"/>
      <c r="D50" s="237"/>
      <c r="E50" s="234"/>
      <c r="F50" s="76">
        <f t="shared" si="0"/>
        <v>0</v>
      </c>
      <c r="G50" s="109" t="s">
        <v>180</v>
      </c>
      <c r="I50" s="109"/>
    </row>
    <row r="51" spans="1:9" s="97" customFormat="1" hidden="1">
      <c r="A51" s="373"/>
      <c r="B51" s="234"/>
      <c r="C51" s="234"/>
      <c r="D51" s="237"/>
      <c r="E51" s="234"/>
      <c r="F51" s="76">
        <f t="shared" si="0"/>
        <v>0</v>
      </c>
      <c r="G51" s="109" t="s">
        <v>180</v>
      </c>
      <c r="I51" s="109"/>
    </row>
    <row r="52" spans="1:9" s="97" customFormat="1" hidden="1">
      <c r="A52" s="373"/>
      <c r="B52" s="234"/>
      <c r="C52" s="234"/>
      <c r="D52" s="237"/>
      <c r="E52" s="234"/>
      <c r="F52" s="76">
        <f t="shared" si="0"/>
        <v>0</v>
      </c>
      <c r="G52" s="109" t="s">
        <v>180</v>
      </c>
      <c r="I52" s="109"/>
    </row>
    <row r="53" spans="1:9" s="97" customFormat="1" hidden="1">
      <c r="A53" s="373"/>
      <c r="B53" s="234"/>
      <c r="C53" s="234"/>
      <c r="D53" s="237"/>
      <c r="E53" s="234"/>
      <c r="F53" s="76">
        <f t="shared" si="0"/>
        <v>0</v>
      </c>
      <c r="G53" s="109" t="s">
        <v>180</v>
      </c>
      <c r="I53" s="109"/>
    </row>
    <row r="54" spans="1:9" s="97" customFormat="1" hidden="1">
      <c r="A54" s="373"/>
      <c r="B54" s="234"/>
      <c r="C54" s="234"/>
      <c r="D54" s="237"/>
      <c r="E54" s="234"/>
      <c r="F54" s="76">
        <f t="shared" si="0"/>
        <v>0</v>
      </c>
      <c r="G54" s="109" t="s">
        <v>180</v>
      </c>
      <c r="I54" s="109"/>
    </row>
    <row r="55" spans="1:9" s="97" customFormat="1" hidden="1">
      <c r="A55" s="373"/>
      <c r="B55" s="234"/>
      <c r="C55" s="234"/>
      <c r="D55" s="237"/>
      <c r="E55" s="234"/>
      <c r="F55" s="76">
        <f t="shared" si="0"/>
        <v>0</v>
      </c>
      <c r="G55" s="109" t="s">
        <v>180</v>
      </c>
      <c r="I55" s="109"/>
    </row>
    <row r="56" spans="1:9" s="97" customFormat="1" hidden="1">
      <c r="A56" s="373"/>
      <c r="B56" s="234"/>
      <c r="C56" s="234"/>
      <c r="D56" s="237"/>
      <c r="E56" s="234"/>
      <c r="F56" s="76">
        <f t="shared" si="0"/>
        <v>0</v>
      </c>
      <c r="G56" s="109" t="s">
        <v>180</v>
      </c>
      <c r="I56" s="109"/>
    </row>
    <row r="57" spans="1:9" s="97" customFormat="1" hidden="1">
      <c r="A57" s="373"/>
      <c r="B57" s="234"/>
      <c r="C57" s="234"/>
      <c r="D57" s="237"/>
      <c r="E57" s="234"/>
      <c r="F57" s="76">
        <f t="shared" si="0"/>
        <v>0</v>
      </c>
      <c r="G57" s="109" t="s">
        <v>180</v>
      </c>
      <c r="I57" s="109"/>
    </row>
    <row r="58" spans="1:9" s="97" customFormat="1" hidden="1">
      <c r="A58" s="373"/>
      <c r="B58" s="234"/>
      <c r="C58" s="234"/>
      <c r="D58" s="237"/>
      <c r="E58" s="234"/>
      <c r="F58" s="76">
        <f t="shared" si="0"/>
        <v>0</v>
      </c>
      <c r="G58" s="109" t="s">
        <v>180</v>
      </c>
      <c r="I58" s="109"/>
    </row>
    <row r="59" spans="1:9" s="97" customFormat="1" hidden="1">
      <c r="A59" s="373"/>
      <c r="B59" s="234"/>
      <c r="C59" s="234"/>
      <c r="D59" s="237"/>
      <c r="E59" s="234"/>
      <c r="F59" s="76">
        <f t="shared" si="0"/>
        <v>0</v>
      </c>
      <c r="G59" s="109" t="s">
        <v>180</v>
      </c>
      <c r="I59" s="109"/>
    </row>
    <row r="60" spans="1:9" s="97" customFormat="1" hidden="1">
      <c r="A60" s="373"/>
      <c r="B60" s="234"/>
      <c r="C60" s="234"/>
      <c r="D60" s="237"/>
      <c r="E60" s="234"/>
      <c r="F60" s="76">
        <f t="shared" si="0"/>
        <v>0</v>
      </c>
      <c r="G60" s="109" t="s">
        <v>180</v>
      </c>
      <c r="I60" s="109"/>
    </row>
    <row r="61" spans="1:9" s="97" customFormat="1" hidden="1">
      <c r="A61" s="373"/>
      <c r="B61" s="234"/>
      <c r="C61" s="234"/>
      <c r="D61" s="237"/>
      <c r="E61" s="234"/>
      <c r="F61" s="76">
        <f t="shared" si="0"/>
        <v>0</v>
      </c>
      <c r="G61" s="109" t="s">
        <v>180</v>
      </c>
      <c r="I61" s="109"/>
    </row>
    <row r="62" spans="1:9" s="97" customFormat="1" hidden="1">
      <c r="A62" s="373"/>
      <c r="B62" s="234"/>
      <c r="C62" s="234"/>
      <c r="D62" s="237"/>
      <c r="E62" s="234"/>
      <c r="F62" s="76">
        <f t="shared" si="0"/>
        <v>0</v>
      </c>
      <c r="G62" s="109" t="s">
        <v>180</v>
      </c>
      <c r="I62" s="109"/>
    </row>
    <row r="63" spans="1:9" s="97" customFormat="1" hidden="1">
      <c r="A63" s="373"/>
      <c r="B63" s="234"/>
      <c r="C63" s="234"/>
      <c r="D63" s="237"/>
      <c r="E63" s="234"/>
      <c r="F63" s="76">
        <f t="shared" si="0"/>
        <v>0</v>
      </c>
      <c r="G63" s="109" t="s">
        <v>180</v>
      </c>
      <c r="I63" s="109"/>
    </row>
    <row r="64" spans="1:9" s="97" customFormat="1" hidden="1">
      <c r="A64" s="373"/>
      <c r="B64" s="234"/>
      <c r="C64" s="234"/>
      <c r="D64" s="237"/>
      <c r="E64" s="234"/>
      <c r="F64" s="76">
        <f t="shared" si="0"/>
        <v>0</v>
      </c>
      <c r="G64" s="109" t="s">
        <v>180</v>
      </c>
      <c r="I64" s="109"/>
    </row>
    <row r="65" spans="1:9" s="97" customFormat="1" hidden="1">
      <c r="A65" s="373"/>
      <c r="B65" s="234"/>
      <c r="C65" s="234"/>
      <c r="D65" s="237"/>
      <c r="E65" s="234"/>
      <c r="F65" s="76">
        <f t="shared" si="0"/>
        <v>0</v>
      </c>
      <c r="G65" s="109" t="s">
        <v>180</v>
      </c>
      <c r="I65" s="109"/>
    </row>
    <row r="66" spans="1:9" s="97" customFormat="1" hidden="1">
      <c r="A66" s="373"/>
      <c r="B66" s="234"/>
      <c r="C66" s="234"/>
      <c r="D66" s="237"/>
      <c r="E66" s="234"/>
      <c r="F66" s="76">
        <f t="shared" si="0"/>
        <v>0</v>
      </c>
      <c r="G66" s="109" t="s">
        <v>180</v>
      </c>
      <c r="I66" s="109"/>
    </row>
    <row r="67" spans="1:9" s="97" customFormat="1" hidden="1">
      <c r="A67" s="373"/>
      <c r="B67" s="234"/>
      <c r="C67" s="234"/>
      <c r="D67" s="237"/>
      <c r="E67" s="234"/>
      <c r="F67" s="76">
        <f t="shared" si="0"/>
        <v>0</v>
      </c>
      <c r="G67" s="109" t="s">
        <v>180</v>
      </c>
      <c r="I67" s="109"/>
    </row>
    <row r="68" spans="1:9" s="97" customFormat="1" hidden="1">
      <c r="A68" s="373"/>
      <c r="B68" s="234"/>
      <c r="C68" s="234"/>
      <c r="D68" s="237"/>
      <c r="E68" s="234"/>
      <c r="F68" s="76">
        <f t="shared" si="0"/>
        <v>0</v>
      </c>
      <c r="G68" s="109" t="s">
        <v>180</v>
      </c>
      <c r="I68" s="109"/>
    </row>
    <row r="69" spans="1:9" s="97" customFormat="1" hidden="1">
      <c r="A69" s="373"/>
      <c r="B69" s="234"/>
      <c r="C69" s="234"/>
      <c r="D69" s="237"/>
      <c r="E69" s="234"/>
      <c r="F69" s="76">
        <f t="shared" si="0"/>
        <v>0</v>
      </c>
      <c r="G69" s="109" t="s">
        <v>180</v>
      </c>
      <c r="I69" s="109"/>
    </row>
    <row r="70" spans="1:9" s="97" customFormat="1" hidden="1">
      <c r="A70" s="373"/>
      <c r="B70" s="234"/>
      <c r="C70" s="234"/>
      <c r="D70" s="237"/>
      <c r="E70" s="234"/>
      <c r="F70" s="76">
        <f t="shared" si="0"/>
        <v>0</v>
      </c>
      <c r="G70" s="109" t="s">
        <v>180</v>
      </c>
      <c r="I70" s="109"/>
    </row>
    <row r="71" spans="1:9" s="97" customFormat="1" hidden="1">
      <c r="A71" s="373"/>
      <c r="B71" s="234"/>
      <c r="C71" s="234"/>
      <c r="D71" s="237"/>
      <c r="E71" s="234"/>
      <c r="F71" s="76">
        <f t="shared" si="0"/>
        <v>0</v>
      </c>
      <c r="G71" s="109" t="s">
        <v>180</v>
      </c>
      <c r="I71" s="109"/>
    </row>
    <row r="72" spans="1:9" s="97" customFormat="1" hidden="1">
      <c r="A72" s="373"/>
      <c r="B72" s="234"/>
      <c r="C72" s="234"/>
      <c r="D72" s="237"/>
      <c r="E72" s="234"/>
      <c r="F72" s="76">
        <f t="shared" si="0"/>
        <v>0</v>
      </c>
      <c r="G72" s="109" t="s">
        <v>180</v>
      </c>
      <c r="I72" s="109"/>
    </row>
    <row r="73" spans="1:9" s="97" customFormat="1" hidden="1">
      <c r="A73" s="373"/>
      <c r="B73" s="234"/>
      <c r="C73" s="234"/>
      <c r="D73" s="237"/>
      <c r="E73" s="234"/>
      <c r="F73" s="76">
        <f t="shared" si="0"/>
        <v>0</v>
      </c>
      <c r="G73" s="109" t="s">
        <v>180</v>
      </c>
      <c r="I73" s="109"/>
    </row>
    <row r="74" spans="1:9" s="97" customFormat="1" hidden="1">
      <c r="A74" s="373"/>
      <c r="B74" s="234"/>
      <c r="C74" s="234"/>
      <c r="D74" s="237"/>
      <c r="E74" s="234"/>
      <c r="F74" s="76">
        <f t="shared" si="0"/>
        <v>0</v>
      </c>
      <c r="G74" s="109" t="s">
        <v>180</v>
      </c>
      <c r="I74" s="109"/>
    </row>
    <row r="75" spans="1:9" s="97" customFormat="1" hidden="1">
      <c r="A75" s="373"/>
      <c r="B75" s="234"/>
      <c r="C75" s="234"/>
      <c r="D75" s="237"/>
      <c r="E75" s="234"/>
      <c r="F75" s="76">
        <f t="shared" si="0"/>
        <v>0</v>
      </c>
      <c r="G75" s="109" t="s">
        <v>180</v>
      </c>
      <c r="I75" s="109"/>
    </row>
    <row r="76" spans="1:9" s="97" customFormat="1" hidden="1">
      <c r="A76" s="373"/>
      <c r="B76" s="234"/>
      <c r="C76" s="234"/>
      <c r="D76" s="237"/>
      <c r="E76" s="234"/>
      <c r="F76" s="76">
        <f t="shared" si="0"/>
        <v>0</v>
      </c>
      <c r="G76" s="109" t="s">
        <v>180</v>
      </c>
      <c r="I76" s="109"/>
    </row>
    <row r="77" spans="1:9" s="97" customFormat="1" hidden="1">
      <c r="A77" s="373"/>
      <c r="B77" s="234"/>
      <c r="C77" s="234"/>
      <c r="D77" s="237"/>
      <c r="E77" s="234"/>
      <c r="F77" s="76">
        <f t="shared" si="0"/>
        <v>0</v>
      </c>
      <c r="G77" s="109" t="s">
        <v>180</v>
      </c>
      <c r="I77" s="109"/>
    </row>
    <row r="78" spans="1:9" s="97" customFormat="1" hidden="1">
      <c r="A78" s="373"/>
      <c r="B78" s="234"/>
      <c r="C78" s="234"/>
      <c r="D78" s="237"/>
      <c r="E78" s="234"/>
      <c r="F78" s="76">
        <f t="shared" si="0"/>
        <v>0</v>
      </c>
      <c r="G78" s="109" t="s">
        <v>180</v>
      </c>
      <c r="I78" s="109"/>
    </row>
    <row r="79" spans="1:9" s="97" customFormat="1" hidden="1">
      <c r="A79" s="373"/>
      <c r="B79" s="234"/>
      <c r="C79" s="234"/>
      <c r="D79" s="237"/>
      <c r="E79" s="234"/>
      <c r="F79" s="76">
        <f t="shared" si="0"/>
        <v>0</v>
      </c>
      <c r="G79" s="109" t="s">
        <v>180</v>
      </c>
      <c r="I79" s="109"/>
    </row>
    <row r="80" spans="1:9" s="97" customFormat="1" hidden="1">
      <c r="A80" s="373"/>
      <c r="B80" s="234"/>
      <c r="C80" s="234"/>
      <c r="D80" s="237"/>
      <c r="E80" s="234"/>
      <c r="F80" s="76">
        <f t="shared" si="0"/>
        <v>0</v>
      </c>
      <c r="G80" s="109" t="s">
        <v>180</v>
      </c>
      <c r="I80" s="109"/>
    </row>
    <row r="81" spans="1:9" s="97" customFormat="1" hidden="1">
      <c r="A81" s="373"/>
      <c r="B81" s="234"/>
      <c r="C81" s="234"/>
      <c r="D81" s="237"/>
      <c r="E81" s="234"/>
      <c r="F81" s="76">
        <f t="shared" si="0"/>
        <v>0</v>
      </c>
      <c r="G81" s="109" t="s">
        <v>180</v>
      </c>
      <c r="I81" s="109"/>
    </row>
    <row r="82" spans="1:9" s="97" customFormat="1" hidden="1">
      <c r="A82" s="373"/>
      <c r="B82" s="234"/>
      <c r="C82" s="234"/>
      <c r="D82" s="237"/>
      <c r="E82" s="234"/>
      <c r="F82" s="76">
        <f t="shared" si="0"/>
        <v>0</v>
      </c>
      <c r="G82" s="109" t="s">
        <v>180</v>
      </c>
      <c r="I82" s="109"/>
    </row>
    <row r="83" spans="1:9" s="97" customFormat="1" hidden="1">
      <c r="A83" s="373"/>
      <c r="B83" s="234"/>
      <c r="C83" s="234"/>
      <c r="D83" s="237"/>
      <c r="E83" s="234"/>
      <c r="F83" s="76">
        <f t="shared" si="0"/>
        <v>0</v>
      </c>
      <c r="G83" s="109" t="s">
        <v>180</v>
      </c>
      <c r="I83" s="109"/>
    </row>
    <row r="84" spans="1:9" s="97" customFormat="1" hidden="1">
      <c r="A84" s="373"/>
      <c r="B84" s="234"/>
      <c r="C84" s="234"/>
      <c r="D84" s="237"/>
      <c r="E84" s="234"/>
      <c r="F84" s="76">
        <f t="shared" si="0"/>
        <v>0</v>
      </c>
      <c r="G84" s="109" t="s">
        <v>180</v>
      </c>
      <c r="I84" s="109"/>
    </row>
    <row r="85" spans="1:9" s="97" customFormat="1" hidden="1">
      <c r="A85" s="373"/>
      <c r="B85" s="234"/>
      <c r="C85" s="234"/>
      <c r="D85" s="237"/>
      <c r="E85" s="234"/>
      <c r="F85" s="76">
        <f t="shared" si="0"/>
        <v>0</v>
      </c>
      <c r="G85" s="109" t="s">
        <v>180</v>
      </c>
      <c r="I85" s="109"/>
    </row>
    <row r="86" spans="1:9" s="97" customFormat="1" hidden="1">
      <c r="A86" s="373"/>
      <c r="B86" s="234"/>
      <c r="C86" s="234"/>
      <c r="D86" s="237"/>
      <c r="E86" s="234"/>
      <c r="F86" s="76">
        <f t="shared" si="0"/>
        <v>0</v>
      </c>
      <c r="G86" s="109" t="s">
        <v>180</v>
      </c>
      <c r="I86" s="109"/>
    </row>
    <row r="87" spans="1:9" s="97" customFormat="1" hidden="1">
      <c r="A87" s="373"/>
      <c r="B87" s="234"/>
      <c r="C87" s="234"/>
      <c r="D87" s="237"/>
      <c r="E87" s="234"/>
      <c r="F87" s="76">
        <f t="shared" si="0"/>
        <v>0</v>
      </c>
      <c r="G87" s="109" t="s">
        <v>180</v>
      </c>
      <c r="I87" s="109"/>
    </row>
    <row r="88" spans="1:9" s="97" customFormat="1" hidden="1">
      <c r="A88" s="373"/>
      <c r="B88" s="234"/>
      <c r="C88" s="234"/>
      <c r="D88" s="237"/>
      <c r="E88" s="234"/>
      <c r="F88" s="76">
        <f t="shared" si="0"/>
        <v>0</v>
      </c>
      <c r="G88" s="109" t="s">
        <v>180</v>
      </c>
      <c r="I88" s="109"/>
    </row>
    <row r="89" spans="1:9" s="97" customFormat="1" hidden="1">
      <c r="A89" s="373"/>
      <c r="B89" s="234"/>
      <c r="C89" s="234"/>
      <c r="D89" s="237"/>
      <c r="E89" s="234"/>
      <c r="F89" s="76">
        <f t="shared" si="0"/>
        <v>0</v>
      </c>
      <c r="G89" s="109" t="s">
        <v>180</v>
      </c>
      <c r="I89" s="109"/>
    </row>
    <row r="90" spans="1:9" s="97" customFormat="1" hidden="1">
      <c r="A90" s="373"/>
      <c r="B90" s="234"/>
      <c r="C90" s="234"/>
      <c r="D90" s="237"/>
      <c r="E90" s="234"/>
      <c r="F90" s="76">
        <f t="shared" si="0"/>
        <v>0</v>
      </c>
      <c r="G90" s="109" t="s">
        <v>180</v>
      </c>
      <c r="I90" s="109"/>
    </row>
    <row r="91" spans="1:9" s="97" customFormat="1" hidden="1">
      <c r="A91" s="373"/>
      <c r="B91" s="234"/>
      <c r="C91" s="234"/>
      <c r="D91" s="237"/>
      <c r="E91" s="234"/>
      <c r="F91" s="76">
        <f t="shared" si="0"/>
        <v>0</v>
      </c>
      <c r="G91" s="109" t="s">
        <v>180</v>
      </c>
      <c r="I91" s="109"/>
    </row>
    <row r="92" spans="1:9" s="97" customFormat="1" hidden="1">
      <c r="A92" s="373"/>
      <c r="B92" s="234"/>
      <c r="C92" s="234"/>
      <c r="D92" s="237"/>
      <c r="E92" s="234"/>
      <c r="F92" s="76">
        <f t="shared" si="0"/>
        <v>0</v>
      </c>
      <c r="G92" s="109" t="s">
        <v>180</v>
      </c>
      <c r="I92" s="109"/>
    </row>
    <row r="93" spans="1:9" s="97" customFormat="1" hidden="1">
      <c r="A93" s="373"/>
      <c r="B93" s="234"/>
      <c r="C93" s="234"/>
      <c r="D93" s="237"/>
      <c r="E93" s="234"/>
      <c r="F93" s="76">
        <f t="shared" si="0"/>
        <v>0</v>
      </c>
      <c r="G93" s="109" t="s">
        <v>180</v>
      </c>
      <c r="I93" s="109"/>
    </row>
    <row r="94" spans="1:9" s="97" customFormat="1" hidden="1">
      <c r="A94" s="373"/>
      <c r="B94" s="234"/>
      <c r="C94" s="234"/>
      <c r="D94" s="237"/>
      <c r="E94" s="234"/>
      <c r="F94" s="76">
        <f t="shared" si="0"/>
        <v>0</v>
      </c>
      <c r="G94" s="109" t="s">
        <v>180</v>
      </c>
      <c r="I94" s="109"/>
    </row>
    <row r="95" spans="1:9" s="97" customFormat="1" hidden="1">
      <c r="A95" s="373"/>
      <c r="B95" s="234"/>
      <c r="C95" s="234"/>
      <c r="D95" s="237"/>
      <c r="E95" s="234"/>
      <c r="F95" s="76">
        <f t="shared" si="0"/>
        <v>0</v>
      </c>
      <c r="G95" s="109" t="s">
        <v>180</v>
      </c>
      <c r="I95" s="109"/>
    </row>
    <row r="96" spans="1:9" s="97" customFormat="1" hidden="1">
      <c r="A96" s="373"/>
      <c r="B96" s="234"/>
      <c r="C96" s="234"/>
      <c r="D96" s="237"/>
      <c r="E96" s="234"/>
      <c r="F96" s="76">
        <f t="shared" si="0"/>
        <v>0</v>
      </c>
      <c r="G96" s="109" t="s">
        <v>180</v>
      </c>
      <c r="I96" s="109"/>
    </row>
    <row r="97" spans="1:9" s="97" customFormat="1" hidden="1">
      <c r="A97" s="373"/>
      <c r="B97" s="234"/>
      <c r="C97" s="234"/>
      <c r="D97" s="237"/>
      <c r="E97" s="234"/>
      <c r="F97" s="76">
        <f t="shared" si="0"/>
        <v>0</v>
      </c>
      <c r="G97" s="109" t="s">
        <v>180</v>
      </c>
      <c r="I97" s="109"/>
    </row>
    <row r="98" spans="1:9" s="97" customFormat="1" hidden="1">
      <c r="A98" s="373"/>
      <c r="B98" s="234"/>
      <c r="C98" s="234"/>
      <c r="D98" s="237"/>
      <c r="E98" s="234"/>
      <c r="F98" s="76">
        <f t="shared" si="0"/>
        <v>0</v>
      </c>
      <c r="G98" s="109" t="s">
        <v>180</v>
      </c>
      <c r="I98" s="109"/>
    </row>
    <row r="99" spans="1:9" s="97" customFormat="1" hidden="1">
      <c r="A99" s="373"/>
      <c r="B99" s="234"/>
      <c r="C99" s="234"/>
      <c r="D99" s="237"/>
      <c r="E99" s="234"/>
      <c r="F99" s="76">
        <f t="shared" si="0"/>
        <v>0</v>
      </c>
      <c r="G99" s="109" t="s">
        <v>180</v>
      </c>
      <c r="I99" s="109"/>
    </row>
    <row r="100" spans="1:9" s="97" customFormat="1" hidden="1">
      <c r="A100" s="373"/>
      <c r="B100" s="234"/>
      <c r="C100" s="234"/>
      <c r="D100" s="237"/>
      <c r="E100" s="234"/>
      <c r="F100" s="76">
        <f t="shared" si="0"/>
        <v>0</v>
      </c>
      <c r="G100" s="109" t="s">
        <v>180</v>
      </c>
      <c r="I100" s="109"/>
    </row>
    <row r="101" spans="1:9" s="97" customFormat="1" hidden="1">
      <c r="A101" s="373"/>
      <c r="B101" s="234"/>
      <c r="C101" s="234"/>
      <c r="D101" s="237"/>
      <c r="E101" s="234"/>
      <c r="F101" s="76">
        <f t="shared" si="0"/>
        <v>0</v>
      </c>
      <c r="G101" s="109" t="s">
        <v>180</v>
      </c>
      <c r="I101" s="109"/>
    </row>
    <row r="102" spans="1:9" s="97" customFormat="1" hidden="1">
      <c r="A102" s="373"/>
      <c r="B102" s="234"/>
      <c r="C102" s="234"/>
      <c r="D102" s="237"/>
      <c r="E102" s="234"/>
      <c r="F102" s="76">
        <f t="shared" si="0"/>
        <v>0</v>
      </c>
      <c r="G102" s="109" t="s">
        <v>180</v>
      </c>
      <c r="I102" s="109"/>
    </row>
    <row r="103" spans="1:9" s="97" customFormat="1" hidden="1">
      <c r="A103" s="373"/>
      <c r="B103" s="234"/>
      <c r="C103" s="234"/>
      <c r="D103" s="237"/>
      <c r="E103" s="234"/>
      <c r="F103" s="76">
        <f t="shared" si="0"/>
        <v>0</v>
      </c>
      <c r="G103" s="109" t="s">
        <v>180</v>
      </c>
      <c r="I103" s="109"/>
    </row>
    <row r="104" spans="1:9" s="97" customFormat="1" hidden="1">
      <c r="A104" s="373"/>
      <c r="B104" s="234"/>
      <c r="C104" s="234"/>
      <c r="D104" s="237"/>
      <c r="E104" s="234"/>
      <c r="F104" s="76">
        <f t="shared" si="0"/>
        <v>0</v>
      </c>
      <c r="G104" s="109" t="s">
        <v>180</v>
      </c>
      <c r="I104" s="109"/>
    </row>
    <row r="105" spans="1:9" s="97" customFormat="1" hidden="1">
      <c r="A105" s="373"/>
      <c r="B105" s="234"/>
      <c r="C105" s="234"/>
      <c r="D105" s="237"/>
      <c r="E105" s="234"/>
      <c r="F105" s="76">
        <f t="shared" si="0"/>
        <v>0</v>
      </c>
      <c r="G105" s="109" t="s">
        <v>180</v>
      </c>
      <c r="I105" s="109"/>
    </row>
    <row r="106" spans="1:9" s="97" customFormat="1" hidden="1">
      <c r="A106" s="373"/>
      <c r="B106" s="234"/>
      <c r="C106" s="234"/>
      <c r="D106" s="237"/>
      <c r="E106" s="234"/>
      <c r="F106" s="76">
        <f t="shared" si="0"/>
        <v>0</v>
      </c>
      <c r="G106" s="109" t="s">
        <v>180</v>
      </c>
      <c r="I106" s="109"/>
    </row>
    <row r="107" spans="1:9" s="97" customFormat="1" hidden="1">
      <c r="A107" s="373"/>
      <c r="B107" s="234"/>
      <c r="C107" s="234"/>
      <c r="D107" s="237"/>
      <c r="E107" s="234"/>
      <c r="F107" s="76">
        <f t="shared" si="0"/>
        <v>0</v>
      </c>
      <c r="G107" s="109" t="s">
        <v>180</v>
      </c>
      <c r="I107" s="109"/>
    </row>
    <row r="108" spans="1:9" s="97" customFormat="1" hidden="1">
      <c r="A108" s="373"/>
      <c r="B108" s="234"/>
      <c r="C108" s="234"/>
      <c r="D108" s="237"/>
      <c r="E108" s="234"/>
      <c r="F108" s="76">
        <f t="shared" si="0"/>
        <v>0</v>
      </c>
      <c r="G108" s="109" t="s">
        <v>180</v>
      </c>
      <c r="I108" s="109"/>
    </row>
    <row r="109" spans="1:9" s="97" customFormat="1" hidden="1">
      <c r="A109" s="373"/>
      <c r="B109" s="234"/>
      <c r="C109" s="234"/>
      <c r="D109" s="237"/>
      <c r="E109" s="234"/>
      <c r="F109" s="76">
        <f t="shared" si="0"/>
        <v>0</v>
      </c>
      <c r="G109" s="109" t="s">
        <v>180</v>
      </c>
      <c r="I109" s="109"/>
    </row>
    <row r="110" spans="1:9" s="97" customFormat="1" hidden="1">
      <c r="A110" s="373"/>
      <c r="B110" s="234"/>
      <c r="C110" s="234"/>
      <c r="D110" s="237"/>
      <c r="E110" s="234"/>
      <c r="F110" s="76">
        <f t="shared" si="0"/>
        <v>0</v>
      </c>
      <c r="G110" s="109" t="s">
        <v>180</v>
      </c>
      <c r="I110" s="109"/>
    </row>
    <row r="111" spans="1:9" s="97" customFormat="1" hidden="1">
      <c r="A111" s="373"/>
      <c r="B111" s="234"/>
      <c r="C111" s="234"/>
      <c r="D111" s="237"/>
      <c r="E111" s="234"/>
      <c r="F111" s="76">
        <f t="shared" si="0"/>
        <v>0</v>
      </c>
      <c r="G111" s="109" t="s">
        <v>180</v>
      </c>
      <c r="I111" s="109"/>
    </row>
    <row r="112" spans="1:9" s="97" customFormat="1" hidden="1">
      <c r="A112" s="373"/>
      <c r="B112" s="234"/>
      <c r="C112" s="234"/>
      <c r="D112" s="237"/>
      <c r="E112" s="234"/>
      <c r="F112" s="76">
        <f t="shared" si="0"/>
        <v>0</v>
      </c>
      <c r="G112" s="109" t="s">
        <v>180</v>
      </c>
      <c r="I112" s="109"/>
    </row>
    <row r="113" spans="1:9" s="97" customFormat="1" hidden="1">
      <c r="A113" s="373"/>
      <c r="B113" s="234"/>
      <c r="C113" s="234"/>
      <c r="D113" s="237"/>
      <c r="E113" s="234"/>
      <c r="F113" s="76">
        <f t="shared" si="0"/>
        <v>0</v>
      </c>
      <c r="G113" s="109" t="s">
        <v>180</v>
      </c>
      <c r="I113" s="109"/>
    </row>
    <row r="114" spans="1:9" s="97" customFormat="1" hidden="1">
      <c r="A114" s="373"/>
      <c r="B114" s="234"/>
      <c r="C114" s="234"/>
      <c r="D114" s="237"/>
      <c r="E114" s="234"/>
      <c r="F114" s="76">
        <f t="shared" si="0"/>
        <v>0</v>
      </c>
      <c r="G114" s="109" t="s">
        <v>180</v>
      </c>
      <c r="I114" s="109"/>
    </row>
    <row r="115" spans="1:9" s="97" customFormat="1" hidden="1">
      <c r="A115" s="373"/>
      <c r="B115" s="234"/>
      <c r="C115" s="234"/>
      <c r="D115" s="237"/>
      <c r="E115" s="234"/>
      <c r="F115" s="76">
        <f t="shared" si="0"/>
        <v>0</v>
      </c>
      <c r="G115" s="109" t="s">
        <v>180</v>
      </c>
      <c r="I115" s="109"/>
    </row>
    <row r="116" spans="1:9" s="97" customFormat="1" hidden="1">
      <c r="A116" s="373"/>
      <c r="B116" s="234"/>
      <c r="C116" s="234"/>
      <c r="D116" s="237"/>
      <c r="E116" s="234"/>
      <c r="F116" s="76">
        <f t="shared" si="0"/>
        <v>0</v>
      </c>
      <c r="G116" s="109" t="s">
        <v>180</v>
      </c>
      <c r="I116" s="109"/>
    </row>
    <row r="117" spans="1:9" s="97" customFormat="1" hidden="1">
      <c r="A117" s="373"/>
      <c r="B117" s="234"/>
      <c r="C117" s="234"/>
      <c r="D117" s="237"/>
      <c r="E117" s="234"/>
      <c r="F117" s="76">
        <f t="shared" si="0"/>
        <v>0</v>
      </c>
      <c r="G117" s="109" t="s">
        <v>180</v>
      </c>
      <c r="I117" s="109"/>
    </row>
    <row r="118" spans="1:9" s="97" customFormat="1" hidden="1">
      <c r="A118" s="373"/>
      <c r="B118" s="234"/>
      <c r="C118" s="234"/>
      <c r="D118" s="237"/>
      <c r="E118" s="234"/>
      <c r="F118" s="76">
        <f t="shared" si="0"/>
        <v>0</v>
      </c>
      <c r="G118" s="109" t="s">
        <v>180</v>
      </c>
      <c r="I118" s="109"/>
    </row>
    <row r="119" spans="1:9" s="97" customFormat="1" hidden="1">
      <c r="A119" s="373"/>
      <c r="B119" s="234"/>
      <c r="C119" s="234"/>
      <c r="D119" s="237"/>
      <c r="E119" s="234"/>
      <c r="F119" s="76">
        <f t="shared" si="0"/>
        <v>0</v>
      </c>
      <c r="G119" s="109" t="s">
        <v>180</v>
      </c>
      <c r="I119" s="109"/>
    </row>
    <row r="120" spans="1:9" s="97" customFormat="1" hidden="1">
      <c r="A120" s="373"/>
      <c r="B120" s="234"/>
      <c r="C120" s="234"/>
      <c r="D120" s="237"/>
      <c r="E120" s="234"/>
      <c r="F120" s="76">
        <f t="shared" si="0"/>
        <v>0</v>
      </c>
      <c r="G120" s="109" t="s">
        <v>180</v>
      </c>
      <c r="I120" s="109"/>
    </row>
    <row r="121" spans="1:9" s="97" customFormat="1" hidden="1">
      <c r="A121" s="373"/>
      <c r="B121" s="234"/>
      <c r="C121" s="234"/>
      <c r="D121" s="237"/>
      <c r="E121" s="234"/>
      <c r="F121" s="76">
        <f t="shared" si="0"/>
        <v>0</v>
      </c>
      <c r="G121" s="109" t="s">
        <v>180</v>
      </c>
      <c r="I121" s="109"/>
    </row>
    <row r="122" spans="1:9" s="97" customFormat="1" hidden="1">
      <c r="A122" s="373"/>
      <c r="B122" s="234"/>
      <c r="C122" s="234"/>
      <c r="D122" s="237"/>
      <c r="E122" s="234"/>
      <c r="F122" s="76">
        <f t="shared" si="0"/>
        <v>0</v>
      </c>
      <c r="G122" s="109" t="s">
        <v>180</v>
      </c>
      <c r="I122" s="109"/>
    </row>
    <row r="123" spans="1:9" s="97" customFormat="1" hidden="1">
      <c r="A123" s="373"/>
      <c r="B123" s="234"/>
      <c r="C123" s="234"/>
      <c r="D123" s="237"/>
      <c r="E123" s="234"/>
      <c r="F123" s="76">
        <f t="shared" si="0"/>
        <v>0</v>
      </c>
      <c r="G123" s="109" t="s">
        <v>180</v>
      </c>
      <c r="I123" s="109"/>
    </row>
    <row r="124" spans="1:9" s="97" customFormat="1" hidden="1">
      <c r="A124" s="373"/>
      <c r="B124" s="234"/>
      <c r="C124" s="234"/>
      <c r="D124" s="237"/>
      <c r="E124" s="234"/>
      <c r="F124" s="76">
        <f t="shared" si="0"/>
        <v>0</v>
      </c>
      <c r="G124" s="109" t="s">
        <v>180</v>
      </c>
      <c r="I124" s="109"/>
    </row>
    <row r="125" spans="1:9" s="97" customFormat="1" hidden="1">
      <c r="A125" s="373"/>
      <c r="B125" s="234"/>
      <c r="C125" s="234"/>
      <c r="D125" s="237"/>
      <c r="E125" s="234"/>
      <c r="F125" s="76">
        <f t="shared" si="0"/>
        <v>0</v>
      </c>
      <c r="G125" s="109" t="s">
        <v>180</v>
      </c>
      <c r="I125" s="109"/>
    </row>
    <row r="126" spans="1:9" s="97" customFormat="1" hidden="1">
      <c r="A126" s="373"/>
      <c r="B126" s="234"/>
      <c r="C126" s="234"/>
      <c r="D126" s="237"/>
      <c r="E126" s="234"/>
      <c r="F126" s="76">
        <f t="shared" si="0"/>
        <v>0</v>
      </c>
      <c r="G126" s="109" t="s">
        <v>180</v>
      </c>
      <c r="I126" s="109"/>
    </row>
    <row r="127" spans="1:9" s="97" customFormat="1" hidden="1">
      <c r="A127" s="373"/>
      <c r="B127" s="234"/>
      <c r="C127" s="234"/>
      <c r="D127" s="237"/>
      <c r="E127" s="234"/>
      <c r="F127" s="76">
        <f t="shared" si="0"/>
        <v>0</v>
      </c>
      <c r="G127" s="109" t="s">
        <v>180</v>
      </c>
      <c r="I127" s="109"/>
    </row>
    <row r="128" spans="1:9" s="97" customFormat="1" hidden="1">
      <c r="A128" s="373"/>
      <c r="B128" s="234"/>
      <c r="C128" s="234"/>
      <c r="D128" s="237"/>
      <c r="E128" s="234"/>
      <c r="F128" s="76">
        <f t="shared" si="0"/>
        <v>0</v>
      </c>
      <c r="G128" s="109" t="s">
        <v>180</v>
      </c>
      <c r="I128" s="109"/>
    </row>
    <row r="129" spans="1:9" s="97" customFormat="1" hidden="1">
      <c r="A129" s="373"/>
      <c r="B129" s="234"/>
      <c r="C129" s="234"/>
      <c r="D129" s="237"/>
      <c r="E129" s="234"/>
      <c r="F129" s="76">
        <f t="shared" si="0"/>
        <v>0</v>
      </c>
      <c r="G129" s="109" t="s">
        <v>180</v>
      </c>
      <c r="I129" s="109"/>
    </row>
    <row r="130" spans="1:9" s="97" customFormat="1" hidden="1">
      <c r="A130" s="373"/>
      <c r="B130" s="234"/>
      <c r="C130" s="234"/>
      <c r="D130" s="237"/>
      <c r="E130" s="234"/>
      <c r="F130" s="76">
        <f t="shared" si="0"/>
        <v>0</v>
      </c>
      <c r="G130" s="109" t="s">
        <v>180</v>
      </c>
      <c r="I130" s="109"/>
    </row>
    <row r="131" spans="1:9" s="97" customFormat="1" hidden="1">
      <c r="A131" s="373"/>
      <c r="B131" s="234"/>
      <c r="C131" s="234"/>
      <c r="D131" s="237"/>
      <c r="E131" s="234"/>
      <c r="F131" s="76">
        <f t="shared" si="0"/>
        <v>0</v>
      </c>
      <c r="G131" s="109" t="s">
        <v>180</v>
      </c>
      <c r="I131" s="109"/>
    </row>
    <row r="132" spans="1:9" s="97" customFormat="1" hidden="1">
      <c r="A132" s="373"/>
      <c r="B132" s="234"/>
      <c r="C132" s="234"/>
      <c r="D132" s="237"/>
      <c r="E132" s="234"/>
      <c r="F132" s="76">
        <f t="shared" si="0"/>
        <v>0</v>
      </c>
      <c r="G132" s="109" t="s">
        <v>180</v>
      </c>
      <c r="I132" s="109"/>
    </row>
    <row r="133" spans="1:9" s="97" customFormat="1" hidden="1">
      <c r="A133" s="373"/>
      <c r="B133" s="234"/>
      <c r="C133" s="234"/>
      <c r="D133" s="237"/>
      <c r="E133" s="234"/>
      <c r="F133" s="76">
        <f t="shared" si="0"/>
        <v>0</v>
      </c>
      <c r="G133" s="109" t="s">
        <v>180</v>
      </c>
      <c r="I133" s="109"/>
    </row>
    <row r="134" spans="1:9" s="97" customFormat="1" hidden="1">
      <c r="A134" s="373"/>
      <c r="B134" s="234"/>
      <c r="C134" s="234"/>
      <c r="D134" s="237"/>
      <c r="E134" s="234"/>
      <c r="F134" s="76">
        <f t="shared" si="0"/>
        <v>0</v>
      </c>
      <c r="G134" s="109" t="s">
        <v>180</v>
      </c>
      <c r="I134" s="109"/>
    </row>
    <row r="135" spans="1:9" s="97" customFormat="1">
      <c r="A135" s="373" t="s">
        <v>260</v>
      </c>
      <c r="B135" s="234">
        <v>3</v>
      </c>
      <c r="C135" s="234" t="s">
        <v>315</v>
      </c>
      <c r="D135" s="237">
        <f t="shared" ref="D135:D140" ca="1" si="2">RAND()*400000</f>
        <v>309102.49210360134</v>
      </c>
      <c r="E135" s="234">
        <v>7</v>
      </c>
      <c r="F135" s="255">
        <f ca="1">ROUND(+B135*D135*E135,2)</f>
        <v>6491152.3300000001</v>
      </c>
      <c r="G135" s="109" t="s">
        <v>180</v>
      </c>
      <c r="I135" s="109"/>
    </row>
    <row r="136" spans="1:9" s="97" customFormat="1">
      <c r="A136" s="372"/>
      <c r="B136" s="86"/>
      <c r="C136" s="86"/>
      <c r="D136" s="128"/>
      <c r="E136" s="189" t="s">
        <v>181</v>
      </c>
      <c r="F136" s="268">
        <f ca="1">ROUND(SUBTOTAL(109,F6:F135),2)</f>
        <v>22611364.300000001</v>
      </c>
      <c r="G136" s="109" t="s">
        <v>180</v>
      </c>
      <c r="I136" s="112" t="s">
        <v>197</v>
      </c>
    </row>
    <row r="137" spans="1:9" s="97" customFormat="1">
      <c r="A137" s="372"/>
      <c r="B137" s="86"/>
      <c r="C137" s="86"/>
      <c r="D137" s="128"/>
      <c r="E137" s="86"/>
      <c r="F137" s="256"/>
      <c r="G137" s="109" t="s">
        <v>183</v>
      </c>
    </row>
    <row r="138" spans="1:9" s="97" customFormat="1">
      <c r="A138" s="373" t="s">
        <v>318</v>
      </c>
      <c r="B138" s="234">
        <v>3</v>
      </c>
      <c r="C138" s="234" t="s">
        <v>315</v>
      </c>
      <c r="D138" s="237">
        <f t="shared" ca="1" si="2"/>
        <v>150915.3873814565</v>
      </c>
      <c r="E138" s="234">
        <v>7</v>
      </c>
      <c r="F138" s="76">
        <f ca="1">ROUND(+B138*D138*E138,2)</f>
        <v>3169223.14</v>
      </c>
      <c r="G138" s="109" t="s">
        <v>183</v>
      </c>
    </row>
    <row r="139" spans="1:9" s="97" customFormat="1">
      <c r="A139" s="373" t="s">
        <v>316</v>
      </c>
      <c r="B139" s="234">
        <v>3</v>
      </c>
      <c r="C139" s="234" t="s">
        <v>315</v>
      </c>
      <c r="D139" s="237">
        <f t="shared" ca="1" si="2"/>
        <v>19130.060984474763</v>
      </c>
      <c r="E139" s="234">
        <v>7</v>
      </c>
      <c r="F139" s="76">
        <f t="shared" ref="F139:F266" ca="1" si="3">ROUND(+B139*D139*E139,2)</f>
        <v>401731.28</v>
      </c>
      <c r="G139" s="109" t="s">
        <v>183</v>
      </c>
      <c r="I139" s="109"/>
    </row>
    <row r="140" spans="1:9" s="97" customFormat="1">
      <c r="A140" s="373" t="s">
        <v>317</v>
      </c>
      <c r="B140" s="234">
        <v>3</v>
      </c>
      <c r="C140" s="234" t="s">
        <v>315</v>
      </c>
      <c r="D140" s="237">
        <f t="shared" ca="1" si="2"/>
        <v>54491.213469360431</v>
      </c>
      <c r="E140" s="234">
        <v>7</v>
      </c>
      <c r="F140" s="76">
        <f t="shared" ca="1" si="3"/>
        <v>1144315.48</v>
      </c>
      <c r="G140" s="109" t="s">
        <v>183</v>
      </c>
      <c r="I140" s="109"/>
    </row>
    <row r="141" spans="1:9" s="97" customFormat="1" hidden="1">
      <c r="A141" s="373"/>
      <c r="B141" s="234"/>
      <c r="C141" s="234"/>
      <c r="D141" s="237"/>
      <c r="E141" s="234"/>
      <c r="F141" s="76">
        <f t="shared" si="3"/>
        <v>0</v>
      </c>
      <c r="G141" s="109" t="s">
        <v>183</v>
      </c>
      <c r="I141" s="109"/>
    </row>
    <row r="142" spans="1:9" s="97" customFormat="1" hidden="1">
      <c r="A142" s="373"/>
      <c r="B142" s="234"/>
      <c r="C142" s="234"/>
      <c r="D142" s="237"/>
      <c r="E142" s="234"/>
      <c r="F142" s="76">
        <f t="shared" si="3"/>
        <v>0</v>
      </c>
      <c r="G142" s="109" t="s">
        <v>183</v>
      </c>
      <c r="I142" s="109"/>
    </row>
    <row r="143" spans="1:9" s="97" customFormat="1" hidden="1">
      <c r="A143" s="373"/>
      <c r="B143" s="234"/>
      <c r="C143" s="234"/>
      <c r="D143" s="237"/>
      <c r="E143" s="234"/>
      <c r="F143" s="76">
        <f t="shared" si="3"/>
        <v>0</v>
      </c>
      <c r="G143" s="109" t="s">
        <v>183</v>
      </c>
      <c r="I143" s="109"/>
    </row>
    <row r="144" spans="1:9" s="97" customFormat="1" hidden="1">
      <c r="A144" s="373"/>
      <c r="B144" s="234"/>
      <c r="C144" s="234"/>
      <c r="D144" s="237"/>
      <c r="E144" s="234"/>
      <c r="F144" s="76">
        <f t="shared" si="3"/>
        <v>0</v>
      </c>
      <c r="G144" s="109" t="s">
        <v>183</v>
      </c>
      <c r="I144" s="109"/>
    </row>
    <row r="145" spans="1:9" s="97" customFormat="1" hidden="1">
      <c r="A145" s="373"/>
      <c r="B145" s="234"/>
      <c r="C145" s="234"/>
      <c r="D145" s="237"/>
      <c r="E145" s="234"/>
      <c r="F145" s="76">
        <f t="shared" si="3"/>
        <v>0</v>
      </c>
      <c r="G145" s="109" t="s">
        <v>183</v>
      </c>
      <c r="I145" s="109"/>
    </row>
    <row r="146" spans="1:9" s="97" customFormat="1" hidden="1">
      <c r="A146" s="373"/>
      <c r="B146" s="234"/>
      <c r="C146" s="234"/>
      <c r="D146" s="237"/>
      <c r="E146" s="234"/>
      <c r="F146" s="76">
        <f t="shared" si="3"/>
        <v>0</v>
      </c>
      <c r="G146" s="109" t="s">
        <v>183</v>
      </c>
      <c r="I146" s="109"/>
    </row>
    <row r="147" spans="1:9" s="97" customFormat="1" hidden="1">
      <c r="A147" s="373"/>
      <c r="B147" s="234"/>
      <c r="C147" s="234"/>
      <c r="D147" s="237"/>
      <c r="E147" s="234"/>
      <c r="F147" s="76">
        <f t="shared" si="3"/>
        <v>0</v>
      </c>
      <c r="G147" s="109" t="s">
        <v>183</v>
      </c>
      <c r="I147" s="109"/>
    </row>
    <row r="148" spans="1:9" s="97" customFormat="1" hidden="1">
      <c r="A148" s="373"/>
      <c r="B148" s="234"/>
      <c r="C148" s="234"/>
      <c r="D148" s="237"/>
      <c r="E148" s="234"/>
      <c r="F148" s="76">
        <f t="shared" si="3"/>
        <v>0</v>
      </c>
      <c r="G148" s="109" t="s">
        <v>183</v>
      </c>
      <c r="I148" s="109"/>
    </row>
    <row r="149" spans="1:9" s="97" customFormat="1" hidden="1">
      <c r="A149" s="373"/>
      <c r="B149" s="234"/>
      <c r="C149" s="234"/>
      <c r="D149" s="237"/>
      <c r="E149" s="234"/>
      <c r="F149" s="76">
        <f t="shared" si="3"/>
        <v>0</v>
      </c>
      <c r="G149" s="109" t="s">
        <v>183</v>
      </c>
      <c r="I149" s="109"/>
    </row>
    <row r="150" spans="1:9" s="97" customFormat="1" hidden="1">
      <c r="A150" s="373"/>
      <c r="B150" s="234"/>
      <c r="C150" s="234"/>
      <c r="D150" s="237"/>
      <c r="E150" s="234"/>
      <c r="F150" s="76">
        <f t="shared" si="3"/>
        <v>0</v>
      </c>
      <c r="G150" s="109" t="s">
        <v>183</v>
      </c>
      <c r="I150" s="109"/>
    </row>
    <row r="151" spans="1:9" s="97" customFormat="1" hidden="1">
      <c r="A151" s="373"/>
      <c r="B151" s="234"/>
      <c r="C151" s="234"/>
      <c r="D151" s="237"/>
      <c r="E151" s="234"/>
      <c r="F151" s="76">
        <f t="shared" si="3"/>
        <v>0</v>
      </c>
      <c r="G151" s="109" t="s">
        <v>183</v>
      </c>
      <c r="I151" s="109"/>
    </row>
    <row r="152" spans="1:9" s="97" customFormat="1" hidden="1">
      <c r="A152" s="373"/>
      <c r="B152" s="234"/>
      <c r="C152" s="234"/>
      <c r="D152" s="237"/>
      <c r="E152" s="234"/>
      <c r="F152" s="76">
        <f t="shared" si="3"/>
        <v>0</v>
      </c>
      <c r="G152" s="109" t="s">
        <v>183</v>
      </c>
      <c r="I152" s="109"/>
    </row>
    <row r="153" spans="1:9" s="97" customFormat="1" hidden="1">
      <c r="A153" s="373"/>
      <c r="B153" s="234"/>
      <c r="C153" s="234"/>
      <c r="D153" s="237"/>
      <c r="E153" s="234"/>
      <c r="F153" s="76">
        <f t="shared" si="3"/>
        <v>0</v>
      </c>
      <c r="G153" s="109" t="s">
        <v>183</v>
      </c>
      <c r="I153" s="109"/>
    </row>
    <row r="154" spans="1:9" s="97" customFormat="1" hidden="1">
      <c r="A154" s="373"/>
      <c r="B154" s="234"/>
      <c r="C154" s="234"/>
      <c r="D154" s="237"/>
      <c r="E154" s="234"/>
      <c r="F154" s="76">
        <f t="shared" si="3"/>
        <v>0</v>
      </c>
      <c r="G154" s="109" t="s">
        <v>183</v>
      </c>
      <c r="I154" s="109"/>
    </row>
    <row r="155" spans="1:9" s="97" customFormat="1" hidden="1">
      <c r="A155" s="373"/>
      <c r="B155" s="234"/>
      <c r="C155" s="234"/>
      <c r="D155" s="237"/>
      <c r="E155" s="234"/>
      <c r="F155" s="76">
        <f t="shared" si="3"/>
        <v>0</v>
      </c>
      <c r="G155" s="109" t="s">
        <v>183</v>
      </c>
      <c r="I155" s="109"/>
    </row>
    <row r="156" spans="1:9" s="97" customFormat="1" hidden="1">
      <c r="A156" s="373"/>
      <c r="B156" s="234"/>
      <c r="C156" s="234"/>
      <c r="D156" s="237"/>
      <c r="E156" s="234"/>
      <c r="F156" s="76">
        <f t="shared" si="3"/>
        <v>0</v>
      </c>
      <c r="G156" s="109" t="s">
        <v>183</v>
      </c>
      <c r="I156" s="109"/>
    </row>
    <row r="157" spans="1:9" s="97" customFormat="1" hidden="1">
      <c r="A157" s="373"/>
      <c r="B157" s="234"/>
      <c r="C157" s="234"/>
      <c r="D157" s="237"/>
      <c r="E157" s="234"/>
      <c r="F157" s="76">
        <f t="shared" si="3"/>
        <v>0</v>
      </c>
      <c r="G157" s="109" t="s">
        <v>183</v>
      </c>
      <c r="I157" s="109"/>
    </row>
    <row r="158" spans="1:9" s="97" customFormat="1" hidden="1">
      <c r="A158" s="373"/>
      <c r="B158" s="234"/>
      <c r="C158" s="234"/>
      <c r="D158" s="237"/>
      <c r="E158" s="234"/>
      <c r="F158" s="76">
        <f t="shared" si="3"/>
        <v>0</v>
      </c>
      <c r="G158" s="109" t="s">
        <v>183</v>
      </c>
      <c r="I158" s="109"/>
    </row>
    <row r="159" spans="1:9" s="97" customFormat="1" hidden="1">
      <c r="A159" s="373"/>
      <c r="B159" s="234"/>
      <c r="C159" s="234"/>
      <c r="D159" s="237"/>
      <c r="E159" s="234"/>
      <c r="F159" s="76">
        <f t="shared" si="3"/>
        <v>0</v>
      </c>
      <c r="G159" s="109" t="s">
        <v>183</v>
      </c>
      <c r="I159" s="109"/>
    </row>
    <row r="160" spans="1:9" s="97" customFormat="1" hidden="1">
      <c r="A160" s="373"/>
      <c r="B160" s="234"/>
      <c r="C160" s="234"/>
      <c r="D160" s="237"/>
      <c r="E160" s="234"/>
      <c r="F160" s="76">
        <f t="shared" si="3"/>
        <v>0</v>
      </c>
      <c r="G160" s="109" t="s">
        <v>183</v>
      </c>
      <c r="I160" s="109"/>
    </row>
    <row r="161" spans="1:9" s="97" customFormat="1" hidden="1">
      <c r="A161" s="373"/>
      <c r="B161" s="234"/>
      <c r="C161" s="234"/>
      <c r="D161" s="237"/>
      <c r="E161" s="234"/>
      <c r="F161" s="76">
        <f t="shared" si="3"/>
        <v>0</v>
      </c>
      <c r="G161" s="109" t="s">
        <v>183</v>
      </c>
      <c r="I161" s="109"/>
    </row>
    <row r="162" spans="1:9" s="97" customFormat="1" hidden="1">
      <c r="A162" s="373"/>
      <c r="B162" s="234"/>
      <c r="C162" s="234"/>
      <c r="D162" s="237"/>
      <c r="E162" s="234"/>
      <c r="F162" s="76">
        <f t="shared" si="3"/>
        <v>0</v>
      </c>
      <c r="G162" s="109" t="s">
        <v>183</v>
      </c>
      <c r="I162" s="109"/>
    </row>
    <row r="163" spans="1:9" s="97" customFormat="1" hidden="1">
      <c r="A163" s="373"/>
      <c r="B163" s="234"/>
      <c r="C163" s="234"/>
      <c r="D163" s="237"/>
      <c r="E163" s="234"/>
      <c r="F163" s="76">
        <f t="shared" si="3"/>
        <v>0</v>
      </c>
      <c r="G163" s="109" t="s">
        <v>183</v>
      </c>
      <c r="I163" s="109"/>
    </row>
    <row r="164" spans="1:9" s="97" customFormat="1" hidden="1">
      <c r="A164" s="373"/>
      <c r="B164" s="234"/>
      <c r="C164" s="234"/>
      <c r="D164" s="237"/>
      <c r="E164" s="234"/>
      <c r="F164" s="76">
        <f t="shared" si="3"/>
        <v>0</v>
      </c>
      <c r="G164" s="109" t="s">
        <v>183</v>
      </c>
      <c r="I164" s="109"/>
    </row>
    <row r="165" spans="1:9" s="97" customFormat="1" hidden="1">
      <c r="A165" s="373"/>
      <c r="B165" s="234"/>
      <c r="C165" s="234"/>
      <c r="D165" s="237"/>
      <c r="E165" s="234"/>
      <c r="F165" s="76">
        <f t="shared" si="3"/>
        <v>0</v>
      </c>
      <c r="G165" s="109" t="s">
        <v>183</v>
      </c>
      <c r="I165" s="109"/>
    </row>
    <row r="166" spans="1:9" s="97" customFormat="1" hidden="1">
      <c r="A166" s="373"/>
      <c r="B166" s="234"/>
      <c r="C166" s="234"/>
      <c r="D166" s="237"/>
      <c r="E166" s="234"/>
      <c r="F166" s="76">
        <f t="shared" si="3"/>
        <v>0</v>
      </c>
      <c r="G166" s="109" t="s">
        <v>183</v>
      </c>
      <c r="I166" s="109"/>
    </row>
    <row r="167" spans="1:9" s="97" customFormat="1" hidden="1">
      <c r="A167" s="373"/>
      <c r="B167" s="234"/>
      <c r="C167" s="234"/>
      <c r="D167" s="237"/>
      <c r="E167" s="234"/>
      <c r="F167" s="76">
        <f t="shared" si="3"/>
        <v>0</v>
      </c>
      <c r="G167" s="109" t="s">
        <v>183</v>
      </c>
      <c r="I167" s="109"/>
    </row>
    <row r="168" spans="1:9" s="97" customFormat="1" hidden="1">
      <c r="A168" s="373"/>
      <c r="B168" s="234"/>
      <c r="C168" s="234"/>
      <c r="D168" s="237"/>
      <c r="E168" s="234"/>
      <c r="F168" s="76">
        <f t="shared" si="3"/>
        <v>0</v>
      </c>
      <c r="G168" s="109" t="s">
        <v>183</v>
      </c>
      <c r="I168" s="109"/>
    </row>
    <row r="169" spans="1:9" s="97" customFormat="1" hidden="1">
      <c r="A169" s="373"/>
      <c r="B169" s="234"/>
      <c r="C169" s="234"/>
      <c r="D169" s="237"/>
      <c r="E169" s="234"/>
      <c r="F169" s="76">
        <f t="shared" si="3"/>
        <v>0</v>
      </c>
      <c r="G169" s="109" t="s">
        <v>183</v>
      </c>
      <c r="I169" s="109"/>
    </row>
    <row r="170" spans="1:9" s="97" customFormat="1" hidden="1">
      <c r="A170" s="373"/>
      <c r="B170" s="234"/>
      <c r="C170" s="234"/>
      <c r="D170" s="237"/>
      <c r="E170" s="234"/>
      <c r="F170" s="76">
        <f t="shared" si="3"/>
        <v>0</v>
      </c>
      <c r="G170" s="109" t="s">
        <v>183</v>
      </c>
      <c r="I170" s="109"/>
    </row>
    <row r="171" spans="1:9" s="97" customFormat="1" hidden="1">
      <c r="A171" s="373"/>
      <c r="B171" s="234"/>
      <c r="C171" s="234"/>
      <c r="D171" s="237"/>
      <c r="E171" s="234"/>
      <c r="F171" s="76">
        <f t="shared" si="3"/>
        <v>0</v>
      </c>
      <c r="G171" s="109" t="s">
        <v>183</v>
      </c>
      <c r="I171" s="109"/>
    </row>
    <row r="172" spans="1:9" s="97" customFormat="1" hidden="1">
      <c r="A172" s="373"/>
      <c r="B172" s="234"/>
      <c r="C172" s="234"/>
      <c r="D172" s="237"/>
      <c r="E172" s="234"/>
      <c r="F172" s="76">
        <f t="shared" si="3"/>
        <v>0</v>
      </c>
      <c r="G172" s="109" t="s">
        <v>183</v>
      </c>
      <c r="I172" s="109"/>
    </row>
    <row r="173" spans="1:9" s="97" customFormat="1" hidden="1">
      <c r="A173" s="373"/>
      <c r="B173" s="234"/>
      <c r="C173" s="234"/>
      <c r="D173" s="237"/>
      <c r="E173" s="234"/>
      <c r="F173" s="76">
        <f t="shared" si="3"/>
        <v>0</v>
      </c>
      <c r="G173" s="109" t="s">
        <v>183</v>
      </c>
      <c r="I173" s="109"/>
    </row>
    <row r="174" spans="1:9" s="97" customFormat="1" hidden="1">
      <c r="A174" s="373"/>
      <c r="B174" s="234"/>
      <c r="C174" s="234"/>
      <c r="D174" s="237"/>
      <c r="E174" s="234"/>
      <c r="F174" s="76">
        <f t="shared" si="3"/>
        <v>0</v>
      </c>
      <c r="G174" s="109" t="s">
        <v>183</v>
      </c>
      <c r="I174" s="109"/>
    </row>
    <row r="175" spans="1:9" s="97" customFormat="1" hidden="1">
      <c r="A175" s="373"/>
      <c r="B175" s="234"/>
      <c r="C175" s="234"/>
      <c r="D175" s="237"/>
      <c r="E175" s="234"/>
      <c r="F175" s="76">
        <f t="shared" si="3"/>
        <v>0</v>
      </c>
      <c r="G175" s="109" t="s">
        <v>183</v>
      </c>
      <c r="I175" s="109"/>
    </row>
    <row r="176" spans="1:9" s="97" customFormat="1" hidden="1">
      <c r="A176" s="373"/>
      <c r="B176" s="234"/>
      <c r="C176" s="234"/>
      <c r="D176" s="237"/>
      <c r="E176" s="234"/>
      <c r="F176" s="76">
        <f t="shared" si="3"/>
        <v>0</v>
      </c>
      <c r="G176" s="109" t="s">
        <v>183</v>
      </c>
      <c r="I176" s="109"/>
    </row>
    <row r="177" spans="1:9" s="97" customFormat="1" hidden="1">
      <c r="A177" s="373"/>
      <c r="B177" s="234"/>
      <c r="C177" s="234"/>
      <c r="D177" s="237"/>
      <c r="E177" s="234"/>
      <c r="F177" s="76">
        <f t="shared" si="3"/>
        <v>0</v>
      </c>
      <c r="G177" s="109" t="s">
        <v>183</v>
      </c>
      <c r="I177" s="109"/>
    </row>
    <row r="178" spans="1:9" s="97" customFormat="1" hidden="1">
      <c r="A178" s="373"/>
      <c r="B178" s="234"/>
      <c r="C178" s="234"/>
      <c r="D178" s="237"/>
      <c r="E178" s="234"/>
      <c r="F178" s="76">
        <f t="shared" si="3"/>
        <v>0</v>
      </c>
      <c r="G178" s="109" t="s">
        <v>183</v>
      </c>
      <c r="I178" s="109"/>
    </row>
    <row r="179" spans="1:9" s="97" customFormat="1" hidden="1">
      <c r="A179" s="373"/>
      <c r="B179" s="234"/>
      <c r="C179" s="234"/>
      <c r="D179" s="237"/>
      <c r="E179" s="234"/>
      <c r="F179" s="76">
        <f t="shared" si="3"/>
        <v>0</v>
      </c>
      <c r="G179" s="109" t="s">
        <v>183</v>
      </c>
      <c r="I179" s="109"/>
    </row>
    <row r="180" spans="1:9" s="97" customFormat="1" hidden="1">
      <c r="A180" s="373"/>
      <c r="B180" s="234"/>
      <c r="C180" s="234"/>
      <c r="D180" s="237"/>
      <c r="E180" s="234"/>
      <c r="F180" s="76">
        <f t="shared" si="3"/>
        <v>0</v>
      </c>
      <c r="G180" s="109" t="s">
        <v>183</v>
      </c>
      <c r="I180" s="109"/>
    </row>
    <row r="181" spans="1:9" s="97" customFormat="1" hidden="1">
      <c r="A181" s="373"/>
      <c r="B181" s="234"/>
      <c r="C181" s="234"/>
      <c r="D181" s="237"/>
      <c r="E181" s="234"/>
      <c r="F181" s="76">
        <f t="shared" si="3"/>
        <v>0</v>
      </c>
      <c r="G181" s="109" t="s">
        <v>183</v>
      </c>
      <c r="I181" s="109"/>
    </row>
    <row r="182" spans="1:9" s="97" customFormat="1" hidden="1">
      <c r="A182" s="373"/>
      <c r="B182" s="234"/>
      <c r="C182" s="234"/>
      <c r="D182" s="237"/>
      <c r="E182" s="234"/>
      <c r="F182" s="76">
        <f t="shared" si="3"/>
        <v>0</v>
      </c>
      <c r="G182" s="109" t="s">
        <v>183</v>
      </c>
      <c r="I182" s="109"/>
    </row>
    <row r="183" spans="1:9" s="97" customFormat="1" hidden="1">
      <c r="A183" s="373"/>
      <c r="B183" s="234"/>
      <c r="C183" s="234"/>
      <c r="D183" s="237"/>
      <c r="E183" s="234"/>
      <c r="F183" s="76">
        <f t="shared" si="3"/>
        <v>0</v>
      </c>
      <c r="G183" s="109" t="s">
        <v>183</v>
      </c>
      <c r="I183" s="109"/>
    </row>
    <row r="184" spans="1:9" s="97" customFormat="1" hidden="1">
      <c r="A184" s="373"/>
      <c r="B184" s="234"/>
      <c r="C184" s="234"/>
      <c r="D184" s="237"/>
      <c r="E184" s="234"/>
      <c r="F184" s="76">
        <f t="shared" si="3"/>
        <v>0</v>
      </c>
      <c r="G184" s="109" t="s">
        <v>183</v>
      </c>
      <c r="I184" s="109"/>
    </row>
    <row r="185" spans="1:9" s="97" customFormat="1" hidden="1">
      <c r="A185" s="373"/>
      <c r="B185" s="234"/>
      <c r="C185" s="234"/>
      <c r="D185" s="237"/>
      <c r="E185" s="234"/>
      <c r="F185" s="76">
        <f t="shared" si="3"/>
        <v>0</v>
      </c>
      <c r="G185" s="109" t="s">
        <v>183</v>
      </c>
      <c r="I185" s="109"/>
    </row>
    <row r="186" spans="1:9" s="97" customFormat="1" hidden="1">
      <c r="A186" s="373"/>
      <c r="B186" s="234"/>
      <c r="C186" s="234"/>
      <c r="D186" s="237"/>
      <c r="E186" s="234"/>
      <c r="F186" s="76">
        <f t="shared" si="3"/>
        <v>0</v>
      </c>
      <c r="G186" s="109" t="s">
        <v>183</v>
      </c>
      <c r="I186" s="109"/>
    </row>
    <row r="187" spans="1:9" s="97" customFormat="1" hidden="1">
      <c r="A187" s="373"/>
      <c r="B187" s="234"/>
      <c r="C187" s="234"/>
      <c r="D187" s="237"/>
      <c r="E187" s="234"/>
      <c r="F187" s="76">
        <f t="shared" si="3"/>
        <v>0</v>
      </c>
      <c r="G187" s="109" t="s">
        <v>183</v>
      </c>
      <c r="I187" s="109"/>
    </row>
    <row r="188" spans="1:9" s="97" customFormat="1" hidden="1">
      <c r="A188" s="373"/>
      <c r="B188" s="234"/>
      <c r="C188" s="234"/>
      <c r="D188" s="237"/>
      <c r="E188" s="234"/>
      <c r="F188" s="76">
        <f t="shared" si="3"/>
        <v>0</v>
      </c>
      <c r="G188" s="109" t="s">
        <v>183</v>
      </c>
      <c r="I188" s="109"/>
    </row>
    <row r="189" spans="1:9" s="97" customFormat="1" hidden="1">
      <c r="A189" s="373"/>
      <c r="B189" s="234"/>
      <c r="C189" s="234"/>
      <c r="D189" s="237"/>
      <c r="E189" s="234"/>
      <c r="F189" s="76">
        <f t="shared" si="3"/>
        <v>0</v>
      </c>
      <c r="G189" s="109" t="s">
        <v>183</v>
      </c>
      <c r="I189" s="109"/>
    </row>
    <row r="190" spans="1:9" s="97" customFormat="1" hidden="1">
      <c r="A190" s="373"/>
      <c r="B190" s="234"/>
      <c r="C190" s="234"/>
      <c r="D190" s="237"/>
      <c r="E190" s="234"/>
      <c r="F190" s="76">
        <f t="shared" si="3"/>
        <v>0</v>
      </c>
      <c r="G190" s="109" t="s">
        <v>183</v>
      </c>
      <c r="I190" s="109"/>
    </row>
    <row r="191" spans="1:9" s="97" customFormat="1" hidden="1">
      <c r="A191" s="373"/>
      <c r="B191" s="234"/>
      <c r="C191" s="234"/>
      <c r="D191" s="237"/>
      <c r="E191" s="234"/>
      <c r="F191" s="76">
        <f t="shared" si="3"/>
        <v>0</v>
      </c>
      <c r="G191" s="109" t="s">
        <v>183</v>
      </c>
      <c r="I191" s="109"/>
    </row>
    <row r="192" spans="1:9" s="97" customFormat="1" hidden="1">
      <c r="A192" s="373"/>
      <c r="B192" s="234"/>
      <c r="C192" s="234"/>
      <c r="D192" s="237"/>
      <c r="E192" s="234"/>
      <c r="F192" s="76">
        <f t="shared" si="3"/>
        <v>0</v>
      </c>
      <c r="G192" s="109" t="s">
        <v>183</v>
      </c>
      <c r="I192" s="109"/>
    </row>
    <row r="193" spans="1:9" s="97" customFormat="1" hidden="1">
      <c r="A193" s="373"/>
      <c r="B193" s="234"/>
      <c r="C193" s="234"/>
      <c r="D193" s="237"/>
      <c r="E193" s="234"/>
      <c r="F193" s="76">
        <f t="shared" si="3"/>
        <v>0</v>
      </c>
      <c r="G193" s="109" t="s">
        <v>183</v>
      </c>
      <c r="I193" s="109"/>
    </row>
    <row r="194" spans="1:9" s="97" customFormat="1" hidden="1">
      <c r="A194" s="373"/>
      <c r="B194" s="234"/>
      <c r="C194" s="234"/>
      <c r="D194" s="237"/>
      <c r="E194" s="234"/>
      <c r="F194" s="76">
        <f t="shared" si="3"/>
        <v>0</v>
      </c>
      <c r="G194" s="109" t="s">
        <v>183</v>
      </c>
      <c r="I194" s="109"/>
    </row>
    <row r="195" spans="1:9" s="97" customFormat="1" hidden="1">
      <c r="A195" s="373"/>
      <c r="B195" s="234"/>
      <c r="C195" s="234"/>
      <c r="D195" s="237"/>
      <c r="E195" s="234"/>
      <c r="F195" s="76">
        <f t="shared" si="3"/>
        <v>0</v>
      </c>
      <c r="G195" s="109" t="s">
        <v>183</v>
      </c>
      <c r="I195" s="109"/>
    </row>
    <row r="196" spans="1:9" s="97" customFormat="1" hidden="1">
      <c r="A196" s="373"/>
      <c r="B196" s="234"/>
      <c r="C196" s="234"/>
      <c r="D196" s="237"/>
      <c r="E196" s="234"/>
      <c r="F196" s="76">
        <f t="shared" si="3"/>
        <v>0</v>
      </c>
      <c r="G196" s="109" t="s">
        <v>183</v>
      </c>
      <c r="I196" s="109"/>
    </row>
    <row r="197" spans="1:9" s="97" customFormat="1" hidden="1">
      <c r="A197" s="373"/>
      <c r="B197" s="234"/>
      <c r="C197" s="234"/>
      <c r="D197" s="237"/>
      <c r="E197" s="234"/>
      <c r="F197" s="76">
        <f t="shared" si="3"/>
        <v>0</v>
      </c>
      <c r="G197" s="109" t="s">
        <v>183</v>
      </c>
      <c r="I197" s="109"/>
    </row>
    <row r="198" spans="1:9" s="97" customFormat="1" hidden="1">
      <c r="A198" s="373"/>
      <c r="B198" s="234"/>
      <c r="C198" s="234"/>
      <c r="D198" s="237"/>
      <c r="E198" s="234"/>
      <c r="F198" s="76">
        <f t="shared" si="3"/>
        <v>0</v>
      </c>
      <c r="G198" s="109" t="s">
        <v>183</v>
      </c>
      <c r="I198" s="109"/>
    </row>
    <row r="199" spans="1:9" s="97" customFormat="1" hidden="1">
      <c r="A199" s="373"/>
      <c r="B199" s="234"/>
      <c r="C199" s="234"/>
      <c r="D199" s="237"/>
      <c r="E199" s="234"/>
      <c r="F199" s="76">
        <f t="shared" si="3"/>
        <v>0</v>
      </c>
      <c r="G199" s="109" t="s">
        <v>183</v>
      </c>
      <c r="I199" s="109"/>
    </row>
    <row r="200" spans="1:9" s="97" customFormat="1" hidden="1">
      <c r="A200" s="373"/>
      <c r="B200" s="234"/>
      <c r="C200" s="234"/>
      <c r="D200" s="237"/>
      <c r="E200" s="234"/>
      <c r="F200" s="76">
        <f t="shared" si="3"/>
        <v>0</v>
      </c>
      <c r="G200" s="109" t="s">
        <v>183</v>
      </c>
      <c r="I200" s="109"/>
    </row>
    <row r="201" spans="1:9" s="97" customFormat="1" hidden="1">
      <c r="A201" s="373"/>
      <c r="B201" s="234"/>
      <c r="C201" s="234"/>
      <c r="D201" s="237"/>
      <c r="E201" s="234"/>
      <c r="F201" s="76">
        <f t="shared" si="3"/>
        <v>0</v>
      </c>
      <c r="G201" s="109" t="s">
        <v>183</v>
      </c>
      <c r="I201" s="109"/>
    </row>
    <row r="202" spans="1:9" s="97" customFormat="1" hidden="1">
      <c r="A202" s="373"/>
      <c r="B202" s="234"/>
      <c r="C202" s="234"/>
      <c r="D202" s="237"/>
      <c r="E202" s="234"/>
      <c r="F202" s="76">
        <f t="shared" si="3"/>
        <v>0</v>
      </c>
      <c r="G202" s="109" t="s">
        <v>183</v>
      </c>
      <c r="I202" s="109"/>
    </row>
    <row r="203" spans="1:9" s="97" customFormat="1" hidden="1">
      <c r="A203" s="373"/>
      <c r="B203" s="234"/>
      <c r="C203" s="234"/>
      <c r="D203" s="237"/>
      <c r="E203" s="234"/>
      <c r="F203" s="76">
        <f t="shared" si="3"/>
        <v>0</v>
      </c>
      <c r="G203" s="109" t="s">
        <v>183</v>
      </c>
      <c r="I203" s="109"/>
    </row>
    <row r="204" spans="1:9" s="97" customFormat="1" hidden="1">
      <c r="A204" s="373"/>
      <c r="B204" s="234"/>
      <c r="C204" s="234"/>
      <c r="D204" s="237"/>
      <c r="E204" s="234"/>
      <c r="F204" s="76">
        <f t="shared" si="3"/>
        <v>0</v>
      </c>
      <c r="G204" s="109" t="s">
        <v>183</v>
      </c>
      <c r="I204" s="109"/>
    </row>
    <row r="205" spans="1:9" s="97" customFormat="1" hidden="1">
      <c r="A205" s="373"/>
      <c r="B205" s="234"/>
      <c r="C205" s="234"/>
      <c r="D205" s="237"/>
      <c r="E205" s="234"/>
      <c r="F205" s="76">
        <f t="shared" si="3"/>
        <v>0</v>
      </c>
      <c r="G205" s="109" t="s">
        <v>183</v>
      </c>
      <c r="I205" s="109"/>
    </row>
    <row r="206" spans="1:9" s="97" customFormat="1" hidden="1">
      <c r="A206" s="373"/>
      <c r="B206" s="234"/>
      <c r="C206" s="234"/>
      <c r="D206" s="237"/>
      <c r="E206" s="234"/>
      <c r="F206" s="76">
        <f t="shared" si="3"/>
        <v>0</v>
      </c>
      <c r="G206" s="109" t="s">
        <v>183</v>
      </c>
      <c r="I206" s="109"/>
    </row>
    <row r="207" spans="1:9" s="97" customFormat="1" hidden="1">
      <c r="A207" s="373"/>
      <c r="B207" s="234"/>
      <c r="C207" s="234"/>
      <c r="D207" s="237"/>
      <c r="E207" s="234"/>
      <c r="F207" s="76">
        <f t="shared" si="3"/>
        <v>0</v>
      </c>
      <c r="G207" s="109" t="s">
        <v>183</v>
      </c>
      <c r="I207" s="109"/>
    </row>
    <row r="208" spans="1:9" s="97" customFormat="1" hidden="1">
      <c r="A208" s="373"/>
      <c r="B208" s="234"/>
      <c r="C208" s="234"/>
      <c r="D208" s="237"/>
      <c r="E208" s="234"/>
      <c r="F208" s="76">
        <f t="shared" si="3"/>
        <v>0</v>
      </c>
      <c r="G208" s="109" t="s">
        <v>183</v>
      </c>
      <c r="I208" s="109"/>
    </row>
    <row r="209" spans="1:9" s="97" customFormat="1" hidden="1">
      <c r="A209" s="373"/>
      <c r="B209" s="234"/>
      <c r="C209" s="234"/>
      <c r="D209" s="237"/>
      <c r="E209" s="234"/>
      <c r="F209" s="76">
        <f t="shared" si="3"/>
        <v>0</v>
      </c>
      <c r="G209" s="109" t="s">
        <v>183</v>
      </c>
      <c r="I209" s="109"/>
    </row>
    <row r="210" spans="1:9" s="97" customFormat="1" hidden="1">
      <c r="A210" s="373"/>
      <c r="B210" s="234"/>
      <c r="C210" s="234"/>
      <c r="D210" s="237"/>
      <c r="E210" s="234"/>
      <c r="F210" s="76">
        <f t="shared" si="3"/>
        <v>0</v>
      </c>
      <c r="G210" s="109" t="s">
        <v>183</v>
      </c>
      <c r="I210" s="109"/>
    </row>
    <row r="211" spans="1:9" s="97" customFormat="1" hidden="1">
      <c r="A211" s="373"/>
      <c r="B211" s="234"/>
      <c r="C211" s="234"/>
      <c r="D211" s="237"/>
      <c r="E211" s="234"/>
      <c r="F211" s="76">
        <f t="shared" si="3"/>
        <v>0</v>
      </c>
      <c r="G211" s="109" t="s">
        <v>183</v>
      </c>
      <c r="I211" s="109"/>
    </row>
    <row r="212" spans="1:9" s="97" customFormat="1" hidden="1">
      <c r="A212" s="373"/>
      <c r="B212" s="234"/>
      <c r="C212" s="234"/>
      <c r="D212" s="237"/>
      <c r="E212" s="234"/>
      <c r="F212" s="76">
        <f t="shared" si="3"/>
        <v>0</v>
      </c>
      <c r="G212" s="109" t="s">
        <v>183</v>
      </c>
      <c r="I212" s="109"/>
    </row>
    <row r="213" spans="1:9" s="97" customFormat="1" hidden="1">
      <c r="A213" s="373"/>
      <c r="B213" s="234"/>
      <c r="C213" s="234"/>
      <c r="D213" s="237"/>
      <c r="E213" s="234"/>
      <c r="F213" s="76">
        <f t="shared" si="3"/>
        <v>0</v>
      </c>
      <c r="G213" s="109" t="s">
        <v>183</v>
      </c>
      <c r="I213" s="109"/>
    </row>
    <row r="214" spans="1:9" s="97" customFormat="1" hidden="1">
      <c r="A214" s="373"/>
      <c r="B214" s="234"/>
      <c r="C214" s="234"/>
      <c r="D214" s="237"/>
      <c r="E214" s="234"/>
      <c r="F214" s="76">
        <f t="shared" si="3"/>
        <v>0</v>
      </c>
      <c r="G214" s="109" t="s">
        <v>183</v>
      </c>
      <c r="I214" s="109"/>
    </row>
    <row r="215" spans="1:9" s="97" customFormat="1" hidden="1">
      <c r="A215" s="373"/>
      <c r="B215" s="234"/>
      <c r="C215" s="234"/>
      <c r="D215" s="237"/>
      <c r="E215" s="234"/>
      <c r="F215" s="76">
        <f t="shared" si="3"/>
        <v>0</v>
      </c>
      <c r="G215" s="109" t="s">
        <v>183</v>
      </c>
      <c r="I215" s="109"/>
    </row>
    <row r="216" spans="1:9" s="97" customFormat="1" hidden="1">
      <c r="A216" s="373"/>
      <c r="B216" s="234"/>
      <c r="C216" s="234"/>
      <c r="D216" s="237"/>
      <c r="E216" s="234"/>
      <c r="F216" s="76">
        <f t="shared" si="3"/>
        <v>0</v>
      </c>
      <c r="G216" s="109" t="s">
        <v>183</v>
      </c>
      <c r="I216" s="109"/>
    </row>
    <row r="217" spans="1:9" s="97" customFormat="1" hidden="1">
      <c r="A217" s="373"/>
      <c r="B217" s="234"/>
      <c r="C217" s="234"/>
      <c r="D217" s="237"/>
      <c r="E217" s="234"/>
      <c r="F217" s="76">
        <f t="shared" si="3"/>
        <v>0</v>
      </c>
      <c r="G217" s="109" t="s">
        <v>183</v>
      </c>
      <c r="I217" s="109"/>
    </row>
    <row r="218" spans="1:9" s="97" customFormat="1" hidden="1">
      <c r="A218" s="373"/>
      <c r="B218" s="234"/>
      <c r="C218" s="234"/>
      <c r="D218" s="237"/>
      <c r="E218" s="234"/>
      <c r="F218" s="76">
        <f t="shared" si="3"/>
        <v>0</v>
      </c>
      <c r="G218" s="109" t="s">
        <v>183</v>
      </c>
      <c r="I218" s="109"/>
    </row>
    <row r="219" spans="1:9" s="97" customFormat="1" hidden="1">
      <c r="A219" s="373"/>
      <c r="B219" s="234"/>
      <c r="C219" s="234"/>
      <c r="D219" s="237"/>
      <c r="E219" s="234"/>
      <c r="F219" s="76">
        <f t="shared" si="3"/>
        <v>0</v>
      </c>
      <c r="G219" s="109" t="s">
        <v>183</v>
      </c>
      <c r="I219" s="109"/>
    </row>
    <row r="220" spans="1:9" s="97" customFormat="1" hidden="1">
      <c r="A220" s="373"/>
      <c r="B220" s="234"/>
      <c r="C220" s="234"/>
      <c r="D220" s="237"/>
      <c r="E220" s="234"/>
      <c r="F220" s="76">
        <f t="shared" si="3"/>
        <v>0</v>
      </c>
      <c r="G220" s="109" t="s">
        <v>183</v>
      </c>
      <c r="I220" s="109"/>
    </row>
    <row r="221" spans="1:9" s="97" customFormat="1" hidden="1">
      <c r="A221" s="373"/>
      <c r="B221" s="234"/>
      <c r="C221" s="234"/>
      <c r="D221" s="237"/>
      <c r="E221" s="234"/>
      <c r="F221" s="76">
        <f t="shared" si="3"/>
        <v>0</v>
      </c>
      <c r="G221" s="109" t="s">
        <v>183</v>
      </c>
      <c r="I221" s="109"/>
    </row>
    <row r="222" spans="1:9" s="97" customFormat="1" hidden="1">
      <c r="A222" s="373"/>
      <c r="B222" s="234"/>
      <c r="C222" s="234"/>
      <c r="D222" s="237"/>
      <c r="E222" s="234"/>
      <c r="F222" s="76">
        <f t="shared" si="3"/>
        <v>0</v>
      </c>
      <c r="G222" s="109" t="s">
        <v>183</v>
      </c>
      <c r="I222" s="109"/>
    </row>
    <row r="223" spans="1:9" s="97" customFormat="1" hidden="1">
      <c r="A223" s="373"/>
      <c r="B223" s="234"/>
      <c r="C223" s="234"/>
      <c r="D223" s="237"/>
      <c r="E223" s="234"/>
      <c r="F223" s="76">
        <f t="shared" si="3"/>
        <v>0</v>
      </c>
      <c r="G223" s="109" t="s">
        <v>183</v>
      </c>
      <c r="I223" s="109"/>
    </row>
    <row r="224" spans="1:9" s="97" customFormat="1" hidden="1">
      <c r="A224" s="373"/>
      <c r="B224" s="234"/>
      <c r="C224" s="234"/>
      <c r="D224" s="237"/>
      <c r="E224" s="234"/>
      <c r="F224" s="76">
        <f t="shared" si="3"/>
        <v>0</v>
      </c>
      <c r="G224" s="109" t="s">
        <v>183</v>
      </c>
      <c r="I224" s="109"/>
    </row>
    <row r="225" spans="1:9" s="97" customFormat="1" hidden="1">
      <c r="A225" s="373"/>
      <c r="B225" s="234"/>
      <c r="C225" s="234"/>
      <c r="D225" s="237"/>
      <c r="E225" s="234"/>
      <c r="F225" s="76">
        <f t="shared" si="3"/>
        <v>0</v>
      </c>
      <c r="G225" s="109" t="s">
        <v>183</v>
      </c>
      <c r="I225" s="109"/>
    </row>
    <row r="226" spans="1:9" s="97" customFormat="1" hidden="1">
      <c r="A226" s="373"/>
      <c r="B226" s="234"/>
      <c r="C226" s="234"/>
      <c r="D226" s="237"/>
      <c r="E226" s="234"/>
      <c r="F226" s="76">
        <f t="shared" si="3"/>
        <v>0</v>
      </c>
      <c r="G226" s="109" t="s">
        <v>183</v>
      </c>
      <c r="I226" s="109"/>
    </row>
    <row r="227" spans="1:9" s="97" customFormat="1" hidden="1">
      <c r="A227" s="373"/>
      <c r="B227" s="234"/>
      <c r="C227" s="234"/>
      <c r="D227" s="237"/>
      <c r="E227" s="234"/>
      <c r="F227" s="76">
        <f t="shared" si="3"/>
        <v>0</v>
      </c>
      <c r="G227" s="109" t="s">
        <v>183</v>
      </c>
      <c r="I227" s="109"/>
    </row>
    <row r="228" spans="1:9" s="97" customFormat="1" hidden="1">
      <c r="A228" s="373"/>
      <c r="B228" s="234"/>
      <c r="C228" s="234"/>
      <c r="D228" s="237"/>
      <c r="E228" s="234"/>
      <c r="F228" s="76">
        <f t="shared" si="3"/>
        <v>0</v>
      </c>
      <c r="G228" s="109" t="s">
        <v>183</v>
      </c>
      <c r="I228" s="109"/>
    </row>
    <row r="229" spans="1:9" s="97" customFormat="1" hidden="1">
      <c r="A229" s="373"/>
      <c r="B229" s="234"/>
      <c r="C229" s="234"/>
      <c r="D229" s="237"/>
      <c r="E229" s="234"/>
      <c r="F229" s="76">
        <f t="shared" si="3"/>
        <v>0</v>
      </c>
      <c r="G229" s="109" t="s">
        <v>183</v>
      </c>
      <c r="I229" s="109"/>
    </row>
    <row r="230" spans="1:9" s="97" customFormat="1" hidden="1">
      <c r="A230" s="373"/>
      <c r="B230" s="234"/>
      <c r="C230" s="234"/>
      <c r="D230" s="237"/>
      <c r="E230" s="234"/>
      <c r="F230" s="76">
        <f t="shared" si="3"/>
        <v>0</v>
      </c>
      <c r="G230" s="109" t="s">
        <v>183</v>
      </c>
      <c r="I230" s="109"/>
    </row>
    <row r="231" spans="1:9" s="97" customFormat="1" hidden="1">
      <c r="A231" s="373"/>
      <c r="B231" s="234"/>
      <c r="C231" s="234"/>
      <c r="D231" s="237"/>
      <c r="E231" s="234"/>
      <c r="F231" s="76">
        <f t="shared" si="3"/>
        <v>0</v>
      </c>
      <c r="G231" s="109" t="s">
        <v>183</v>
      </c>
      <c r="I231" s="109"/>
    </row>
    <row r="232" spans="1:9" s="97" customFormat="1" hidden="1">
      <c r="A232" s="373"/>
      <c r="B232" s="234"/>
      <c r="C232" s="234"/>
      <c r="D232" s="237"/>
      <c r="E232" s="234"/>
      <c r="F232" s="76">
        <f t="shared" si="3"/>
        <v>0</v>
      </c>
      <c r="G232" s="109" t="s">
        <v>183</v>
      </c>
      <c r="I232" s="109"/>
    </row>
    <row r="233" spans="1:9" s="97" customFormat="1" hidden="1">
      <c r="A233" s="373"/>
      <c r="B233" s="234"/>
      <c r="C233" s="234"/>
      <c r="D233" s="237"/>
      <c r="E233" s="234"/>
      <c r="F233" s="76">
        <f t="shared" si="3"/>
        <v>0</v>
      </c>
      <c r="G233" s="109" t="s">
        <v>183</v>
      </c>
      <c r="I233" s="109"/>
    </row>
    <row r="234" spans="1:9" s="97" customFormat="1" hidden="1">
      <c r="A234" s="373"/>
      <c r="B234" s="234"/>
      <c r="C234" s="234"/>
      <c r="D234" s="237"/>
      <c r="E234" s="234"/>
      <c r="F234" s="76">
        <f t="shared" si="3"/>
        <v>0</v>
      </c>
      <c r="G234" s="109" t="s">
        <v>183</v>
      </c>
      <c r="I234" s="109"/>
    </row>
    <row r="235" spans="1:9" s="97" customFormat="1" hidden="1">
      <c r="A235" s="373"/>
      <c r="B235" s="234"/>
      <c r="C235" s="234"/>
      <c r="D235" s="237"/>
      <c r="E235" s="234"/>
      <c r="F235" s="76">
        <f t="shared" si="3"/>
        <v>0</v>
      </c>
      <c r="G235" s="109" t="s">
        <v>183</v>
      </c>
      <c r="I235" s="109"/>
    </row>
    <row r="236" spans="1:9" s="97" customFormat="1" hidden="1">
      <c r="A236" s="373"/>
      <c r="B236" s="234"/>
      <c r="C236" s="234"/>
      <c r="D236" s="237"/>
      <c r="E236" s="234"/>
      <c r="F236" s="76">
        <f t="shared" si="3"/>
        <v>0</v>
      </c>
      <c r="G236" s="109" t="s">
        <v>183</v>
      </c>
      <c r="I236" s="109"/>
    </row>
    <row r="237" spans="1:9" s="97" customFormat="1" hidden="1">
      <c r="A237" s="373"/>
      <c r="B237" s="234"/>
      <c r="C237" s="234"/>
      <c r="D237" s="237"/>
      <c r="E237" s="234"/>
      <c r="F237" s="76">
        <f t="shared" si="3"/>
        <v>0</v>
      </c>
      <c r="G237" s="109" t="s">
        <v>183</v>
      </c>
      <c r="I237" s="109"/>
    </row>
    <row r="238" spans="1:9" s="97" customFormat="1" hidden="1">
      <c r="A238" s="373"/>
      <c r="B238" s="234"/>
      <c r="C238" s="234"/>
      <c r="D238" s="237"/>
      <c r="E238" s="234"/>
      <c r="F238" s="76">
        <f t="shared" si="3"/>
        <v>0</v>
      </c>
      <c r="G238" s="109" t="s">
        <v>183</v>
      </c>
      <c r="I238" s="109"/>
    </row>
    <row r="239" spans="1:9" s="97" customFormat="1" hidden="1">
      <c r="A239" s="373"/>
      <c r="B239" s="234"/>
      <c r="C239" s="234"/>
      <c r="D239" s="237"/>
      <c r="E239" s="234"/>
      <c r="F239" s="76">
        <f t="shared" si="3"/>
        <v>0</v>
      </c>
      <c r="G239" s="109" t="s">
        <v>183</v>
      </c>
      <c r="I239" s="109"/>
    </row>
    <row r="240" spans="1:9" s="97" customFormat="1" hidden="1">
      <c r="A240" s="373"/>
      <c r="B240" s="234"/>
      <c r="C240" s="234"/>
      <c r="D240" s="237"/>
      <c r="E240" s="234"/>
      <c r="F240" s="76">
        <f t="shared" si="3"/>
        <v>0</v>
      </c>
      <c r="G240" s="109" t="s">
        <v>183</v>
      </c>
      <c r="I240" s="109"/>
    </row>
    <row r="241" spans="1:9" s="97" customFormat="1" hidden="1">
      <c r="A241" s="373"/>
      <c r="B241" s="234"/>
      <c r="C241" s="234"/>
      <c r="D241" s="237"/>
      <c r="E241" s="234"/>
      <c r="F241" s="76">
        <f t="shared" si="3"/>
        <v>0</v>
      </c>
      <c r="G241" s="109" t="s">
        <v>183</v>
      </c>
      <c r="I241" s="109"/>
    </row>
    <row r="242" spans="1:9" s="97" customFormat="1" hidden="1">
      <c r="A242" s="373"/>
      <c r="B242" s="234"/>
      <c r="C242" s="234"/>
      <c r="D242" s="237"/>
      <c r="E242" s="234"/>
      <c r="F242" s="76">
        <f t="shared" si="3"/>
        <v>0</v>
      </c>
      <c r="G242" s="109" t="s">
        <v>183</v>
      </c>
      <c r="I242" s="109"/>
    </row>
    <row r="243" spans="1:9" s="97" customFormat="1" hidden="1">
      <c r="A243" s="373"/>
      <c r="B243" s="234"/>
      <c r="C243" s="234"/>
      <c r="D243" s="237"/>
      <c r="E243" s="234"/>
      <c r="F243" s="76">
        <f t="shared" si="3"/>
        <v>0</v>
      </c>
      <c r="G243" s="109" t="s">
        <v>183</v>
      </c>
      <c r="I243" s="109"/>
    </row>
    <row r="244" spans="1:9" s="97" customFormat="1" hidden="1">
      <c r="A244" s="373"/>
      <c r="B244" s="234"/>
      <c r="C244" s="234"/>
      <c r="D244" s="237"/>
      <c r="E244" s="234"/>
      <c r="F244" s="76">
        <f t="shared" si="3"/>
        <v>0</v>
      </c>
      <c r="G244" s="109" t="s">
        <v>183</v>
      </c>
      <c r="I244" s="109"/>
    </row>
    <row r="245" spans="1:9" s="97" customFormat="1" hidden="1">
      <c r="A245" s="373"/>
      <c r="B245" s="234"/>
      <c r="C245" s="234"/>
      <c r="D245" s="237"/>
      <c r="E245" s="234"/>
      <c r="F245" s="76">
        <f t="shared" si="3"/>
        <v>0</v>
      </c>
      <c r="G245" s="109" t="s">
        <v>183</v>
      </c>
      <c r="I245" s="109"/>
    </row>
    <row r="246" spans="1:9" s="97" customFormat="1" hidden="1">
      <c r="A246" s="373"/>
      <c r="B246" s="234"/>
      <c r="C246" s="234"/>
      <c r="D246" s="237"/>
      <c r="E246" s="234"/>
      <c r="F246" s="76">
        <f t="shared" si="3"/>
        <v>0</v>
      </c>
      <c r="G246" s="109" t="s">
        <v>183</v>
      </c>
      <c r="I246" s="109"/>
    </row>
    <row r="247" spans="1:9" s="97" customFormat="1" hidden="1">
      <c r="A247" s="373"/>
      <c r="B247" s="234"/>
      <c r="C247" s="234"/>
      <c r="D247" s="237"/>
      <c r="E247" s="234"/>
      <c r="F247" s="76">
        <f t="shared" si="3"/>
        <v>0</v>
      </c>
      <c r="G247" s="109" t="s">
        <v>183</v>
      </c>
      <c r="I247" s="109"/>
    </row>
    <row r="248" spans="1:9" s="97" customFormat="1" hidden="1">
      <c r="A248" s="373"/>
      <c r="B248" s="234"/>
      <c r="C248" s="234"/>
      <c r="D248" s="237"/>
      <c r="E248" s="234"/>
      <c r="F248" s="76">
        <f t="shared" si="3"/>
        <v>0</v>
      </c>
      <c r="G248" s="109" t="s">
        <v>183</v>
      </c>
      <c r="I248" s="109"/>
    </row>
    <row r="249" spans="1:9" s="97" customFormat="1" hidden="1">
      <c r="A249" s="373"/>
      <c r="B249" s="234"/>
      <c r="C249" s="234"/>
      <c r="D249" s="237"/>
      <c r="E249" s="234"/>
      <c r="F249" s="76">
        <f t="shared" si="3"/>
        <v>0</v>
      </c>
      <c r="G249" s="109" t="s">
        <v>183</v>
      </c>
      <c r="I249" s="109"/>
    </row>
    <row r="250" spans="1:9" s="97" customFormat="1" hidden="1">
      <c r="A250" s="373"/>
      <c r="B250" s="234"/>
      <c r="C250" s="234"/>
      <c r="D250" s="237"/>
      <c r="E250" s="234"/>
      <c r="F250" s="76">
        <f t="shared" si="3"/>
        <v>0</v>
      </c>
      <c r="G250" s="109" t="s">
        <v>183</v>
      </c>
      <c r="I250" s="109"/>
    </row>
    <row r="251" spans="1:9" s="97" customFormat="1" hidden="1">
      <c r="A251" s="373"/>
      <c r="B251" s="234"/>
      <c r="C251" s="234"/>
      <c r="D251" s="237"/>
      <c r="E251" s="234"/>
      <c r="F251" s="76">
        <f t="shared" si="3"/>
        <v>0</v>
      </c>
      <c r="G251" s="109" t="s">
        <v>183</v>
      </c>
      <c r="I251" s="109"/>
    </row>
    <row r="252" spans="1:9" s="97" customFormat="1" hidden="1">
      <c r="A252" s="373"/>
      <c r="B252" s="234"/>
      <c r="C252" s="234"/>
      <c r="D252" s="237"/>
      <c r="E252" s="234"/>
      <c r="F252" s="76">
        <f t="shared" si="3"/>
        <v>0</v>
      </c>
      <c r="G252" s="109" t="s">
        <v>183</v>
      </c>
      <c r="I252" s="109"/>
    </row>
    <row r="253" spans="1:9" s="97" customFormat="1" hidden="1">
      <c r="A253" s="373"/>
      <c r="B253" s="234"/>
      <c r="C253" s="234"/>
      <c r="D253" s="237"/>
      <c r="E253" s="234"/>
      <c r="F253" s="76">
        <f t="shared" si="3"/>
        <v>0</v>
      </c>
      <c r="G253" s="109" t="s">
        <v>183</v>
      </c>
      <c r="I253" s="109"/>
    </row>
    <row r="254" spans="1:9" s="97" customFormat="1" hidden="1">
      <c r="A254" s="373"/>
      <c r="B254" s="234"/>
      <c r="C254" s="234"/>
      <c r="D254" s="237"/>
      <c r="E254" s="234"/>
      <c r="F254" s="76">
        <f t="shared" si="3"/>
        <v>0</v>
      </c>
      <c r="G254" s="109" t="s">
        <v>183</v>
      </c>
      <c r="I254" s="109"/>
    </row>
    <row r="255" spans="1:9" s="97" customFormat="1" hidden="1">
      <c r="A255" s="373"/>
      <c r="B255" s="234"/>
      <c r="C255" s="234"/>
      <c r="D255" s="237"/>
      <c r="E255" s="234"/>
      <c r="F255" s="76">
        <f t="shared" si="3"/>
        <v>0</v>
      </c>
      <c r="G255" s="109" t="s">
        <v>183</v>
      </c>
      <c r="I255" s="109"/>
    </row>
    <row r="256" spans="1:9" s="97" customFormat="1" hidden="1">
      <c r="A256" s="373"/>
      <c r="B256" s="234"/>
      <c r="C256" s="234"/>
      <c r="D256" s="237"/>
      <c r="E256" s="234"/>
      <c r="F256" s="76">
        <f t="shared" si="3"/>
        <v>0</v>
      </c>
      <c r="G256" s="109" t="s">
        <v>183</v>
      </c>
      <c r="I256" s="109"/>
    </row>
    <row r="257" spans="1:9" s="97" customFormat="1" hidden="1">
      <c r="A257" s="373"/>
      <c r="B257" s="234"/>
      <c r="C257" s="234"/>
      <c r="D257" s="237"/>
      <c r="E257" s="234"/>
      <c r="F257" s="76">
        <f t="shared" si="3"/>
        <v>0</v>
      </c>
      <c r="G257" s="109" t="s">
        <v>183</v>
      </c>
      <c r="I257" s="109"/>
    </row>
    <row r="258" spans="1:9" s="97" customFormat="1" hidden="1">
      <c r="A258" s="373"/>
      <c r="B258" s="234"/>
      <c r="C258" s="234"/>
      <c r="D258" s="237"/>
      <c r="E258" s="234"/>
      <c r="F258" s="76">
        <f t="shared" si="3"/>
        <v>0</v>
      </c>
      <c r="G258" s="109" t="s">
        <v>183</v>
      </c>
      <c r="I258" s="109"/>
    </row>
    <row r="259" spans="1:9" s="97" customFormat="1" hidden="1">
      <c r="A259" s="373"/>
      <c r="B259" s="234"/>
      <c r="C259" s="234"/>
      <c r="D259" s="237"/>
      <c r="E259" s="234"/>
      <c r="F259" s="76">
        <f t="shared" si="3"/>
        <v>0</v>
      </c>
      <c r="G259" s="109" t="s">
        <v>183</v>
      </c>
      <c r="I259" s="109"/>
    </row>
    <row r="260" spans="1:9" s="97" customFormat="1" hidden="1">
      <c r="A260" s="373"/>
      <c r="B260" s="234"/>
      <c r="C260" s="234"/>
      <c r="D260" s="237"/>
      <c r="E260" s="234"/>
      <c r="F260" s="76">
        <f t="shared" si="3"/>
        <v>0</v>
      </c>
      <c r="G260" s="109" t="s">
        <v>183</v>
      </c>
      <c r="I260" s="109"/>
    </row>
    <row r="261" spans="1:9" s="97" customFormat="1" hidden="1">
      <c r="A261" s="373"/>
      <c r="B261" s="234"/>
      <c r="C261" s="234"/>
      <c r="D261" s="237"/>
      <c r="E261" s="234"/>
      <c r="F261" s="76">
        <f t="shared" si="3"/>
        <v>0</v>
      </c>
      <c r="G261" s="109" t="s">
        <v>183</v>
      </c>
      <c r="I261" s="109"/>
    </row>
    <row r="262" spans="1:9" s="97" customFormat="1" hidden="1">
      <c r="A262" s="373"/>
      <c r="B262" s="234"/>
      <c r="C262" s="234"/>
      <c r="D262" s="237"/>
      <c r="E262" s="234"/>
      <c r="F262" s="76">
        <f t="shared" si="3"/>
        <v>0</v>
      </c>
      <c r="G262" s="109" t="s">
        <v>183</v>
      </c>
      <c r="I262" s="109"/>
    </row>
    <row r="263" spans="1:9" s="97" customFormat="1" hidden="1">
      <c r="A263" s="373"/>
      <c r="B263" s="234"/>
      <c r="C263" s="234"/>
      <c r="D263" s="237"/>
      <c r="E263" s="234"/>
      <c r="F263" s="76">
        <f t="shared" si="3"/>
        <v>0</v>
      </c>
      <c r="G263" s="109" t="s">
        <v>183</v>
      </c>
      <c r="I263" s="109"/>
    </row>
    <row r="264" spans="1:9" s="97" customFormat="1" hidden="1">
      <c r="A264" s="373"/>
      <c r="B264" s="234"/>
      <c r="C264" s="234"/>
      <c r="D264" s="237"/>
      <c r="E264" s="234"/>
      <c r="F264" s="76">
        <f t="shared" si="3"/>
        <v>0</v>
      </c>
      <c r="G264" s="109" t="s">
        <v>183</v>
      </c>
      <c r="I264" s="109"/>
    </row>
    <row r="265" spans="1:9" s="97" customFormat="1" hidden="1">
      <c r="A265" s="373"/>
      <c r="B265" s="234"/>
      <c r="C265" s="234"/>
      <c r="D265" s="237"/>
      <c r="E265" s="234"/>
      <c r="F265" s="76">
        <f t="shared" si="3"/>
        <v>0</v>
      </c>
      <c r="G265" s="109" t="s">
        <v>183</v>
      </c>
      <c r="I265" s="109"/>
    </row>
    <row r="266" spans="1:9" s="97" customFormat="1" hidden="1">
      <c r="A266" s="373"/>
      <c r="B266" s="234"/>
      <c r="C266" s="234"/>
      <c r="D266" s="237"/>
      <c r="E266" s="234"/>
      <c r="F266" s="76">
        <f t="shared" si="3"/>
        <v>0</v>
      </c>
      <c r="G266" s="109" t="s">
        <v>183</v>
      </c>
      <c r="I266" s="109"/>
    </row>
    <row r="267" spans="1:9" s="97" customFormat="1">
      <c r="A267" s="373" t="s">
        <v>318</v>
      </c>
      <c r="B267" s="234">
        <v>3</v>
      </c>
      <c r="C267" s="234" t="s">
        <v>315</v>
      </c>
      <c r="D267" s="237">
        <f t="shared" ref="D267" ca="1" si="4">RAND()*400000</f>
        <v>380683.92681741423</v>
      </c>
      <c r="E267" s="234">
        <v>7</v>
      </c>
      <c r="F267" s="255">
        <f ca="1">ROUND(+B267*D267*E267,2)</f>
        <v>7994362.46</v>
      </c>
      <c r="G267" s="109" t="s">
        <v>183</v>
      </c>
    </row>
    <row r="268" spans="1:9" s="97" customFormat="1">
      <c r="A268" s="372"/>
      <c r="B268" s="86"/>
      <c r="C268" s="86"/>
      <c r="D268" s="183"/>
      <c r="E268" s="188" t="s">
        <v>184</v>
      </c>
      <c r="F268" s="269">
        <f ca="1">ROUND(SUBTOTAL(109,F137:F267),2)</f>
        <v>12709632.359999999</v>
      </c>
      <c r="G268" s="109" t="s">
        <v>183</v>
      </c>
      <c r="I268" s="112" t="s">
        <v>197</v>
      </c>
    </row>
    <row r="269" spans="1:9">
      <c r="F269" s="257"/>
      <c r="G269" s="109" t="s">
        <v>185</v>
      </c>
    </row>
    <row r="270" spans="1:9">
      <c r="C270" s="541" t="str">
        <f>"Total "&amp;B2</f>
        <v>Total GRANT EXCLUSIVE LINE ITEM</v>
      </c>
      <c r="D270" s="541"/>
      <c r="E270" s="541"/>
      <c r="F270" s="76">
        <f ca="1">+F268+F136</f>
        <v>35320996.659999996</v>
      </c>
      <c r="G270" s="109" t="s">
        <v>185</v>
      </c>
      <c r="I270" s="133" t="s">
        <v>187</v>
      </c>
    </row>
    <row r="271" spans="1:9" s="97" customFormat="1">
      <c r="A271" s="206"/>
      <c r="B271" s="86"/>
      <c r="C271" s="86"/>
      <c r="D271" s="86"/>
      <c r="E271" s="86"/>
      <c r="F271" s="122"/>
      <c r="G271" s="109" t="s">
        <v>185</v>
      </c>
    </row>
    <row r="272" spans="1:9" s="97" customFormat="1">
      <c r="A272" s="211" t="str">
        <f>B2&amp;" Narrative (State):"</f>
        <v>GRANT EXCLUSIVE LINE ITEM Narrative (State):</v>
      </c>
      <c r="B272" s="102"/>
      <c r="C272" s="102"/>
      <c r="D272" s="102"/>
      <c r="E272" s="102"/>
      <c r="F272" s="103"/>
      <c r="G272" s="109" t="s">
        <v>180</v>
      </c>
      <c r="I272" s="134" t="s">
        <v>189</v>
      </c>
    </row>
    <row r="273" spans="1:17" s="97" customFormat="1" ht="45" customHeight="1">
      <c r="A273" s="517" t="s">
        <v>319</v>
      </c>
      <c r="B273" s="518"/>
      <c r="C273" s="518"/>
      <c r="D273" s="518"/>
      <c r="E273" s="518"/>
      <c r="F273" s="519"/>
      <c r="G273" s="97" t="s">
        <v>180</v>
      </c>
      <c r="I273" s="515" t="s">
        <v>190</v>
      </c>
      <c r="J273" s="515"/>
      <c r="K273" s="515"/>
      <c r="L273" s="515"/>
      <c r="M273" s="515"/>
      <c r="N273" s="515"/>
      <c r="O273" s="515"/>
      <c r="P273" s="515"/>
      <c r="Q273" s="515"/>
    </row>
    <row r="274" spans="1:17">
      <c r="G274" s="246" t="s">
        <v>183</v>
      </c>
      <c r="I274"/>
    </row>
    <row r="275" spans="1:17" s="97" customFormat="1">
      <c r="A275" s="211" t="str">
        <f>B2&amp;" Narrative (Non-State) i.e. Match or Other Funding"</f>
        <v>GRANT EXCLUSIVE LINE ITEM Narrative (Non-State) i.e. Match or Other Funding</v>
      </c>
      <c r="B275" s="106"/>
      <c r="C275" s="106"/>
      <c r="D275" s="106"/>
      <c r="E275" s="106"/>
      <c r="F275" s="107"/>
      <c r="G275" s="97" t="s">
        <v>183</v>
      </c>
      <c r="I275" s="134" t="s">
        <v>189</v>
      </c>
    </row>
    <row r="276" spans="1:17" s="97" customFormat="1" ht="45" customHeight="1">
      <c r="A276" s="517" t="s">
        <v>320</v>
      </c>
      <c r="B276" s="518"/>
      <c r="C276" s="518"/>
      <c r="D276" s="518"/>
      <c r="E276" s="518"/>
      <c r="F276" s="519"/>
      <c r="G276" s="246" t="s">
        <v>183</v>
      </c>
      <c r="I276" s="515" t="s">
        <v>190</v>
      </c>
      <c r="J276" s="515"/>
      <c r="K276" s="515"/>
      <c r="L276" s="515"/>
      <c r="M276" s="515"/>
      <c r="N276" s="515"/>
      <c r="O276" s="515"/>
      <c r="P276" s="515"/>
      <c r="Q276" s="515"/>
    </row>
    <row r="278" spans="1:17">
      <c r="D278" s="24"/>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zoomScaleNormal="100" zoomScaleSheetLayoutView="100" workbookViewId="0">
      <selection activeCell="A4" sqref="A4"/>
    </sheetView>
  </sheetViews>
  <sheetFormatPr defaultRowHeight="14.45"/>
  <cols>
    <col min="1" max="1" width="76.28515625" customWidth="1"/>
    <col min="2" max="3" width="18.7109375" customWidth="1"/>
    <col min="4" max="4" width="19.7109375" customWidth="1"/>
    <col min="5" max="5" width="3" customWidth="1"/>
  </cols>
  <sheetData>
    <row r="1" spans="1:6" ht="21.75" customHeight="1">
      <c r="A1" s="512" t="s">
        <v>169</v>
      </c>
      <c r="B1" s="512"/>
      <c r="C1" s="512"/>
      <c r="D1" s="8">
        <f>+'Section A'!B2</f>
        <v>0</v>
      </c>
    </row>
    <row r="2" spans="1:6" ht="54.75" customHeight="1">
      <c r="A2" s="536" t="s">
        <v>327</v>
      </c>
      <c r="B2" s="536"/>
      <c r="C2" s="536"/>
      <c r="D2" s="536"/>
    </row>
    <row r="3" spans="1:6" ht="15" customHeight="1">
      <c r="A3" s="244" t="s">
        <v>260</v>
      </c>
      <c r="B3" s="244" t="s">
        <v>328</v>
      </c>
      <c r="C3" s="244" t="s">
        <v>329</v>
      </c>
      <c r="D3" s="266" t="s">
        <v>330</v>
      </c>
    </row>
    <row r="4" spans="1:6" s="109" customFormat="1">
      <c r="A4" s="205"/>
      <c r="B4" s="128"/>
      <c r="C4" s="131"/>
      <c r="D4" s="76">
        <f>ROUND(B4*C4,2)</f>
        <v>0</v>
      </c>
      <c r="F4" s="272"/>
    </row>
    <row r="5" spans="1:6" s="109" customFormat="1">
      <c r="A5" s="202"/>
      <c r="B5" s="241"/>
      <c r="C5" s="242"/>
      <c r="D5" s="76">
        <f>ROUND(B5*C5,2)</f>
        <v>0</v>
      </c>
    </row>
    <row r="6" spans="1:6" s="109" customFormat="1">
      <c r="A6" s="202"/>
      <c r="B6" s="128"/>
      <c r="C6" s="131"/>
      <c r="D6" s="76">
        <f>ROUND(B6*C6,2)</f>
        <v>0</v>
      </c>
    </row>
    <row r="7" spans="1:6" s="109" customFormat="1">
      <c r="A7" s="202"/>
      <c r="B7" s="128"/>
      <c r="C7" s="131"/>
      <c r="D7" s="255">
        <f>ROUND(B7*C7,2)</f>
        <v>0</v>
      </c>
    </row>
    <row r="8" spans="1:6" s="272" customFormat="1">
      <c r="A8" s="271" t="str">
        <f>IF(SUBTOTAL(109,B4:B8)-'Section A'!E34&gt;0.004,"Indirect Base cannot exceed Total Direct Costs"," ")</f>
        <v xml:space="preserve"> </v>
      </c>
      <c r="B8" s="191"/>
      <c r="C8" s="191" t="s">
        <v>181</v>
      </c>
      <c r="D8" s="269">
        <f>ROUND(SUM(D4:D7),2)</f>
        <v>0</v>
      </c>
      <c r="F8" s="273" t="s">
        <v>331</v>
      </c>
    </row>
    <row r="9" spans="1:6" s="109" customFormat="1">
      <c r="A9" s="202"/>
      <c r="B9" s="97"/>
      <c r="C9" s="97"/>
      <c r="D9" s="274"/>
    </row>
    <row r="10" spans="1:6" s="109" customFormat="1">
      <c r="A10" s="233"/>
      <c r="B10" s="241"/>
      <c r="C10" s="242"/>
      <c r="D10" s="76">
        <f>ROUND(B10*C10,2)</f>
        <v>0</v>
      </c>
    </row>
    <row r="11" spans="1:6" s="109" customFormat="1">
      <c r="A11" s="202"/>
      <c r="B11" s="241"/>
      <c r="C11" s="242"/>
      <c r="D11" s="76">
        <f>ROUND(B11*C11,2)</f>
        <v>0</v>
      </c>
    </row>
    <row r="12" spans="1:6" s="109" customFormat="1">
      <c r="A12" s="202"/>
      <c r="B12" s="128"/>
      <c r="C12" s="131"/>
      <c r="D12" s="76">
        <f>ROUND(B12*C12,2)</f>
        <v>0</v>
      </c>
    </row>
    <row r="13" spans="1:6" s="109" customFormat="1">
      <c r="A13" s="233"/>
      <c r="B13" s="241"/>
      <c r="C13" s="242"/>
      <c r="D13" s="255">
        <f>ROUND(B13*C13,2)</f>
        <v>0</v>
      </c>
    </row>
    <row r="14" spans="1:6" s="109" customFormat="1">
      <c r="A14" s="207"/>
      <c r="B14" s="183"/>
      <c r="C14" s="188" t="s">
        <v>184</v>
      </c>
      <c r="D14" s="269">
        <f>ROUND(SUBTOTAL(109,D9:D13),2)</f>
        <v>0</v>
      </c>
      <c r="F14" s="112" t="s">
        <v>331</v>
      </c>
    </row>
    <row r="15" spans="1:6">
      <c r="A15" s="8"/>
      <c r="B15" s="8"/>
      <c r="C15" s="8"/>
      <c r="D15" s="257"/>
    </row>
    <row r="16" spans="1:6">
      <c r="A16" s="8"/>
      <c r="B16" s="525" t="s">
        <v>332</v>
      </c>
      <c r="C16" s="525"/>
      <c r="D16" s="76">
        <f>+D14+D8</f>
        <v>0</v>
      </c>
      <c r="F16" s="133" t="s">
        <v>187</v>
      </c>
    </row>
    <row r="17" spans="1:14" s="109" customFormat="1">
      <c r="A17" s="207"/>
      <c r="B17" s="97"/>
      <c r="C17" s="125"/>
      <c r="D17" s="264"/>
    </row>
    <row r="18" spans="1:14" s="109" customFormat="1">
      <c r="A18" s="211" t="s">
        <v>333</v>
      </c>
      <c r="B18" s="102"/>
      <c r="C18" s="102"/>
      <c r="D18" s="103"/>
      <c r="F18" s="134" t="s">
        <v>189</v>
      </c>
    </row>
    <row r="19" spans="1:14" s="109" customFormat="1" ht="45" customHeight="1">
      <c r="A19" s="509"/>
      <c r="B19" s="510"/>
      <c r="C19" s="510"/>
      <c r="D19" s="511"/>
      <c r="F19" s="514" t="s">
        <v>190</v>
      </c>
      <c r="G19" s="514"/>
      <c r="H19" s="514"/>
      <c r="I19" s="514"/>
      <c r="J19" s="514"/>
      <c r="K19" s="514"/>
      <c r="L19" s="514"/>
      <c r="M19" s="514"/>
      <c r="N19" s="514"/>
    </row>
    <row r="20" spans="1:14">
      <c r="A20" s="8"/>
      <c r="B20" s="8"/>
      <c r="C20" s="8"/>
      <c r="D20" s="8"/>
    </row>
    <row r="21" spans="1:14" s="109" customFormat="1">
      <c r="A21" s="211" t="s">
        <v>334</v>
      </c>
      <c r="B21" s="106"/>
      <c r="C21" s="106"/>
      <c r="D21" s="107"/>
      <c r="F21" s="134" t="s">
        <v>189</v>
      </c>
    </row>
    <row r="22" spans="1:14" s="109" customFormat="1" ht="45" customHeight="1">
      <c r="A22" s="517"/>
      <c r="B22" s="518"/>
      <c r="C22" s="518"/>
      <c r="D22" s="519"/>
      <c r="F22" s="514" t="s">
        <v>190</v>
      </c>
      <c r="G22" s="514"/>
      <c r="H22" s="514"/>
      <c r="I22" s="514"/>
      <c r="J22" s="514"/>
      <c r="K22" s="514"/>
      <c r="L22" s="514"/>
      <c r="M22" s="514"/>
      <c r="N22" s="514"/>
    </row>
    <row r="23" spans="1:14" ht="2.25" customHeight="1">
      <c r="A23" s="275"/>
      <c r="B23" s="275"/>
      <c r="C23" s="275"/>
      <c r="D23" s="275"/>
    </row>
    <row r="24" spans="1:14">
      <c r="A24" s="543"/>
      <c r="B24" s="543"/>
      <c r="C24" s="543"/>
      <c r="D24" s="543"/>
    </row>
    <row r="25" spans="1:14">
      <c r="A25" s="543"/>
      <c r="B25" s="543"/>
      <c r="C25" s="543"/>
      <c r="D25" s="543"/>
    </row>
    <row r="26" spans="1:14">
      <c r="A26" s="543"/>
      <c r="B26" s="543"/>
      <c r="C26" s="543"/>
      <c r="D26" s="543"/>
    </row>
  </sheetData>
  <sheetProtection algorithmName="SHA-512" hashValue="afYSc0LxbQ6ySKMZWpl2OPyAOjwww5O1xiK//TP1eCcFC1ONqH34HP3Nx7pR/rw3MpXGUeff+zq8o9nuvDakYw==" saltValue="rYcrNZCdAhk7+pJt1atiLQ==" spinCount="100000" sheet="1" formatCells="0" formatRows="0" sort="0"/>
  <mergeCells count="10">
    <mergeCell ref="A24:D24"/>
    <mergeCell ref="A25:D25"/>
    <mergeCell ref="A26:D26"/>
    <mergeCell ref="F19:N19"/>
    <mergeCell ref="F22:N22"/>
    <mergeCell ref="A1:C1"/>
    <mergeCell ref="A2:D2"/>
    <mergeCell ref="B16:C16"/>
    <mergeCell ref="A19:D19"/>
    <mergeCell ref="A22:D22"/>
  </mergeCells>
  <conditionalFormatting sqref="A8">
    <cfRule type="containsText" dxfId="11" priority="8" operator="containsText" text="exceed">
      <formula>NOT(ISERROR(SEARCH("exceed",A8)))</formula>
    </cfRule>
  </conditionalFormatting>
  <conditionalFormatting sqref="A23:D23">
    <cfRule type="containsText" dxfId="10" priority="7" operator="containsText" text="Budget">
      <formula>NOT(ISERROR(SEARCH("Budget",A23)))</formula>
    </cfRule>
  </conditionalFormatting>
  <conditionalFormatting sqref="A24:D24">
    <cfRule type="containsText" dxfId="9" priority="6" operator="containsText" text="Budget">
      <formula>NOT(ISERROR(SEARCH("Budget",A24)))</formula>
    </cfRule>
  </conditionalFormatting>
  <conditionalFormatting sqref="A25:D25">
    <cfRule type="containsText" dxfId="8" priority="5" operator="containsText" text="Budget">
      <formula>NOT(ISERROR(SEARCH("Budget",A25)))</formula>
    </cfRule>
  </conditionalFormatting>
  <conditionalFormatting sqref="A26:D26">
    <cfRule type="containsText" dxfId="7" priority="4" operator="containsText" text="Budget">
      <formula>NOT(ISERROR(SEARCH("Budget",A26)))</formula>
    </cfRule>
  </conditionalFormatting>
  <conditionalFormatting sqref="F4">
    <cfRule type="containsText" dxfId="6" priority="1" operator="containsText" text="mtdccalculator">
      <formula>NOT(ISERROR(SEARCH("mtdccalculator",F4)))</formula>
    </cfRule>
    <cfRule type="containsText" dxfId="5" priority="2" operator="containsText" text="mtdccalculator">
      <formula>NOT(ISERROR(SEARCH("mtdccalculator",F4)))</formula>
    </cfRule>
    <cfRule type="containsText" dxfId="4" priority="3"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F8BD-0724-471F-AA8A-FF20E7092449}">
  <sheetPr>
    <pageSetUpPr fitToPage="1"/>
  </sheetPr>
  <dimension ref="A1:I48"/>
  <sheetViews>
    <sheetView zoomScaleNormal="100" zoomScaleSheetLayoutView="120" workbookViewId="0">
      <selection activeCell="F12" sqref="F12"/>
    </sheetView>
  </sheetViews>
  <sheetFormatPr defaultColWidth="9.140625" defaultRowHeight="26.45" customHeight="1"/>
  <cols>
    <col min="1" max="1" width="15.85546875" style="278" customWidth="1"/>
    <col min="2" max="2" width="7.7109375" style="278" customWidth="1"/>
    <col min="3" max="3" width="9.140625" style="278"/>
    <col min="4" max="4" width="18.140625" style="278" customWidth="1"/>
    <col min="5" max="5" width="3.42578125" style="278" customWidth="1"/>
    <col min="6" max="6" width="18.140625" style="278" customWidth="1"/>
    <col min="7" max="7" width="21.28515625" style="278" customWidth="1"/>
    <col min="8" max="8" width="18.5703125" style="278" customWidth="1"/>
    <col min="9" max="9" width="53.42578125" style="278" customWidth="1"/>
    <col min="10" max="10" width="9.140625" style="278"/>
    <col min="11" max="11" width="11.28515625" style="278" customWidth="1"/>
    <col min="12" max="16384" width="9.140625" style="278"/>
  </cols>
  <sheetData>
    <row r="1" spans="1:9" ht="26.45" customHeight="1">
      <c r="A1"/>
      <c r="B1" s="555"/>
      <c r="C1" s="555"/>
      <c r="D1" s="555"/>
      <c r="E1" s="555"/>
      <c r="F1" s="555"/>
      <c r="G1" s="555"/>
      <c r="H1" s="555"/>
      <c r="I1" s="555"/>
    </row>
    <row r="2" spans="1:9" ht="26.45" customHeight="1">
      <c r="A2" s="556"/>
      <c r="B2" s="556"/>
      <c r="C2" s="556"/>
      <c r="D2" s="556"/>
      <c r="E2" s="556"/>
      <c r="F2" s="556"/>
      <c r="G2" s="557"/>
      <c r="H2" s="333" t="s">
        <v>335</v>
      </c>
      <c r="I2" s="334"/>
    </row>
    <row r="3" spans="1:9" ht="33.6" customHeight="1">
      <c r="A3" s="333" t="s">
        <v>336</v>
      </c>
      <c r="B3" s="333" t="s">
        <v>337</v>
      </c>
      <c r="C3" s="558" t="s">
        <v>338</v>
      </c>
      <c r="D3" s="558"/>
      <c r="E3" s="558"/>
      <c r="F3" s="381" t="s">
        <v>339</v>
      </c>
      <c r="G3" s="333" t="s">
        <v>340</v>
      </c>
      <c r="H3" s="333" t="s">
        <v>341</v>
      </c>
      <c r="I3" s="333" t="s">
        <v>342</v>
      </c>
    </row>
    <row r="4" spans="1:9" ht="18.600000000000001" customHeight="1">
      <c r="A4" s="335">
        <v>1</v>
      </c>
      <c r="B4" s="336">
        <v>1000</v>
      </c>
      <c r="C4" s="549" t="s">
        <v>343</v>
      </c>
      <c r="D4" s="550"/>
      <c r="E4" s="551"/>
      <c r="F4" s="337">
        <v>0</v>
      </c>
      <c r="G4" s="337">
        <v>0</v>
      </c>
      <c r="H4" s="338">
        <f>F4-G4</f>
        <v>0</v>
      </c>
      <c r="I4" s="339" t="s">
        <v>344</v>
      </c>
    </row>
    <row r="5" spans="1:9" ht="18.600000000000001" customHeight="1">
      <c r="A5" s="335">
        <v>2</v>
      </c>
      <c r="B5" s="336">
        <v>1050</v>
      </c>
      <c r="C5" s="549" t="s">
        <v>345</v>
      </c>
      <c r="D5" s="550"/>
      <c r="E5" s="551"/>
      <c r="F5" s="337">
        <v>0</v>
      </c>
      <c r="G5" s="337">
        <v>0</v>
      </c>
      <c r="H5" s="338">
        <f t="shared" ref="H5:H30" si="0">F5-G5</f>
        <v>0</v>
      </c>
      <c r="I5" s="339" t="s">
        <v>344</v>
      </c>
    </row>
    <row r="6" spans="1:9" ht="18.600000000000001" customHeight="1">
      <c r="A6" s="335">
        <v>3</v>
      </c>
      <c r="B6" s="336">
        <v>1100</v>
      </c>
      <c r="C6" s="549" t="s">
        <v>346</v>
      </c>
      <c r="D6" s="550"/>
      <c r="E6" s="551"/>
      <c r="F6" s="337">
        <v>0</v>
      </c>
      <c r="G6" s="337">
        <v>0</v>
      </c>
      <c r="H6" s="338">
        <f t="shared" si="0"/>
        <v>0</v>
      </c>
      <c r="I6" s="339" t="s">
        <v>344</v>
      </c>
    </row>
    <row r="7" spans="1:9" ht="18.600000000000001" customHeight="1">
      <c r="A7" s="335">
        <v>4</v>
      </c>
      <c r="B7" s="336">
        <v>1150</v>
      </c>
      <c r="C7" s="549" t="s">
        <v>347</v>
      </c>
      <c r="D7" s="550"/>
      <c r="E7" s="551"/>
      <c r="F7" s="337">
        <v>0</v>
      </c>
      <c r="G7" s="337">
        <v>0</v>
      </c>
      <c r="H7" s="338">
        <f t="shared" si="0"/>
        <v>0</v>
      </c>
      <c r="I7" s="339" t="s">
        <v>348</v>
      </c>
    </row>
    <row r="8" spans="1:9" ht="18.600000000000001" customHeight="1">
      <c r="A8" s="335">
        <v>5</v>
      </c>
      <c r="B8" s="339">
        <v>1200</v>
      </c>
      <c r="C8" s="549" t="s">
        <v>349</v>
      </c>
      <c r="D8" s="550"/>
      <c r="E8" s="551"/>
      <c r="F8" s="337">
        <v>0</v>
      </c>
      <c r="G8" s="337">
        <v>0</v>
      </c>
      <c r="H8" s="338">
        <f t="shared" si="0"/>
        <v>0</v>
      </c>
      <c r="I8" s="339" t="s">
        <v>344</v>
      </c>
    </row>
    <row r="9" spans="1:9" ht="18.600000000000001" customHeight="1">
      <c r="A9" s="335">
        <v>6</v>
      </c>
      <c r="B9" s="339">
        <v>1250</v>
      </c>
      <c r="C9" s="549" t="s">
        <v>350</v>
      </c>
      <c r="D9" s="550"/>
      <c r="E9" s="551"/>
      <c r="F9" s="337">
        <v>0</v>
      </c>
      <c r="G9" s="337">
        <v>0</v>
      </c>
      <c r="H9" s="338">
        <f t="shared" si="0"/>
        <v>0</v>
      </c>
      <c r="I9" s="339" t="s">
        <v>351</v>
      </c>
    </row>
    <row r="10" spans="1:9" ht="18.600000000000001" customHeight="1">
      <c r="A10" s="335" t="s">
        <v>352</v>
      </c>
      <c r="B10" s="339">
        <v>1300</v>
      </c>
      <c r="C10" s="549" t="s">
        <v>353</v>
      </c>
      <c r="D10" s="550"/>
      <c r="E10" s="551"/>
      <c r="F10" s="337">
        <v>0</v>
      </c>
      <c r="G10" s="337">
        <v>0</v>
      </c>
      <c r="H10" s="338">
        <f t="shared" si="0"/>
        <v>0</v>
      </c>
      <c r="I10" s="339" t="s">
        <v>344</v>
      </c>
    </row>
    <row r="11" spans="1:9" ht="18.600000000000001" customHeight="1">
      <c r="A11" s="335" t="s">
        <v>354</v>
      </c>
      <c r="B11" s="336">
        <v>1350</v>
      </c>
      <c r="C11" s="549" t="s">
        <v>355</v>
      </c>
      <c r="D11" s="550"/>
      <c r="E11" s="551"/>
      <c r="F11" s="337">
        <v>0</v>
      </c>
      <c r="G11" s="337">
        <v>0</v>
      </c>
      <c r="H11" s="338">
        <f t="shared" si="0"/>
        <v>0</v>
      </c>
      <c r="I11" s="339" t="s">
        <v>356</v>
      </c>
    </row>
    <row r="12" spans="1:9" ht="18.600000000000001" customHeight="1">
      <c r="A12" s="340" t="s">
        <v>357</v>
      </c>
      <c r="B12" s="339">
        <v>1400</v>
      </c>
      <c r="C12" s="549" t="s">
        <v>358</v>
      </c>
      <c r="D12" s="550"/>
      <c r="E12" s="551"/>
      <c r="F12" s="337">
        <v>0</v>
      </c>
      <c r="G12" s="337">
        <v>0</v>
      </c>
      <c r="H12" s="338">
        <f t="shared" si="0"/>
        <v>0</v>
      </c>
      <c r="I12" s="339" t="s">
        <v>344</v>
      </c>
    </row>
    <row r="13" spans="1:9" s="282" customFormat="1" ht="18.600000000000001" customHeight="1">
      <c r="A13" s="335">
        <v>11</v>
      </c>
      <c r="B13" s="339">
        <v>1450</v>
      </c>
      <c r="C13" s="549" t="s">
        <v>359</v>
      </c>
      <c r="D13" s="550"/>
      <c r="E13" s="551"/>
      <c r="F13" s="337">
        <v>0</v>
      </c>
      <c r="G13" s="337">
        <v>0</v>
      </c>
      <c r="H13" s="338">
        <f t="shared" si="0"/>
        <v>0</v>
      </c>
      <c r="I13" s="339" t="s">
        <v>344</v>
      </c>
    </row>
    <row r="14" spans="1:9" s="282" customFormat="1" ht="18.600000000000001" customHeight="1">
      <c r="A14" s="335">
        <v>12</v>
      </c>
      <c r="B14" s="339">
        <v>1500</v>
      </c>
      <c r="C14" s="378" t="s">
        <v>360</v>
      </c>
      <c r="D14" s="379"/>
      <c r="E14" s="380"/>
      <c r="F14" s="337">
        <v>0</v>
      </c>
      <c r="G14" s="337">
        <v>0</v>
      </c>
      <c r="H14" s="338">
        <f t="shared" si="0"/>
        <v>0</v>
      </c>
      <c r="I14" s="339" t="s">
        <v>344</v>
      </c>
    </row>
    <row r="15" spans="1:9" ht="18.600000000000001" customHeight="1">
      <c r="A15" s="335">
        <v>13</v>
      </c>
      <c r="B15" s="339">
        <v>1550</v>
      </c>
      <c r="C15" s="378" t="s">
        <v>361</v>
      </c>
      <c r="D15" s="379"/>
      <c r="E15" s="380"/>
      <c r="F15" s="337">
        <v>0</v>
      </c>
      <c r="G15" s="337">
        <v>0</v>
      </c>
      <c r="H15" s="338">
        <f t="shared" si="0"/>
        <v>0</v>
      </c>
      <c r="I15" s="339" t="s">
        <v>362</v>
      </c>
    </row>
    <row r="16" spans="1:9" s="282" customFormat="1" ht="18.600000000000001" customHeight="1">
      <c r="A16" s="335">
        <v>14</v>
      </c>
      <c r="B16" s="339">
        <v>1600</v>
      </c>
      <c r="C16" s="378" t="s">
        <v>363</v>
      </c>
      <c r="D16" s="379"/>
      <c r="E16" s="380"/>
      <c r="F16" s="337">
        <v>0</v>
      </c>
      <c r="G16" s="337">
        <v>0</v>
      </c>
      <c r="H16" s="338">
        <f t="shared" si="0"/>
        <v>0</v>
      </c>
      <c r="I16" s="339" t="s">
        <v>344</v>
      </c>
    </row>
    <row r="17" spans="1:9" ht="18.600000000000001" customHeight="1">
      <c r="A17" s="335" t="s">
        <v>364</v>
      </c>
      <c r="B17" s="339">
        <v>2000</v>
      </c>
      <c r="C17" s="549" t="s">
        <v>365</v>
      </c>
      <c r="D17" s="550"/>
      <c r="E17" s="551"/>
      <c r="F17" s="341">
        <f>SUM(F18:F23)</f>
        <v>0</v>
      </c>
      <c r="G17" s="341">
        <f>SUM(G18:G23)</f>
        <v>0</v>
      </c>
      <c r="H17" s="338">
        <f t="shared" si="0"/>
        <v>0</v>
      </c>
      <c r="I17" s="342"/>
    </row>
    <row r="18" spans="1:9" ht="18.600000000000001" customHeight="1">
      <c r="A18" s="343"/>
      <c r="B18" s="344">
        <v>2010</v>
      </c>
      <c r="C18" s="552" t="s">
        <v>366</v>
      </c>
      <c r="D18" s="553"/>
      <c r="E18" s="554"/>
      <c r="F18" s="337">
        <v>0</v>
      </c>
      <c r="G18" s="337">
        <v>0</v>
      </c>
      <c r="H18" s="345">
        <f t="shared" si="0"/>
        <v>0</v>
      </c>
      <c r="I18" s="346" t="s">
        <v>367</v>
      </c>
    </row>
    <row r="19" spans="1:9" ht="18.600000000000001" customHeight="1">
      <c r="A19" s="343"/>
      <c r="B19" s="344">
        <v>2020</v>
      </c>
      <c r="C19" s="552" t="s">
        <v>368</v>
      </c>
      <c r="D19" s="553"/>
      <c r="E19" s="554"/>
      <c r="F19" s="337">
        <v>0</v>
      </c>
      <c r="G19" s="337">
        <v>0</v>
      </c>
      <c r="H19" s="345">
        <f t="shared" si="0"/>
        <v>0</v>
      </c>
      <c r="I19" s="346" t="s">
        <v>367</v>
      </c>
    </row>
    <row r="20" spans="1:9" ht="18.600000000000001" customHeight="1">
      <c r="A20" s="343"/>
      <c r="B20" s="344">
        <v>2030</v>
      </c>
      <c r="C20" s="552" t="s">
        <v>369</v>
      </c>
      <c r="D20" s="553"/>
      <c r="E20" s="554"/>
      <c r="F20" s="337">
        <v>0</v>
      </c>
      <c r="G20" s="337">
        <v>0</v>
      </c>
      <c r="H20" s="345">
        <f t="shared" si="0"/>
        <v>0</v>
      </c>
      <c r="I20" s="346" t="s">
        <v>367</v>
      </c>
    </row>
    <row r="21" spans="1:9" ht="18.600000000000001" customHeight="1">
      <c r="A21" s="343"/>
      <c r="B21" s="344">
        <v>2040</v>
      </c>
      <c r="C21" s="552" t="s">
        <v>370</v>
      </c>
      <c r="D21" s="553"/>
      <c r="E21" s="554"/>
      <c r="F21" s="337">
        <v>0</v>
      </c>
      <c r="G21" s="337">
        <v>0</v>
      </c>
      <c r="H21" s="345">
        <f t="shared" si="0"/>
        <v>0</v>
      </c>
      <c r="I21" s="346" t="s">
        <v>367</v>
      </c>
    </row>
    <row r="22" spans="1:9" ht="18.600000000000001" customHeight="1">
      <c r="A22" s="343"/>
      <c r="B22" s="344">
        <v>2050</v>
      </c>
      <c r="C22" s="552" t="s">
        <v>371</v>
      </c>
      <c r="D22" s="553"/>
      <c r="E22" s="554"/>
      <c r="F22" s="337">
        <v>0</v>
      </c>
      <c r="G22" s="337">
        <v>0</v>
      </c>
      <c r="H22" s="345">
        <f t="shared" si="0"/>
        <v>0</v>
      </c>
      <c r="I22" s="346" t="s">
        <v>367</v>
      </c>
    </row>
    <row r="23" spans="1:9" ht="18.600000000000001" customHeight="1">
      <c r="A23" s="343"/>
      <c r="B23" s="344">
        <v>2060</v>
      </c>
      <c r="C23" s="552" t="s">
        <v>372</v>
      </c>
      <c r="D23" s="553"/>
      <c r="E23" s="554"/>
      <c r="F23" s="337">
        <v>0</v>
      </c>
      <c r="G23" s="337">
        <v>0</v>
      </c>
      <c r="H23" s="345">
        <f t="shared" si="0"/>
        <v>0</v>
      </c>
      <c r="I23" s="346" t="s">
        <v>348</v>
      </c>
    </row>
    <row r="24" spans="1:9" ht="18.600000000000001" customHeight="1">
      <c r="A24" s="335" t="s">
        <v>373</v>
      </c>
      <c r="B24" s="339">
        <v>3000</v>
      </c>
      <c r="C24" s="549" t="s">
        <v>374</v>
      </c>
      <c r="D24" s="550"/>
      <c r="E24" s="551"/>
      <c r="F24" s="338">
        <f>SUM(F25:F30)</f>
        <v>0</v>
      </c>
      <c r="G24" s="341">
        <f>SUM(G25:G30)</f>
        <v>0</v>
      </c>
      <c r="H24" s="338">
        <f t="shared" si="0"/>
        <v>0</v>
      </c>
      <c r="I24" s="342"/>
    </row>
    <row r="25" spans="1:9" ht="18.600000000000001" customHeight="1">
      <c r="A25" s="343"/>
      <c r="B25" s="344">
        <v>3010</v>
      </c>
      <c r="C25" s="552" t="s">
        <v>375</v>
      </c>
      <c r="D25" s="553"/>
      <c r="E25" s="554"/>
      <c r="F25" s="337">
        <v>0</v>
      </c>
      <c r="G25" s="337">
        <v>0</v>
      </c>
      <c r="H25" s="345">
        <f t="shared" si="0"/>
        <v>0</v>
      </c>
      <c r="I25" s="346" t="s">
        <v>367</v>
      </c>
    </row>
    <row r="26" spans="1:9" ht="18.600000000000001" customHeight="1">
      <c r="A26" s="343"/>
      <c r="B26" s="344">
        <v>3020</v>
      </c>
      <c r="C26" s="552" t="s">
        <v>376</v>
      </c>
      <c r="D26" s="553"/>
      <c r="E26" s="554"/>
      <c r="F26" s="337">
        <v>0</v>
      </c>
      <c r="G26" s="337">
        <v>0</v>
      </c>
      <c r="H26" s="345">
        <f t="shared" si="0"/>
        <v>0</v>
      </c>
      <c r="I26" s="346" t="s">
        <v>367</v>
      </c>
    </row>
    <row r="27" spans="1:9" ht="18.600000000000001" customHeight="1">
      <c r="A27" s="343"/>
      <c r="B27" s="344">
        <v>3030</v>
      </c>
      <c r="C27" s="552" t="s">
        <v>377</v>
      </c>
      <c r="D27" s="553"/>
      <c r="E27" s="554"/>
      <c r="F27" s="337">
        <v>0</v>
      </c>
      <c r="G27" s="337">
        <v>0</v>
      </c>
      <c r="H27" s="345">
        <f t="shared" si="0"/>
        <v>0</v>
      </c>
      <c r="I27" s="346" t="s">
        <v>367</v>
      </c>
    </row>
    <row r="28" spans="1:9" ht="18.600000000000001" customHeight="1">
      <c r="A28" s="343"/>
      <c r="B28" s="344">
        <v>3040</v>
      </c>
      <c r="C28" s="552" t="s">
        <v>378</v>
      </c>
      <c r="D28" s="553"/>
      <c r="E28" s="554"/>
      <c r="F28" s="337">
        <v>0</v>
      </c>
      <c r="G28" s="337">
        <v>0</v>
      </c>
      <c r="H28" s="345">
        <f t="shared" si="0"/>
        <v>0</v>
      </c>
      <c r="I28" s="346" t="s">
        <v>367</v>
      </c>
    </row>
    <row r="29" spans="1:9" ht="18.600000000000001" customHeight="1">
      <c r="A29" s="343"/>
      <c r="B29" s="344">
        <v>3050</v>
      </c>
      <c r="C29" s="552" t="s">
        <v>379</v>
      </c>
      <c r="D29" s="553"/>
      <c r="E29" s="554"/>
      <c r="F29" s="337">
        <v>0</v>
      </c>
      <c r="G29" s="337">
        <v>0</v>
      </c>
      <c r="H29" s="345">
        <f t="shared" si="0"/>
        <v>0</v>
      </c>
      <c r="I29" s="346" t="s">
        <v>367</v>
      </c>
    </row>
    <row r="30" spans="1:9" ht="18.600000000000001" customHeight="1">
      <c r="A30" s="343"/>
      <c r="B30" s="344">
        <v>3060</v>
      </c>
      <c r="C30" s="552" t="s">
        <v>380</v>
      </c>
      <c r="D30" s="553"/>
      <c r="E30" s="554"/>
      <c r="F30" s="337">
        <v>0</v>
      </c>
      <c r="G30" s="337">
        <v>0</v>
      </c>
      <c r="H30" s="345">
        <f t="shared" si="0"/>
        <v>0</v>
      </c>
      <c r="I30" s="346" t="s">
        <v>367</v>
      </c>
    </row>
    <row r="31" spans="1:9" ht="18.600000000000001" customHeight="1">
      <c r="A31" s="335" t="s">
        <v>381</v>
      </c>
      <c r="B31" s="339">
        <v>4000</v>
      </c>
      <c r="C31" s="549" t="s">
        <v>310</v>
      </c>
      <c r="D31" s="550"/>
      <c r="E31" s="551"/>
      <c r="F31" s="337">
        <v>0</v>
      </c>
      <c r="G31" s="337">
        <v>0</v>
      </c>
      <c r="H31" s="338">
        <f>F31-G31</f>
        <v>0</v>
      </c>
      <c r="I31" s="339" t="s">
        <v>344</v>
      </c>
    </row>
    <row r="32" spans="1:9" ht="18.600000000000001" customHeight="1">
      <c r="A32" s="335" t="s">
        <v>382</v>
      </c>
      <c r="B32" s="339">
        <v>4050</v>
      </c>
      <c r="C32" s="549" t="s">
        <v>312</v>
      </c>
      <c r="D32" s="550"/>
      <c r="E32" s="551"/>
      <c r="F32" s="337">
        <v>0</v>
      </c>
      <c r="G32" s="337">
        <v>0</v>
      </c>
      <c r="H32" s="338">
        <f>F32-G32</f>
        <v>0</v>
      </c>
      <c r="I32" s="339" t="s">
        <v>348</v>
      </c>
    </row>
    <row r="33" spans="1:9" ht="18.600000000000001" customHeight="1">
      <c r="A33" s="335">
        <v>17</v>
      </c>
      <c r="B33" s="339">
        <v>7000</v>
      </c>
      <c r="C33" s="549" t="s">
        <v>383</v>
      </c>
      <c r="D33" s="550"/>
      <c r="E33" s="551"/>
      <c r="F33" s="337">
        <v>0</v>
      </c>
      <c r="G33" s="341"/>
      <c r="H33" s="338"/>
      <c r="I33" s="339" t="s">
        <v>348</v>
      </c>
    </row>
    <row r="34" spans="1:9" ht="18.600000000000001" customHeight="1">
      <c r="A34" s="343"/>
      <c r="B34" s="347" t="s">
        <v>384</v>
      </c>
      <c r="C34" s="552" t="s">
        <v>385</v>
      </c>
      <c r="D34" s="553"/>
      <c r="E34" s="554"/>
      <c r="F34" s="348">
        <f>SUM(F4,F5,F6,F7,F8,F9,F10,F11,F12,F13,F14,F15,F16,F17,F24,F31,F32,F33)</f>
        <v>0</v>
      </c>
      <c r="G34" s="349"/>
      <c r="H34" s="350">
        <f>SUM(H4,H5,H6,H7,H8,H9,H10,H11,H12,H13,H14,H15,H16,H17,H24,H31,H32)</f>
        <v>0</v>
      </c>
      <c r="I34" s="351" t="s">
        <v>386</v>
      </c>
    </row>
    <row r="35" spans="1:9" ht="26.45" customHeight="1">
      <c r="A35"/>
      <c r="B35"/>
      <c r="C35" s="544"/>
      <c r="D35" s="544"/>
      <c r="E35" s="544"/>
      <c r="F35" s="383"/>
      <c r="G35" s="548"/>
      <c r="H35" s="548"/>
      <c r="I35"/>
    </row>
    <row r="36" spans="1:9" ht="26.45" customHeight="1">
      <c r="A36"/>
      <c r="B36"/>
      <c r="C36" s="544" t="s">
        <v>387</v>
      </c>
      <c r="D36" s="544"/>
      <c r="E36" s="544"/>
      <c r="F36" s="352">
        <f>(SUM(H4+H5+H6+H7+H8+H9+H10+H11+H12+H13+H14+H15+H16+H17+H24+H31+H32))*$H$1</f>
        <v>0</v>
      </c>
      <c r="G36" s="544" t="s">
        <v>388</v>
      </c>
      <c r="H36" s="544"/>
      <c r="I36"/>
    </row>
    <row r="37" spans="1:9" ht="26.45" customHeight="1">
      <c r="A37"/>
      <c r="B37"/>
      <c r="C37" s="544" t="s">
        <v>389</v>
      </c>
      <c r="D37" s="544"/>
      <c r="E37" s="544"/>
      <c r="F37" s="352"/>
      <c r="G37" s="544" t="s">
        <v>390</v>
      </c>
      <c r="H37" s="544"/>
      <c r="I37" s="383"/>
    </row>
    <row r="38" spans="1:9" ht="26.45" customHeight="1">
      <c r="A38"/>
      <c r="B38"/>
      <c r="C38" s="544" t="s">
        <v>391</v>
      </c>
      <c r="D38" s="544"/>
      <c r="E38" s="544"/>
      <c r="F38" s="352">
        <f>F36-(SUM(F37:F37))</f>
        <v>0</v>
      </c>
      <c r="G38" s="545" t="s">
        <v>392</v>
      </c>
      <c r="H38" s="545"/>
      <c r="I38"/>
    </row>
    <row r="39" spans="1:9" ht="26.45" customHeight="1">
      <c r="A39"/>
      <c r="B39"/>
      <c r="C39" s="382"/>
      <c r="D39" s="382"/>
      <c r="E39" s="382"/>
      <c r="F39" s="353"/>
      <c r="G39" s="383"/>
      <c r="H39"/>
      <c r="I39"/>
    </row>
    <row r="40" spans="1:9" ht="26.45" customHeight="1">
      <c r="A40" s="354" t="s">
        <v>393</v>
      </c>
      <c r="B40"/>
      <c r="C40"/>
      <c r="D40"/>
      <c r="E40"/>
      <c r="F40" s="377"/>
      <c r="G40" s="377"/>
      <c r="H40"/>
      <c r="I40"/>
    </row>
    <row r="41" spans="1:9" ht="26.45" customHeight="1">
      <c r="A41" s="546"/>
      <c r="B41" s="546"/>
      <c r="C41" s="546"/>
      <c r="D41" s="546"/>
      <c r="E41" s="546"/>
      <c r="F41" s="546"/>
      <c r="G41" s="546"/>
      <c r="H41" s="546"/>
      <c r="I41" s="546"/>
    </row>
    <row r="42" spans="1:9" ht="26.45" customHeight="1">
      <c r="A42" s="546"/>
      <c r="B42" s="546"/>
      <c r="C42" s="546"/>
      <c r="D42" s="546"/>
      <c r="E42" s="546"/>
      <c r="F42" s="546"/>
      <c r="G42" s="546"/>
      <c r="H42" s="546"/>
      <c r="I42" s="546"/>
    </row>
    <row r="43" spans="1:9" ht="26.45" customHeight="1">
      <c r="A43" s="546"/>
      <c r="B43" s="546"/>
      <c r="C43" s="546"/>
      <c r="D43" s="546"/>
      <c r="E43" s="546"/>
      <c r="F43" s="546"/>
      <c r="G43" s="546"/>
      <c r="H43" s="546"/>
      <c r="I43" s="546"/>
    </row>
    <row r="44" spans="1:9" ht="26.45" customHeight="1">
      <c r="A44" s="546"/>
      <c r="B44" s="546"/>
      <c r="C44" s="546"/>
      <c r="D44" s="546"/>
      <c r="E44" s="546"/>
      <c r="F44" s="546"/>
      <c r="G44" s="546"/>
      <c r="H44" s="546"/>
      <c r="I44" s="546"/>
    </row>
    <row r="45" spans="1:9" ht="26.45" customHeight="1">
      <c r="A45"/>
      <c r="B45"/>
      <c r="C45"/>
      <c r="D45"/>
      <c r="E45"/>
      <c r="F45" s="377"/>
      <c r="G45" s="377"/>
      <c r="H45"/>
      <c r="I45"/>
    </row>
    <row r="46" spans="1:9" ht="26.45" customHeight="1">
      <c r="A46" s="547" t="s">
        <v>394</v>
      </c>
      <c r="B46" s="547"/>
      <c r="C46" s="547"/>
      <c r="D46" s="547"/>
      <c r="E46" s="547"/>
      <c r="F46" s="547"/>
      <c r="G46" s="547"/>
      <c r="H46" s="547"/>
      <c r="I46" s="547"/>
    </row>
    <row r="47" spans="1:9" ht="26.45" customHeight="1">
      <c r="A47" s="547" t="s">
        <v>395</v>
      </c>
      <c r="B47" s="547"/>
      <c r="C47" s="547"/>
      <c r="D47" s="547"/>
      <c r="E47" s="547"/>
      <c r="F47" s="547"/>
      <c r="G47" s="547"/>
      <c r="H47" s="547"/>
      <c r="I47" s="547"/>
    </row>
    <row r="48" spans="1:9" ht="26.45" customHeight="1">
      <c r="A48"/>
      <c r="B48"/>
      <c r="C48"/>
      <c r="D48"/>
      <c r="E48"/>
      <c r="F48"/>
      <c r="G48"/>
      <c r="H48"/>
      <c r="I48"/>
    </row>
  </sheetData>
  <protectedRanges>
    <protectedRange sqref="I2" name="Range20"/>
    <protectedRange sqref="A41" name="Range19"/>
    <protectedRange sqref="F25:G30" name="Range15"/>
    <protectedRange sqref="F18:G23" name="Range14"/>
  </protectedRanges>
  <mergeCells count="42">
    <mergeCell ref="C11:E11"/>
    <mergeCell ref="C12:E12"/>
    <mergeCell ref="C6:E6"/>
    <mergeCell ref="C7:E7"/>
    <mergeCell ref="C8:E8"/>
    <mergeCell ref="C9:E9"/>
    <mergeCell ref="C10:E10"/>
    <mergeCell ref="B1:I1"/>
    <mergeCell ref="A2:G2"/>
    <mergeCell ref="C3:E3"/>
    <mergeCell ref="C4:E4"/>
    <mergeCell ref="C5:E5"/>
    <mergeCell ref="C13:E13"/>
    <mergeCell ref="C17:E17"/>
    <mergeCell ref="C18:E18"/>
    <mergeCell ref="C19:E19"/>
    <mergeCell ref="C20:E20"/>
    <mergeCell ref="C21:E21"/>
    <mergeCell ref="C22:E22"/>
    <mergeCell ref="C23:E23"/>
    <mergeCell ref="C24:E24"/>
    <mergeCell ref="C25:E25"/>
    <mergeCell ref="C31:E31"/>
    <mergeCell ref="C32:E32"/>
    <mergeCell ref="C33:E33"/>
    <mergeCell ref="C34:E34"/>
    <mergeCell ref="C26:E26"/>
    <mergeCell ref="C27:E27"/>
    <mergeCell ref="C28:E28"/>
    <mergeCell ref="C29:E29"/>
    <mergeCell ref="C30:E30"/>
    <mergeCell ref="C35:E35"/>
    <mergeCell ref="G35:H35"/>
    <mergeCell ref="C36:E36"/>
    <mergeCell ref="G36:H36"/>
    <mergeCell ref="C37:E37"/>
    <mergeCell ref="G37:H37"/>
    <mergeCell ref="C38:E38"/>
    <mergeCell ref="G38:H38"/>
    <mergeCell ref="A41:I44"/>
    <mergeCell ref="A46:I46"/>
    <mergeCell ref="A47:I47"/>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zoomScaleNormal="100" zoomScaleSheetLayoutView="100" workbookViewId="0">
      <selection activeCell="B1" sqref="B1"/>
    </sheetView>
  </sheetViews>
  <sheetFormatPr defaultColWidth="9.140625" defaultRowHeight="14.45"/>
  <cols>
    <col min="1" max="1" width="1.42578125" style="278" customWidth="1"/>
    <col min="2" max="2" width="3.28515625" style="278" customWidth="1"/>
    <col min="3" max="3" width="19.140625" style="278" bestFit="1" customWidth="1"/>
    <col min="4" max="4" width="20.28515625" style="278" customWidth="1"/>
    <col min="5" max="5" width="19.85546875" style="278" customWidth="1"/>
    <col min="6" max="6" width="22.85546875" style="278" customWidth="1"/>
    <col min="7" max="7" width="15.140625" style="278" customWidth="1"/>
    <col min="8" max="8" width="13" style="278" customWidth="1"/>
    <col min="9" max="9" width="18.28515625" style="278" bestFit="1" customWidth="1"/>
    <col min="10" max="10" width="16.7109375" style="278" customWidth="1"/>
    <col min="11" max="11" width="0.85546875" style="278" customWidth="1"/>
    <col min="12" max="12" width="9.140625" style="284"/>
    <col min="13" max="16384" width="9.140625" style="278"/>
  </cols>
  <sheetData>
    <row r="1" spans="2:12" ht="6" customHeight="1"/>
    <row r="2" spans="2:12" ht="21.6" thickBot="1">
      <c r="B2" s="285" t="s">
        <v>396</v>
      </c>
      <c r="C2" s="286"/>
      <c r="D2" s="286"/>
      <c r="E2" s="286"/>
      <c r="F2" s="286"/>
      <c r="G2" s="286"/>
      <c r="H2" s="286"/>
      <c r="I2" s="286"/>
      <c r="J2" s="287"/>
    </row>
    <row r="3" spans="2:12" ht="5.25" customHeight="1" thickTop="1">
      <c r="B3" s="288"/>
      <c r="C3" s="279"/>
      <c r="D3" s="279"/>
      <c r="E3" s="279"/>
      <c r="F3" s="279"/>
      <c r="G3" s="279"/>
      <c r="H3" s="279"/>
      <c r="I3" s="279"/>
      <c r="J3" s="289"/>
    </row>
    <row r="4" spans="2:12" ht="26.25" customHeight="1">
      <c r="B4" s="288"/>
      <c r="C4" s="559" t="str">
        <f>IF(MTDCCalculator!D3="","","Name: "&amp;MTDCCalculator!D3)</f>
        <v/>
      </c>
      <c r="D4" s="559"/>
      <c r="E4" s="559"/>
      <c r="F4" s="560" t="s">
        <v>397</v>
      </c>
      <c r="G4" s="562" t="s">
        <v>398</v>
      </c>
      <c r="H4" s="562"/>
      <c r="I4" s="281"/>
      <c r="J4" s="290"/>
    </row>
    <row r="5" spans="2:12" s="296" customFormat="1" ht="28.9">
      <c r="B5" s="291"/>
      <c r="C5" s="385" t="s">
        <v>399</v>
      </c>
      <c r="D5" s="385" t="s">
        <v>400</v>
      </c>
      <c r="E5" s="292" t="str">
        <f>"Amount Spent in FY"&amp;MTDCCalculator!G5</f>
        <v>Amount Spent in FY0</v>
      </c>
      <c r="F5" s="561"/>
      <c r="G5" s="293" t="str">
        <f>"FY"&amp;MTDCCalculator!G5&amp;" is year ___"</f>
        <v>FY0 is year ___</v>
      </c>
      <c r="H5" s="294" t="s">
        <v>401</v>
      </c>
      <c r="I5" s="385" t="s">
        <v>402</v>
      </c>
      <c r="J5" s="295" t="s">
        <v>403</v>
      </c>
      <c r="L5" s="284"/>
    </row>
    <row r="6" spans="2:12">
      <c r="B6" s="297">
        <v>1</v>
      </c>
      <c r="C6" s="298"/>
      <c r="D6" s="280">
        <v>0</v>
      </c>
      <c r="E6" s="280">
        <v>0</v>
      </c>
      <c r="F6" s="280">
        <v>0</v>
      </c>
      <c r="G6" s="299"/>
      <c r="H6" s="299"/>
      <c r="I6" s="300">
        <f t="shared" ref="I6:I55" si="0">IF(G6="",0,IF(F6&gt;25000,0,IF(E6+F6&gt;25000,25000-F6,E6)))</f>
        <v>0</v>
      </c>
      <c r="J6" s="301">
        <f t="shared" ref="J6:J55" si="1">E6-I6</f>
        <v>0</v>
      </c>
      <c r="L6" s="284" t="str">
        <f t="shared" ref="L6:L55" si="2">IF(E6&gt;0,"X","")</f>
        <v/>
      </c>
    </row>
    <row r="7" spans="2:12">
      <c r="B7" s="302">
        <v>2</v>
      </c>
      <c r="C7" s="303"/>
      <c r="D7" s="304">
        <v>0</v>
      </c>
      <c r="E7" s="304">
        <v>0</v>
      </c>
      <c r="F7" s="304">
        <v>0</v>
      </c>
      <c r="G7" s="305"/>
      <c r="H7" s="305"/>
      <c r="I7" s="306">
        <f t="shared" si="0"/>
        <v>0</v>
      </c>
      <c r="J7" s="307">
        <f t="shared" si="1"/>
        <v>0</v>
      </c>
      <c r="L7" s="284" t="str">
        <f t="shared" si="2"/>
        <v/>
      </c>
    </row>
    <row r="8" spans="2:12">
      <c r="B8" s="297">
        <v>3</v>
      </c>
      <c r="C8" s="298"/>
      <c r="D8" s="280">
        <v>0</v>
      </c>
      <c r="E8" s="280">
        <v>0</v>
      </c>
      <c r="F8" s="280">
        <v>0</v>
      </c>
      <c r="G8" s="299"/>
      <c r="H8" s="299"/>
      <c r="I8" s="300">
        <f t="shared" si="0"/>
        <v>0</v>
      </c>
      <c r="J8" s="301">
        <f t="shared" si="1"/>
        <v>0</v>
      </c>
      <c r="L8" s="284" t="str">
        <f t="shared" si="2"/>
        <v/>
      </c>
    </row>
    <row r="9" spans="2:12">
      <c r="B9" s="302">
        <v>4</v>
      </c>
      <c r="C9" s="303"/>
      <c r="D9" s="304">
        <v>0</v>
      </c>
      <c r="E9" s="304">
        <v>0</v>
      </c>
      <c r="F9" s="304">
        <v>0</v>
      </c>
      <c r="G9" s="305"/>
      <c r="H9" s="305"/>
      <c r="I9" s="306">
        <f t="shared" si="0"/>
        <v>0</v>
      </c>
      <c r="J9" s="307">
        <f t="shared" si="1"/>
        <v>0</v>
      </c>
      <c r="L9" s="284" t="str">
        <f t="shared" si="2"/>
        <v/>
      </c>
    </row>
    <row r="10" spans="2:12">
      <c r="B10" s="297">
        <v>5</v>
      </c>
      <c r="C10" s="298"/>
      <c r="D10" s="280">
        <v>0</v>
      </c>
      <c r="E10" s="280">
        <v>0</v>
      </c>
      <c r="F10" s="280">
        <v>0</v>
      </c>
      <c r="G10" s="299"/>
      <c r="H10" s="299"/>
      <c r="I10" s="300">
        <f t="shared" si="0"/>
        <v>0</v>
      </c>
      <c r="J10" s="301">
        <f t="shared" si="1"/>
        <v>0</v>
      </c>
      <c r="L10" s="284" t="str">
        <f t="shared" si="2"/>
        <v/>
      </c>
    </row>
    <row r="11" spans="2:12">
      <c r="B11" s="302">
        <v>6</v>
      </c>
      <c r="C11" s="303"/>
      <c r="D11" s="304">
        <v>0</v>
      </c>
      <c r="E11" s="304">
        <v>0</v>
      </c>
      <c r="F11" s="304">
        <v>0</v>
      </c>
      <c r="G11" s="305"/>
      <c r="H11" s="305"/>
      <c r="I11" s="306">
        <f t="shared" si="0"/>
        <v>0</v>
      </c>
      <c r="J11" s="307">
        <f t="shared" si="1"/>
        <v>0</v>
      </c>
      <c r="L11" s="284" t="str">
        <f t="shared" si="2"/>
        <v/>
      </c>
    </row>
    <row r="12" spans="2:12">
      <c r="B12" s="297">
        <v>7</v>
      </c>
      <c r="C12" s="298"/>
      <c r="D12" s="280">
        <v>0</v>
      </c>
      <c r="E12" s="280">
        <v>0</v>
      </c>
      <c r="F12" s="280">
        <v>0</v>
      </c>
      <c r="G12" s="299"/>
      <c r="H12" s="299"/>
      <c r="I12" s="300">
        <f t="shared" si="0"/>
        <v>0</v>
      </c>
      <c r="J12" s="301">
        <f t="shared" si="1"/>
        <v>0</v>
      </c>
      <c r="L12" s="284" t="str">
        <f t="shared" si="2"/>
        <v/>
      </c>
    </row>
    <row r="13" spans="2:12">
      <c r="B13" s="302">
        <v>8</v>
      </c>
      <c r="C13" s="303"/>
      <c r="D13" s="304">
        <v>0</v>
      </c>
      <c r="E13" s="304">
        <v>0</v>
      </c>
      <c r="F13" s="304">
        <v>0</v>
      </c>
      <c r="G13" s="305"/>
      <c r="H13" s="305"/>
      <c r="I13" s="306">
        <f t="shared" si="0"/>
        <v>0</v>
      </c>
      <c r="J13" s="307">
        <f t="shared" si="1"/>
        <v>0</v>
      </c>
      <c r="L13" s="284" t="str">
        <f t="shared" si="2"/>
        <v/>
      </c>
    </row>
    <row r="14" spans="2:12">
      <c r="B14" s="297">
        <v>9</v>
      </c>
      <c r="C14" s="298"/>
      <c r="D14" s="280">
        <v>0</v>
      </c>
      <c r="E14" s="280">
        <v>0</v>
      </c>
      <c r="F14" s="280">
        <v>0</v>
      </c>
      <c r="G14" s="299"/>
      <c r="H14" s="299"/>
      <c r="I14" s="300">
        <f t="shared" si="0"/>
        <v>0</v>
      </c>
      <c r="J14" s="301">
        <f t="shared" si="1"/>
        <v>0</v>
      </c>
      <c r="L14" s="284" t="str">
        <f t="shared" si="2"/>
        <v/>
      </c>
    </row>
    <row r="15" spans="2:12">
      <c r="B15" s="302">
        <v>10</v>
      </c>
      <c r="C15" s="303"/>
      <c r="D15" s="304">
        <v>0</v>
      </c>
      <c r="E15" s="304">
        <v>0</v>
      </c>
      <c r="F15" s="304">
        <v>0</v>
      </c>
      <c r="G15" s="305"/>
      <c r="H15" s="305"/>
      <c r="I15" s="306">
        <f t="shared" si="0"/>
        <v>0</v>
      </c>
      <c r="J15" s="307">
        <f t="shared" si="1"/>
        <v>0</v>
      </c>
      <c r="L15" s="284" t="str">
        <f t="shared" si="2"/>
        <v/>
      </c>
    </row>
    <row r="16" spans="2:12">
      <c r="B16" s="297">
        <v>11</v>
      </c>
      <c r="C16" s="298"/>
      <c r="D16" s="280">
        <v>0</v>
      </c>
      <c r="E16" s="280">
        <v>0</v>
      </c>
      <c r="F16" s="280">
        <v>0</v>
      </c>
      <c r="G16" s="299"/>
      <c r="H16" s="299"/>
      <c r="I16" s="300">
        <f t="shared" si="0"/>
        <v>0</v>
      </c>
      <c r="J16" s="301">
        <f t="shared" si="1"/>
        <v>0</v>
      </c>
      <c r="L16" s="284" t="str">
        <f t="shared" si="2"/>
        <v/>
      </c>
    </row>
    <row r="17" spans="2:16">
      <c r="B17" s="302">
        <v>12</v>
      </c>
      <c r="C17" s="303"/>
      <c r="D17" s="304">
        <v>0</v>
      </c>
      <c r="E17" s="304">
        <v>0</v>
      </c>
      <c r="F17" s="304">
        <v>0</v>
      </c>
      <c r="G17" s="305"/>
      <c r="H17" s="305"/>
      <c r="I17" s="306">
        <f t="shared" si="0"/>
        <v>0</v>
      </c>
      <c r="J17" s="307">
        <f t="shared" si="1"/>
        <v>0</v>
      </c>
      <c r="L17" s="284" t="str">
        <f t="shared" si="2"/>
        <v/>
      </c>
    </row>
    <row r="18" spans="2:16">
      <c r="B18" s="297">
        <v>13</v>
      </c>
      <c r="C18" s="298"/>
      <c r="D18" s="280">
        <v>0</v>
      </c>
      <c r="E18" s="280">
        <v>0</v>
      </c>
      <c r="F18" s="280">
        <v>0</v>
      </c>
      <c r="G18" s="299"/>
      <c r="H18" s="299"/>
      <c r="I18" s="300">
        <f t="shared" si="0"/>
        <v>0</v>
      </c>
      <c r="J18" s="301">
        <f t="shared" si="1"/>
        <v>0</v>
      </c>
      <c r="L18" s="284" t="str">
        <f t="shared" si="2"/>
        <v/>
      </c>
    </row>
    <row r="19" spans="2:16">
      <c r="B19" s="302">
        <v>14</v>
      </c>
      <c r="C19" s="303"/>
      <c r="D19" s="304">
        <v>0</v>
      </c>
      <c r="E19" s="304">
        <v>0</v>
      </c>
      <c r="F19" s="304">
        <v>0</v>
      </c>
      <c r="G19" s="305"/>
      <c r="H19" s="305"/>
      <c r="I19" s="306">
        <f t="shared" si="0"/>
        <v>0</v>
      </c>
      <c r="J19" s="307">
        <f t="shared" si="1"/>
        <v>0</v>
      </c>
      <c r="L19" s="284" t="str">
        <f t="shared" si="2"/>
        <v/>
      </c>
    </row>
    <row r="20" spans="2:16">
      <c r="B20" s="297">
        <v>15</v>
      </c>
      <c r="C20" s="298"/>
      <c r="D20" s="280">
        <v>0</v>
      </c>
      <c r="E20" s="280">
        <v>0</v>
      </c>
      <c r="F20" s="280">
        <v>0</v>
      </c>
      <c r="G20" s="299"/>
      <c r="H20" s="299"/>
      <c r="I20" s="300">
        <f t="shared" si="0"/>
        <v>0</v>
      </c>
      <c r="J20" s="301">
        <f t="shared" si="1"/>
        <v>0</v>
      </c>
      <c r="L20" s="284" t="str">
        <f t="shared" si="2"/>
        <v/>
      </c>
    </row>
    <row r="21" spans="2:16">
      <c r="B21" s="302">
        <v>16</v>
      </c>
      <c r="C21" s="303"/>
      <c r="D21" s="304">
        <v>0</v>
      </c>
      <c r="E21" s="304">
        <v>0</v>
      </c>
      <c r="F21" s="304">
        <v>0</v>
      </c>
      <c r="G21" s="305"/>
      <c r="H21" s="305"/>
      <c r="I21" s="306">
        <f t="shared" si="0"/>
        <v>0</v>
      </c>
      <c r="J21" s="307">
        <f t="shared" si="1"/>
        <v>0</v>
      </c>
      <c r="L21" s="284" t="str">
        <f t="shared" si="2"/>
        <v/>
      </c>
    </row>
    <row r="22" spans="2:16">
      <c r="B22" s="297">
        <v>17</v>
      </c>
      <c r="C22" s="298"/>
      <c r="D22" s="280">
        <v>0</v>
      </c>
      <c r="E22" s="280">
        <v>0</v>
      </c>
      <c r="F22" s="280">
        <v>0</v>
      </c>
      <c r="G22" s="299"/>
      <c r="H22" s="299"/>
      <c r="I22" s="300">
        <f t="shared" si="0"/>
        <v>0</v>
      </c>
      <c r="J22" s="301">
        <f t="shared" si="1"/>
        <v>0</v>
      </c>
      <c r="L22" s="284" t="str">
        <f t="shared" si="2"/>
        <v/>
      </c>
    </row>
    <row r="23" spans="2:16">
      <c r="B23" s="302">
        <v>18</v>
      </c>
      <c r="C23" s="303"/>
      <c r="D23" s="304">
        <v>0</v>
      </c>
      <c r="E23" s="304">
        <v>0</v>
      </c>
      <c r="F23" s="304">
        <v>0</v>
      </c>
      <c r="G23" s="305"/>
      <c r="H23" s="305"/>
      <c r="I23" s="306">
        <f t="shared" si="0"/>
        <v>0</v>
      </c>
      <c r="J23" s="307">
        <f t="shared" si="1"/>
        <v>0</v>
      </c>
      <c r="L23" s="284" t="str">
        <f t="shared" si="2"/>
        <v/>
      </c>
    </row>
    <row r="24" spans="2:16">
      <c r="B24" s="297">
        <v>19</v>
      </c>
      <c r="C24" s="298"/>
      <c r="D24" s="280">
        <v>0</v>
      </c>
      <c r="E24" s="280">
        <v>0</v>
      </c>
      <c r="F24" s="280">
        <v>0</v>
      </c>
      <c r="G24" s="299"/>
      <c r="H24" s="299"/>
      <c r="I24" s="300">
        <f t="shared" si="0"/>
        <v>0</v>
      </c>
      <c r="J24" s="301">
        <f t="shared" si="1"/>
        <v>0</v>
      </c>
      <c r="L24" s="284" t="str">
        <f t="shared" si="2"/>
        <v/>
      </c>
    </row>
    <row r="25" spans="2:16">
      <c r="B25" s="302">
        <v>20</v>
      </c>
      <c r="C25" s="303"/>
      <c r="D25" s="304">
        <v>0</v>
      </c>
      <c r="E25" s="304">
        <v>0</v>
      </c>
      <c r="F25" s="304">
        <v>0</v>
      </c>
      <c r="G25" s="305"/>
      <c r="H25" s="305"/>
      <c r="I25" s="306">
        <f t="shared" si="0"/>
        <v>0</v>
      </c>
      <c r="J25" s="307">
        <f t="shared" si="1"/>
        <v>0</v>
      </c>
      <c r="L25" s="284" t="str">
        <f t="shared" si="2"/>
        <v/>
      </c>
    </row>
    <row r="26" spans="2:16">
      <c r="B26" s="297">
        <v>21</v>
      </c>
      <c r="C26" s="298"/>
      <c r="D26" s="280">
        <v>0</v>
      </c>
      <c r="E26" s="280">
        <v>0</v>
      </c>
      <c r="F26" s="280">
        <v>0</v>
      </c>
      <c r="G26" s="299"/>
      <c r="H26" s="299"/>
      <c r="I26" s="300">
        <f t="shared" si="0"/>
        <v>0</v>
      </c>
      <c r="J26" s="301">
        <f t="shared" si="1"/>
        <v>0</v>
      </c>
      <c r="L26" s="284" t="str">
        <f t="shared" si="2"/>
        <v/>
      </c>
    </row>
    <row r="27" spans="2:16">
      <c r="B27" s="302">
        <v>22</v>
      </c>
      <c r="C27" s="303"/>
      <c r="D27" s="304">
        <v>0</v>
      </c>
      <c r="E27" s="304">
        <v>0</v>
      </c>
      <c r="F27" s="304">
        <v>0</v>
      </c>
      <c r="G27" s="305"/>
      <c r="H27" s="305"/>
      <c r="I27" s="306">
        <f t="shared" si="0"/>
        <v>0</v>
      </c>
      <c r="J27" s="307">
        <f t="shared" si="1"/>
        <v>0</v>
      </c>
      <c r="L27" s="284" t="str">
        <f t="shared" si="2"/>
        <v/>
      </c>
    </row>
    <row r="28" spans="2:16">
      <c r="B28" s="297">
        <v>23</v>
      </c>
      <c r="C28" s="298"/>
      <c r="D28" s="280">
        <v>0</v>
      </c>
      <c r="E28" s="280">
        <v>0</v>
      </c>
      <c r="F28" s="280">
        <v>0</v>
      </c>
      <c r="G28" s="299"/>
      <c r="H28" s="299"/>
      <c r="I28" s="300">
        <f t="shared" si="0"/>
        <v>0</v>
      </c>
      <c r="J28" s="301">
        <f t="shared" si="1"/>
        <v>0</v>
      </c>
      <c r="L28" s="284" t="str">
        <f t="shared" si="2"/>
        <v/>
      </c>
    </row>
    <row r="29" spans="2:16">
      <c r="B29" s="302">
        <v>24</v>
      </c>
      <c r="C29" s="303"/>
      <c r="D29" s="304">
        <v>0</v>
      </c>
      <c r="E29" s="304">
        <v>0</v>
      </c>
      <c r="F29" s="304">
        <v>0</v>
      </c>
      <c r="G29" s="305"/>
      <c r="H29" s="305"/>
      <c r="I29" s="306">
        <f t="shared" si="0"/>
        <v>0</v>
      </c>
      <c r="J29" s="307">
        <f t="shared" si="1"/>
        <v>0</v>
      </c>
      <c r="L29" s="284" t="str">
        <f t="shared" si="2"/>
        <v/>
      </c>
    </row>
    <row r="30" spans="2:16">
      <c r="B30" s="297">
        <v>25</v>
      </c>
      <c r="C30" s="298"/>
      <c r="D30" s="280">
        <v>0</v>
      </c>
      <c r="E30" s="280">
        <v>0</v>
      </c>
      <c r="F30" s="280">
        <v>0</v>
      </c>
      <c r="G30" s="299"/>
      <c r="H30" s="299"/>
      <c r="I30" s="300">
        <f t="shared" si="0"/>
        <v>0</v>
      </c>
      <c r="J30" s="301">
        <f t="shared" si="1"/>
        <v>0</v>
      </c>
      <c r="L30" s="284" t="str">
        <f t="shared" si="2"/>
        <v/>
      </c>
    </row>
    <row r="31" spans="2:16">
      <c r="B31" s="302">
        <v>26</v>
      </c>
      <c r="C31" s="303"/>
      <c r="D31" s="304">
        <v>0</v>
      </c>
      <c r="E31" s="304">
        <v>0</v>
      </c>
      <c r="F31" s="304">
        <v>0</v>
      </c>
      <c r="G31" s="305"/>
      <c r="H31" s="305"/>
      <c r="I31" s="306">
        <f t="shared" si="0"/>
        <v>0</v>
      </c>
      <c r="J31" s="307">
        <f t="shared" si="1"/>
        <v>0</v>
      </c>
      <c r="L31" s="284" t="str">
        <f t="shared" si="2"/>
        <v/>
      </c>
      <c r="P31" s="308"/>
    </row>
    <row r="32" spans="2:16">
      <c r="B32" s="297">
        <v>27</v>
      </c>
      <c r="C32" s="298"/>
      <c r="D32" s="280">
        <v>0</v>
      </c>
      <c r="E32" s="280">
        <v>0</v>
      </c>
      <c r="F32" s="280">
        <v>0</v>
      </c>
      <c r="G32" s="299"/>
      <c r="H32" s="299"/>
      <c r="I32" s="300">
        <f t="shared" si="0"/>
        <v>0</v>
      </c>
      <c r="J32" s="301">
        <f t="shared" si="1"/>
        <v>0</v>
      </c>
      <c r="L32" s="284" t="str">
        <f t="shared" si="2"/>
        <v/>
      </c>
      <c r="P32" s="308"/>
    </row>
    <row r="33" spans="2:16">
      <c r="B33" s="302">
        <v>28</v>
      </c>
      <c r="C33" s="303"/>
      <c r="D33" s="304">
        <v>0</v>
      </c>
      <c r="E33" s="304">
        <v>0</v>
      </c>
      <c r="F33" s="304">
        <v>0</v>
      </c>
      <c r="G33" s="305"/>
      <c r="H33" s="305"/>
      <c r="I33" s="306">
        <f t="shared" si="0"/>
        <v>0</v>
      </c>
      <c r="J33" s="307">
        <f t="shared" si="1"/>
        <v>0</v>
      </c>
      <c r="L33" s="284" t="str">
        <f t="shared" si="2"/>
        <v/>
      </c>
      <c r="P33" s="308"/>
    </row>
    <row r="34" spans="2:16">
      <c r="B34" s="297">
        <v>29</v>
      </c>
      <c r="C34" s="298"/>
      <c r="D34" s="280">
        <v>0</v>
      </c>
      <c r="E34" s="280">
        <v>0</v>
      </c>
      <c r="F34" s="280">
        <v>0</v>
      </c>
      <c r="G34" s="299"/>
      <c r="H34" s="299"/>
      <c r="I34" s="300">
        <f t="shared" si="0"/>
        <v>0</v>
      </c>
      <c r="J34" s="301">
        <f t="shared" si="1"/>
        <v>0</v>
      </c>
      <c r="L34" s="284" t="str">
        <f t="shared" si="2"/>
        <v/>
      </c>
      <c r="P34" s="308"/>
    </row>
    <row r="35" spans="2:16">
      <c r="B35" s="302">
        <v>30</v>
      </c>
      <c r="C35" s="303"/>
      <c r="D35" s="304">
        <v>0</v>
      </c>
      <c r="E35" s="304">
        <v>0</v>
      </c>
      <c r="F35" s="304">
        <v>0</v>
      </c>
      <c r="G35" s="305"/>
      <c r="H35" s="305"/>
      <c r="I35" s="306">
        <f t="shared" si="0"/>
        <v>0</v>
      </c>
      <c r="J35" s="307">
        <f t="shared" si="1"/>
        <v>0</v>
      </c>
      <c r="L35" s="284" t="str">
        <f t="shared" si="2"/>
        <v/>
      </c>
      <c r="P35" s="308"/>
    </row>
    <row r="36" spans="2:16">
      <c r="B36" s="297">
        <v>31</v>
      </c>
      <c r="C36" s="298"/>
      <c r="D36" s="280">
        <v>0</v>
      </c>
      <c r="E36" s="280">
        <v>0</v>
      </c>
      <c r="F36" s="280">
        <v>0</v>
      </c>
      <c r="G36" s="299"/>
      <c r="H36" s="299"/>
      <c r="I36" s="300">
        <f t="shared" si="0"/>
        <v>0</v>
      </c>
      <c r="J36" s="301">
        <f t="shared" si="1"/>
        <v>0</v>
      </c>
      <c r="L36" s="284" t="str">
        <f t="shared" si="2"/>
        <v/>
      </c>
      <c r="P36" s="308"/>
    </row>
    <row r="37" spans="2:16">
      <c r="B37" s="302">
        <v>32</v>
      </c>
      <c r="C37" s="303"/>
      <c r="D37" s="304">
        <v>0</v>
      </c>
      <c r="E37" s="304">
        <v>0</v>
      </c>
      <c r="F37" s="304">
        <v>0</v>
      </c>
      <c r="G37" s="305"/>
      <c r="H37" s="305"/>
      <c r="I37" s="306">
        <f t="shared" si="0"/>
        <v>0</v>
      </c>
      <c r="J37" s="307">
        <f t="shared" si="1"/>
        <v>0</v>
      </c>
      <c r="L37" s="284" t="str">
        <f t="shared" si="2"/>
        <v/>
      </c>
    </row>
    <row r="38" spans="2:16">
      <c r="B38" s="297">
        <v>33</v>
      </c>
      <c r="C38" s="298"/>
      <c r="D38" s="280">
        <v>0</v>
      </c>
      <c r="E38" s="280">
        <v>0</v>
      </c>
      <c r="F38" s="280">
        <v>0</v>
      </c>
      <c r="G38" s="299"/>
      <c r="H38" s="299"/>
      <c r="I38" s="300">
        <f t="shared" si="0"/>
        <v>0</v>
      </c>
      <c r="J38" s="301">
        <f t="shared" si="1"/>
        <v>0</v>
      </c>
      <c r="L38" s="284" t="str">
        <f t="shared" si="2"/>
        <v/>
      </c>
    </row>
    <row r="39" spans="2:16">
      <c r="B39" s="302">
        <v>34</v>
      </c>
      <c r="C39" s="303"/>
      <c r="D39" s="304">
        <v>0</v>
      </c>
      <c r="E39" s="304">
        <v>0</v>
      </c>
      <c r="F39" s="304">
        <v>0</v>
      </c>
      <c r="G39" s="305"/>
      <c r="H39" s="305"/>
      <c r="I39" s="306">
        <f t="shared" si="0"/>
        <v>0</v>
      </c>
      <c r="J39" s="307">
        <f t="shared" si="1"/>
        <v>0</v>
      </c>
      <c r="L39" s="284" t="str">
        <f t="shared" si="2"/>
        <v/>
      </c>
    </row>
    <row r="40" spans="2:16">
      <c r="B40" s="297">
        <v>35</v>
      </c>
      <c r="C40" s="298"/>
      <c r="D40" s="280">
        <v>0</v>
      </c>
      <c r="E40" s="280">
        <v>0</v>
      </c>
      <c r="F40" s="280">
        <v>0</v>
      </c>
      <c r="G40" s="299"/>
      <c r="H40" s="299"/>
      <c r="I40" s="300">
        <f t="shared" si="0"/>
        <v>0</v>
      </c>
      <c r="J40" s="301">
        <f t="shared" si="1"/>
        <v>0</v>
      </c>
      <c r="L40" s="284" t="str">
        <f t="shared" si="2"/>
        <v/>
      </c>
    </row>
    <row r="41" spans="2:16">
      <c r="B41" s="302">
        <v>36</v>
      </c>
      <c r="C41" s="303"/>
      <c r="D41" s="304">
        <v>0</v>
      </c>
      <c r="E41" s="304">
        <v>0</v>
      </c>
      <c r="F41" s="304">
        <v>0</v>
      </c>
      <c r="G41" s="305"/>
      <c r="H41" s="305"/>
      <c r="I41" s="306">
        <f t="shared" si="0"/>
        <v>0</v>
      </c>
      <c r="J41" s="307">
        <f t="shared" si="1"/>
        <v>0</v>
      </c>
      <c r="L41" s="284" t="str">
        <f t="shared" si="2"/>
        <v/>
      </c>
    </row>
    <row r="42" spans="2:16">
      <c r="B42" s="297">
        <v>37</v>
      </c>
      <c r="C42" s="298"/>
      <c r="D42" s="280">
        <v>0</v>
      </c>
      <c r="E42" s="280">
        <v>0</v>
      </c>
      <c r="F42" s="280">
        <v>0</v>
      </c>
      <c r="G42" s="299"/>
      <c r="H42" s="299"/>
      <c r="I42" s="300">
        <f t="shared" si="0"/>
        <v>0</v>
      </c>
      <c r="J42" s="301">
        <f t="shared" si="1"/>
        <v>0</v>
      </c>
      <c r="L42" s="284" t="str">
        <f t="shared" si="2"/>
        <v/>
      </c>
    </row>
    <row r="43" spans="2:16">
      <c r="B43" s="302">
        <v>38</v>
      </c>
      <c r="C43" s="303"/>
      <c r="D43" s="304">
        <v>0</v>
      </c>
      <c r="E43" s="304">
        <v>0</v>
      </c>
      <c r="F43" s="304">
        <v>0</v>
      </c>
      <c r="G43" s="305"/>
      <c r="H43" s="305"/>
      <c r="I43" s="306">
        <f t="shared" si="0"/>
        <v>0</v>
      </c>
      <c r="J43" s="307">
        <f t="shared" si="1"/>
        <v>0</v>
      </c>
      <c r="L43" s="284" t="str">
        <f t="shared" si="2"/>
        <v/>
      </c>
    </row>
    <row r="44" spans="2:16">
      <c r="B44" s="297">
        <v>39</v>
      </c>
      <c r="C44" s="298"/>
      <c r="D44" s="280">
        <v>0</v>
      </c>
      <c r="E44" s="280">
        <v>0</v>
      </c>
      <c r="F44" s="280">
        <v>0</v>
      </c>
      <c r="G44" s="299"/>
      <c r="H44" s="299"/>
      <c r="I44" s="300">
        <f t="shared" si="0"/>
        <v>0</v>
      </c>
      <c r="J44" s="301">
        <f t="shared" si="1"/>
        <v>0</v>
      </c>
      <c r="L44" s="284" t="str">
        <f t="shared" si="2"/>
        <v/>
      </c>
    </row>
    <row r="45" spans="2:16">
      <c r="B45" s="302">
        <v>40</v>
      </c>
      <c r="C45" s="303"/>
      <c r="D45" s="304">
        <v>0</v>
      </c>
      <c r="E45" s="304">
        <v>0</v>
      </c>
      <c r="F45" s="304">
        <v>0</v>
      </c>
      <c r="G45" s="305"/>
      <c r="H45" s="305"/>
      <c r="I45" s="306">
        <f t="shared" si="0"/>
        <v>0</v>
      </c>
      <c r="J45" s="307">
        <f t="shared" si="1"/>
        <v>0</v>
      </c>
      <c r="L45" s="284" t="str">
        <f t="shared" si="2"/>
        <v/>
      </c>
    </row>
    <row r="46" spans="2:16">
      <c r="B46" s="297">
        <v>41</v>
      </c>
      <c r="C46" s="298"/>
      <c r="D46" s="280">
        <v>0</v>
      </c>
      <c r="E46" s="280">
        <v>0</v>
      </c>
      <c r="F46" s="280">
        <v>0</v>
      </c>
      <c r="G46" s="299"/>
      <c r="H46" s="299"/>
      <c r="I46" s="300">
        <f t="shared" si="0"/>
        <v>0</v>
      </c>
      <c r="J46" s="301">
        <f t="shared" si="1"/>
        <v>0</v>
      </c>
      <c r="L46" s="284" t="str">
        <f t="shared" si="2"/>
        <v/>
      </c>
    </row>
    <row r="47" spans="2:16">
      <c r="B47" s="302">
        <v>42</v>
      </c>
      <c r="C47" s="303"/>
      <c r="D47" s="304">
        <v>0</v>
      </c>
      <c r="E47" s="304">
        <v>0</v>
      </c>
      <c r="F47" s="304">
        <v>0</v>
      </c>
      <c r="G47" s="305"/>
      <c r="H47" s="305"/>
      <c r="I47" s="306">
        <f t="shared" si="0"/>
        <v>0</v>
      </c>
      <c r="J47" s="307">
        <f t="shared" si="1"/>
        <v>0</v>
      </c>
      <c r="L47" s="284" t="str">
        <f t="shared" si="2"/>
        <v/>
      </c>
    </row>
    <row r="48" spans="2:16">
      <c r="B48" s="297">
        <v>43</v>
      </c>
      <c r="C48" s="298"/>
      <c r="D48" s="280">
        <v>0</v>
      </c>
      <c r="E48" s="280">
        <v>0</v>
      </c>
      <c r="F48" s="280">
        <v>0</v>
      </c>
      <c r="G48" s="299"/>
      <c r="H48" s="299"/>
      <c r="I48" s="300">
        <f t="shared" si="0"/>
        <v>0</v>
      </c>
      <c r="J48" s="301">
        <f t="shared" si="1"/>
        <v>0</v>
      </c>
      <c r="L48" s="284" t="str">
        <f t="shared" si="2"/>
        <v/>
      </c>
    </row>
    <row r="49" spans="2:12">
      <c r="B49" s="302">
        <v>44</v>
      </c>
      <c r="C49" s="303"/>
      <c r="D49" s="304">
        <v>0</v>
      </c>
      <c r="E49" s="304">
        <v>0</v>
      </c>
      <c r="F49" s="304">
        <v>0</v>
      </c>
      <c r="G49" s="305"/>
      <c r="H49" s="305"/>
      <c r="I49" s="306">
        <f t="shared" si="0"/>
        <v>0</v>
      </c>
      <c r="J49" s="307">
        <f t="shared" si="1"/>
        <v>0</v>
      </c>
      <c r="L49" s="284" t="str">
        <f t="shared" si="2"/>
        <v/>
      </c>
    </row>
    <row r="50" spans="2:12">
      <c r="B50" s="297">
        <v>45</v>
      </c>
      <c r="C50" s="298"/>
      <c r="D50" s="280">
        <v>0</v>
      </c>
      <c r="E50" s="280">
        <v>0</v>
      </c>
      <c r="F50" s="280">
        <v>0</v>
      </c>
      <c r="G50" s="299"/>
      <c r="H50" s="299"/>
      <c r="I50" s="300">
        <f t="shared" si="0"/>
        <v>0</v>
      </c>
      <c r="J50" s="301">
        <f t="shared" si="1"/>
        <v>0</v>
      </c>
      <c r="L50" s="284" t="str">
        <f t="shared" si="2"/>
        <v/>
      </c>
    </row>
    <row r="51" spans="2:12">
      <c r="B51" s="302">
        <v>46</v>
      </c>
      <c r="C51" s="303"/>
      <c r="D51" s="304">
        <v>0</v>
      </c>
      <c r="E51" s="304">
        <v>0</v>
      </c>
      <c r="F51" s="304">
        <v>0</v>
      </c>
      <c r="G51" s="305"/>
      <c r="H51" s="305"/>
      <c r="I51" s="306">
        <f t="shared" si="0"/>
        <v>0</v>
      </c>
      <c r="J51" s="307">
        <f t="shared" si="1"/>
        <v>0</v>
      </c>
      <c r="L51" s="284" t="str">
        <f t="shared" si="2"/>
        <v/>
      </c>
    </row>
    <row r="52" spans="2:12">
      <c r="B52" s="297">
        <v>47</v>
      </c>
      <c r="C52" s="298"/>
      <c r="D52" s="280">
        <v>0</v>
      </c>
      <c r="E52" s="280">
        <v>0</v>
      </c>
      <c r="F52" s="280">
        <v>0</v>
      </c>
      <c r="G52" s="299"/>
      <c r="H52" s="299"/>
      <c r="I52" s="300">
        <f t="shared" si="0"/>
        <v>0</v>
      </c>
      <c r="J52" s="301">
        <f t="shared" si="1"/>
        <v>0</v>
      </c>
      <c r="L52" s="284" t="str">
        <f t="shared" si="2"/>
        <v/>
      </c>
    </row>
    <row r="53" spans="2:12">
      <c r="B53" s="302">
        <v>48</v>
      </c>
      <c r="C53" s="303"/>
      <c r="D53" s="304">
        <v>0</v>
      </c>
      <c r="E53" s="304">
        <v>0</v>
      </c>
      <c r="F53" s="304">
        <v>0</v>
      </c>
      <c r="G53" s="305"/>
      <c r="H53" s="305"/>
      <c r="I53" s="306">
        <f t="shared" si="0"/>
        <v>0</v>
      </c>
      <c r="J53" s="307">
        <f t="shared" si="1"/>
        <v>0</v>
      </c>
      <c r="L53" s="284" t="str">
        <f t="shared" si="2"/>
        <v/>
      </c>
    </row>
    <row r="54" spans="2:12">
      <c r="B54" s="297">
        <v>49</v>
      </c>
      <c r="C54" s="298"/>
      <c r="D54" s="280">
        <v>0</v>
      </c>
      <c r="E54" s="280">
        <v>0</v>
      </c>
      <c r="F54" s="280">
        <v>0</v>
      </c>
      <c r="G54" s="299"/>
      <c r="H54" s="299"/>
      <c r="I54" s="300">
        <f t="shared" si="0"/>
        <v>0</v>
      </c>
      <c r="J54" s="301">
        <f t="shared" si="1"/>
        <v>0</v>
      </c>
      <c r="L54" s="284" t="str">
        <f t="shared" si="2"/>
        <v/>
      </c>
    </row>
    <row r="55" spans="2:12">
      <c r="B55" s="302">
        <v>50</v>
      </c>
      <c r="C55" s="303"/>
      <c r="D55" s="304">
        <v>0</v>
      </c>
      <c r="E55" s="304">
        <v>0</v>
      </c>
      <c r="F55" s="304">
        <v>0</v>
      </c>
      <c r="G55" s="305"/>
      <c r="H55" s="305"/>
      <c r="I55" s="306">
        <f t="shared" si="0"/>
        <v>0</v>
      </c>
      <c r="J55" s="307">
        <f t="shared" si="1"/>
        <v>0</v>
      </c>
      <c r="L55" s="284" t="str">
        <f t="shared" si="2"/>
        <v/>
      </c>
    </row>
    <row r="56" spans="2:12" ht="15" thickBot="1">
      <c r="B56" s="309"/>
      <c r="C56" s="310"/>
      <c r="D56" s="310"/>
      <c r="E56" s="311">
        <f>SUM(E6:E55)</f>
        <v>0</v>
      </c>
      <c r="F56" s="311"/>
      <c r="G56" s="310"/>
      <c r="H56" s="310"/>
      <c r="I56" s="312">
        <f>SUM(I6:I55)</f>
        <v>0</v>
      </c>
      <c r="J56" s="313">
        <f>SUM(J6:J55)</f>
        <v>0</v>
      </c>
    </row>
    <row r="57" spans="2:12" ht="15" thickTop="1">
      <c r="B57" s="288"/>
      <c r="C57" s="279"/>
      <c r="D57" s="279"/>
      <c r="E57" s="279"/>
      <c r="F57" s="279"/>
      <c r="G57" s="279"/>
      <c r="H57" s="279"/>
      <c r="I57" s="279"/>
      <c r="J57" s="289"/>
    </row>
    <row r="58" spans="2:12">
      <c r="B58" s="314" t="s">
        <v>404</v>
      </c>
      <c r="C58" s="279"/>
      <c r="D58" s="279"/>
      <c r="E58" s="279"/>
      <c r="F58" s="279"/>
      <c r="G58" s="279"/>
      <c r="H58" s="279"/>
      <c r="I58" s="279"/>
      <c r="J58" s="315" t="str">
        <f>IF(J56+I56=E56,"","ERROR: Sums Do Not Equal")</f>
        <v/>
      </c>
    </row>
    <row r="59" spans="2:12" ht="6.75" customHeight="1">
      <c r="B59" s="316"/>
      <c r="C59" s="283"/>
      <c r="D59" s="283"/>
      <c r="E59" s="283"/>
      <c r="F59" s="283"/>
      <c r="G59" s="283"/>
      <c r="H59" s="283"/>
      <c r="I59" s="283"/>
      <c r="J59" s="317"/>
    </row>
    <row r="60" spans="2:12" ht="4.5" customHeight="1"/>
    <row r="124" spans="3:3">
      <c r="C124" s="318">
        <v>0</v>
      </c>
    </row>
    <row r="125" spans="3:3">
      <c r="C125" s="319">
        <v>1</v>
      </c>
    </row>
    <row r="126" spans="3:3">
      <c r="C126" s="319">
        <v>2</v>
      </c>
    </row>
    <row r="127" spans="3:3">
      <c r="C127" s="319">
        <v>3</v>
      </c>
    </row>
    <row r="128" spans="3:3">
      <c r="C128" s="319">
        <v>4</v>
      </c>
    </row>
    <row r="129" spans="3:3">
      <c r="C129" s="319">
        <v>5</v>
      </c>
    </row>
    <row r="130" spans="3:3">
      <c r="C130" s="319">
        <v>6</v>
      </c>
    </row>
    <row r="131" spans="3:3">
      <c r="C131" s="319">
        <v>7</v>
      </c>
    </row>
    <row r="132" spans="3:3">
      <c r="C132" s="319">
        <v>8</v>
      </c>
    </row>
    <row r="133" spans="3:3">
      <c r="C133" s="319">
        <v>9</v>
      </c>
    </row>
    <row r="134" spans="3:3">
      <c r="C134" s="319">
        <v>10</v>
      </c>
    </row>
    <row r="135" spans="3:3">
      <c r="C135" s="319">
        <v>11</v>
      </c>
    </row>
    <row r="136" spans="3:3">
      <c r="C136" s="319">
        <v>12</v>
      </c>
    </row>
    <row r="137" spans="3:3">
      <c r="C137" s="319">
        <v>13</v>
      </c>
    </row>
    <row r="138" spans="3:3">
      <c r="C138" s="319">
        <v>14</v>
      </c>
    </row>
    <row r="139" spans="3:3">
      <c r="C139" s="319">
        <v>15</v>
      </c>
    </row>
    <row r="140" spans="3:3">
      <c r="C140" s="319">
        <v>16</v>
      </c>
    </row>
    <row r="141" spans="3:3">
      <c r="C141" s="319">
        <v>17</v>
      </c>
    </row>
    <row r="142" spans="3:3">
      <c r="C142" s="319">
        <v>18</v>
      </c>
    </row>
    <row r="143" spans="3:3">
      <c r="C143" s="319">
        <v>19</v>
      </c>
    </row>
    <row r="144" spans="3:3">
      <c r="C144" s="319">
        <v>20</v>
      </c>
    </row>
    <row r="145" spans="3:3">
      <c r="C145" s="319"/>
    </row>
    <row r="146" spans="3:3">
      <c r="C146" s="319"/>
    </row>
    <row r="147" spans="3:3">
      <c r="C147" s="319"/>
    </row>
    <row r="148" spans="3:3">
      <c r="C148" s="319"/>
    </row>
    <row r="149" spans="3:3">
      <c r="C149" s="319"/>
    </row>
  </sheetData>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zoomScaleNormal="100" zoomScaleSheetLayoutView="100" workbookViewId="0"/>
  </sheetViews>
  <sheetFormatPr defaultColWidth="9.140625" defaultRowHeight="14.45"/>
  <cols>
    <col min="1" max="1" width="2.42578125" style="320" customWidth="1"/>
    <col min="2" max="2" width="47.140625" style="320" customWidth="1"/>
    <col min="3" max="3" width="0.85546875" style="320" customWidth="1"/>
    <col min="4" max="16384" width="9.140625" style="320"/>
  </cols>
  <sheetData>
    <row r="1" spans="2:9" ht="7.5" customHeight="1" thickBot="1"/>
    <row r="2" spans="2:9">
      <c r="B2" s="321" t="s">
        <v>405</v>
      </c>
      <c r="C2" s="322"/>
    </row>
    <row r="3" spans="2:9" ht="233.25" customHeight="1">
      <c r="B3" s="323" t="s">
        <v>406</v>
      </c>
      <c r="C3" s="322"/>
    </row>
    <row r="4" spans="2:9" ht="7.5" customHeight="1">
      <c r="B4" s="324"/>
      <c r="C4" s="322"/>
      <c r="D4" s="325"/>
      <c r="E4" s="325"/>
      <c r="F4" s="325"/>
      <c r="G4" s="325"/>
      <c r="H4" s="325"/>
      <c r="I4" s="325"/>
    </row>
    <row r="5" spans="2:9">
      <c r="B5" s="563" t="s">
        <v>407</v>
      </c>
      <c r="C5" s="322"/>
      <c r="D5" s="325"/>
      <c r="E5" s="325"/>
      <c r="F5" s="325"/>
      <c r="G5" s="325"/>
      <c r="H5" s="325"/>
      <c r="I5" s="325"/>
    </row>
    <row r="6" spans="2:9" ht="15" thickBot="1">
      <c r="B6" s="564"/>
      <c r="C6" s="322"/>
      <c r="D6" s="325"/>
      <c r="E6" s="325"/>
      <c r="F6" s="325"/>
      <c r="G6" s="325"/>
      <c r="H6" s="325"/>
      <c r="I6" s="325"/>
    </row>
    <row r="7" spans="2:9" ht="5.25" customHeight="1">
      <c r="B7" s="326"/>
      <c r="C7" s="322"/>
      <c r="D7" s="325"/>
      <c r="E7" s="325"/>
      <c r="F7" s="325"/>
      <c r="G7" s="325"/>
      <c r="H7" s="325"/>
      <c r="I7" s="325"/>
    </row>
    <row r="8" spans="2:9">
      <c r="B8" s="327"/>
      <c r="D8" s="325"/>
      <c r="E8" s="325"/>
      <c r="F8" s="325"/>
      <c r="G8" s="325"/>
      <c r="H8" s="325"/>
      <c r="I8" s="325"/>
    </row>
    <row r="9" spans="2:9">
      <c r="B9" s="327"/>
      <c r="D9" s="325"/>
      <c r="E9" s="325"/>
      <c r="F9" s="325"/>
      <c r="G9" s="325"/>
      <c r="H9" s="325"/>
      <c r="I9" s="325"/>
    </row>
    <row r="10" spans="2:9">
      <c r="B10" s="327"/>
      <c r="D10" s="325"/>
      <c r="E10" s="325"/>
      <c r="F10" s="325"/>
      <c r="G10" s="325"/>
      <c r="H10" s="325"/>
      <c r="I10" s="325"/>
    </row>
    <row r="11" spans="2:9">
      <c r="B11" s="327"/>
      <c r="D11" s="325"/>
      <c r="E11" s="325"/>
      <c r="F11" s="325"/>
      <c r="G11" s="325"/>
      <c r="H11" s="325"/>
      <c r="I11" s="325"/>
    </row>
    <row r="12" spans="2:9">
      <c r="B12" s="327"/>
      <c r="D12" s="325"/>
      <c r="E12" s="325"/>
      <c r="F12" s="325"/>
      <c r="G12" s="325"/>
      <c r="H12" s="325"/>
      <c r="I12" s="325"/>
    </row>
    <row r="13" spans="2:9">
      <c r="B13" s="327"/>
      <c r="D13" s="325"/>
      <c r="E13" s="325"/>
      <c r="F13" s="325"/>
      <c r="G13" s="325"/>
      <c r="H13" s="325"/>
      <c r="I13" s="325"/>
    </row>
    <row r="14" spans="2:9">
      <c r="B14" s="327"/>
      <c r="D14" s="325"/>
      <c r="E14" s="325"/>
      <c r="F14" s="325"/>
      <c r="G14" s="325"/>
      <c r="H14" s="325"/>
      <c r="I14" s="325"/>
    </row>
    <row r="15" spans="2:9">
      <c r="B15" s="327"/>
      <c r="D15" s="325"/>
      <c r="E15" s="325"/>
      <c r="F15" s="325"/>
      <c r="G15" s="325"/>
      <c r="H15" s="325"/>
      <c r="I15" s="325"/>
    </row>
    <row r="16" spans="2:9">
      <c r="B16" s="327"/>
      <c r="D16" s="325"/>
      <c r="E16" s="325"/>
      <c r="F16" s="325"/>
      <c r="G16" s="325"/>
      <c r="H16" s="325"/>
      <c r="I16" s="325"/>
    </row>
    <row r="17" spans="2:9">
      <c r="B17" s="327"/>
      <c r="D17" s="325"/>
      <c r="E17" s="325"/>
      <c r="F17" s="325"/>
      <c r="G17" s="325"/>
      <c r="H17" s="325"/>
      <c r="I17" s="325"/>
    </row>
    <row r="18" spans="2:9">
      <c r="B18" s="327"/>
      <c r="D18" s="325"/>
      <c r="E18" s="325"/>
      <c r="F18" s="325"/>
      <c r="G18" s="325"/>
      <c r="H18" s="325"/>
      <c r="I18" s="325"/>
    </row>
    <row r="19" spans="2:9">
      <c r="B19" s="327"/>
      <c r="D19" s="325"/>
      <c r="E19" s="325"/>
      <c r="F19" s="325"/>
      <c r="G19" s="325"/>
      <c r="H19" s="325"/>
      <c r="I19" s="325"/>
    </row>
    <row r="20" spans="2:9">
      <c r="B20" s="327"/>
      <c r="D20" s="325"/>
      <c r="E20" s="325"/>
      <c r="F20" s="325"/>
      <c r="G20" s="325"/>
      <c r="H20" s="325"/>
      <c r="I20" s="325"/>
    </row>
    <row r="21" spans="2:9">
      <c r="B21" s="327"/>
    </row>
    <row r="22" spans="2:9">
      <c r="B22" s="327"/>
    </row>
  </sheetData>
  <mergeCells count="1">
    <mergeCell ref="B5:B6"/>
  </mergeCells>
  <hyperlinks>
    <hyperlink ref="B5:B6" r:id="rId1" display="https://www.gpo.gov/fdsys/pkg/CFR-2014-title2-vol1/pdf/CFR-2014-title2-vol1-sec200-68.pdf" xr:uid="{0E34F6C9-DF47-43FB-82F7-85D024353C92}"/>
    <hyperlink ref="B5" r:id="rId2" location="p-200.1(Modified%20Total%20Direct%20Cost%20(MTDC))" xr:uid="{316E05DE-EF6E-4BEC-A797-5FE27D010FEE}"/>
  </hyperlinks>
  <printOptions horizontalCentered="1"/>
  <pageMargins left="0.25" right="0.25" top="0.25" bottom="0.5" header="0.3" footer="0.3"/>
  <pageSetup fitToHeight="0" orientation="landscape" blackAndWhite="1" r:id="rId3"/>
  <headerFooter>
    <oddFooter>&amp;L&amp;F&amp;RPage &amp;P of &amp;N</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zoomScaleNormal="100" zoomScaleSheetLayoutView="100" workbookViewId="0">
      <selection sqref="A1:C1"/>
    </sheetView>
  </sheetViews>
  <sheetFormatPr defaultColWidth="9.140625" defaultRowHeight="14.45"/>
  <cols>
    <col min="1" max="1" width="65.28515625" style="8" customWidth="1"/>
    <col min="2" max="4" width="20.140625" style="8" customWidth="1"/>
    <col min="5" max="5" width="2.28515625" style="8" customWidth="1"/>
    <col min="6" max="6" width="47.140625" style="250" bestFit="1" customWidth="1"/>
    <col min="7" max="16384" width="9.140625" style="8"/>
  </cols>
  <sheetData>
    <row r="1" spans="1:6" ht="20.25" customHeight="1">
      <c r="A1" s="512" t="s">
        <v>169</v>
      </c>
      <c r="B1" s="512"/>
      <c r="C1" s="512"/>
      <c r="D1" s="8">
        <f>+'Section A'!B2</f>
        <v>0</v>
      </c>
      <c r="F1" s="247" t="s">
        <v>408</v>
      </c>
    </row>
    <row r="2" spans="1:6" ht="39" customHeight="1">
      <c r="A2" s="526" t="s">
        <v>409</v>
      </c>
      <c r="B2" s="526"/>
      <c r="C2" s="526"/>
      <c r="D2" s="526"/>
      <c r="E2" s="16"/>
      <c r="F2" s="248"/>
    </row>
    <row r="3" spans="1:6">
      <c r="A3" s="25" t="s">
        <v>410</v>
      </c>
      <c r="B3" s="26" t="s">
        <v>411</v>
      </c>
      <c r="C3" s="27" t="s">
        <v>412</v>
      </c>
      <c r="D3" s="28" t="s">
        <v>413</v>
      </c>
      <c r="F3" s="249"/>
    </row>
    <row r="4" spans="1:6" ht="21.75" customHeight="1">
      <c r="A4" s="56" t="s">
        <v>414</v>
      </c>
      <c r="B4" s="77">
        <f>+Personnel!G136</f>
        <v>0</v>
      </c>
      <c r="C4" s="78">
        <f>+Personnel!G268</f>
        <v>0</v>
      </c>
      <c r="D4" s="78">
        <f>+B4+C4</f>
        <v>0</v>
      </c>
      <c r="E4" s="57"/>
      <c r="F4" s="249"/>
    </row>
    <row r="5" spans="1:6" ht="21.75" customHeight="1">
      <c r="A5" s="56" t="s">
        <v>84</v>
      </c>
      <c r="B5" s="77">
        <f>+'Fringe Benefits'!E135</f>
        <v>0</v>
      </c>
      <c r="C5" s="78">
        <f>+'Fringe Benefits'!E267</f>
        <v>0</v>
      </c>
      <c r="D5" s="78">
        <f t="shared" ref="D5:D29" si="0">+B5+C5</f>
        <v>0</v>
      </c>
      <c r="E5" s="57"/>
      <c r="F5" s="249"/>
    </row>
    <row r="6" spans="1:6" ht="21.75" customHeight="1">
      <c r="A6" s="56" t="s">
        <v>85</v>
      </c>
      <c r="B6" s="77">
        <f>+Travel!G135</f>
        <v>0</v>
      </c>
      <c r="C6" s="78">
        <f>+Travel!G267</f>
        <v>0</v>
      </c>
      <c r="D6" s="78">
        <f t="shared" si="0"/>
        <v>0</v>
      </c>
      <c r="E6" s="57"/>
      <c r="F6" s="249"/>
    </row>
    <row r="7" spans="1:6" ht="21.75" customHeight="1">
      <c r="A7" s="56" t="s">
        <v>86</v>
      </c>
      <c r="B7" s="77">
        <f>+'Equipment '!D135</f>
        <v>0</v>
      </c>
      <c r="C7" s="78">
        <f>+'Equipment '!D267</f>
        <v>0</v>
      </c>
      <c r="D7" s="78">
        <f t="shared" si="0"/>
        <v>0</v>
      </c>
      <c r="E7" s="57"/>
      <c r="F7" s="249"/>
    </row>
    <row r="8" spans="1:6" ht="21.75" customHeight="1">
      <c r="A8" s="56" t="s">
        <v>87</v>
      </c>
      <c r="B8" s="77">
        <f>+Supplies!D134</f>
        <v>0</v>
      </c>
      <c r="C8" s="78">
        <f>+Supplies!D266</f>
        <v>0</v>
      </c>
      <c r="D8" s="78">
        <f t="shared" si="0"/>
        <v>0</v>
      </c>
      <c r="E8" s="57"/>
      <c r="F8" s="249"/>
    </row>
    <row r="9" spans="1:6" ht="21.75" customHeight="1">
      <c r="A9" s="56" t="s">
        <v>415</v>
      </c>
      <c r="B9" s="77">
        <f>+'Contractual Services'!C137</f>
        <v>0</v>
      </c>
      <c r="C9" s="78">
        <f>+'Contractual Services'!C269</f>
        <v>0</v>
      </c>
      <c r="D9" s="78">
        <f t="shared" si="0"/>
        <v>0</v>
      </c>
      <c r="E9" s="57"/>
      <c r="F9" s="249"/>
    </row>
    <row r="10" spans="1:6" ht="21.75" customHeight="1">
      <c r="A10" s="56" t="s">
        <v>90</v>
      </c>
      <c r="B10" s="77">
        <f>+Consultant!G134+Consultant!G407</f>
        <v>0</v>
      </c>
      <c r="C10" s="78">
        <f>+Consultant!G266+Consultant!G539</f>
        <v>0</v>
      </c>
      <c r="D10" s="78">
        <f t="shared" si="0"/>
        <v>0</v>
      </c>
      <c r="E10" s="57"/>
      <c r="F10" s="249"/>
    </row>
    <row r="11" spans="1:6" ht="21.75" hidden="1" customHeight="1">
      <c r="A11" s="21" t="s">
        <v>91</v>
      </c>
      <c r="B11" s="77">
        <f>+'Construction '!C134</f>
        <v>0</v>
      </c>
      <c r="C11" s="78">
        <f>+'Construction '!C266</f>
        <v>0</v>
      </c>
      <c r="D11" s="78">
        <f t="shared" si="0"/>
        <v>0</v>
      </c>
      <c r="E11" s="57"/>
      <c r="F11" s="249"/>
    </row>
    <row r="12" spans="1:6" ht="21.75" customHeight="1">
      <c r="A12" s="56" t="s">
        <v>92</v>
      </c>
      <c r="B12" s="77">
        <f>+'Occupancy '!F135</f>
        <v>0</v>
      </c>
      <c r="C12" s="78">
        <f>+'Occupancy '!F267</f>
        <v>0</v>
      </c>
      <c r="D12" s="78">
        <f t="shared" si="0"/>
        <v>0</v>
      </c>
      <c r="E12" s="57"/>
      <c r="F12" s="249"/>
    </row>
    <row r="13" spans="1:6" ht="21.75" customHeight="1">
      <c r="A13" s="56" t="s">
        <v>416</v>
      </c>
      <c r="B13" s="77">
        <f>+'R &amp; D '!C134</f>
        <v>0</v>
      </c>
      <c r="C13" s="78">
        <f>+'R &amp; D '!C266</f>
        <v>0</v>
      </c>
      <c r="D13" s="78">
        <f t="shared" si="0"/>
        <v>0</v>
      </c>
      <c r="E13" s="57"/>
      <c r="F13" s="249"/>
    </row>
    <row r="14" spans="1:6" ht="21.75" customHeight="1">
      <c r="A14" s="56" t="s">
        <v>94</v>
      </c>
      <c r="B14" s="77">
        <f>+'Telecommunications '!F135</f>
        <v>0</v>
      </c>
      <c r="C14" s="78">
        <f>+'Telecommunications '!F267</f>
        <v>0</v>
      </c>
      <c r="D14" s="78">
        <f t="shared" si="0"/>
        <v>0</v>
      </c>
      <c r="E14" s="58"/>
      <c r="F14" s="249"/>
    </row>
    <row r="15" spans="1:6" ht="21.75" customHeight="1">
      <c r="A15" s="56" t="s">
        <v>417</v>
      </c>
      <c r="B15" s="77">
        <f>+'Training &amp; Education'!F135</f>
        <v>0</v>
      </c>
      <c r="C15" s="78">
        <f>+'Training &amp; Education'!F267</f>
        <v>0</v>
      </c>
      <c r="D15" s="78">
        <f t="shared" si="0"/>
        <v>0</v>
      </c>
      <c r="E15" s="58"/>
      <c r="F15" s="249"/>
    </row>
    <row r="16" spans="1:6" ht="21.75" customHeight="1">
      <c r="A16" s="56" t="s">
        <v>418</v>
      </c>
      <c r="B16" s="77">
        <f>+'Direct Administrative '!G135</f>
        <v>0</v>
      </c>
      <c r="C16" s="78">
        <f>+'Direct Administrative '!G267</f>
        <v>0</v>
      </c>
      <c r="D16" s="78">
        <f t="shared" si="0"/>
        <v>0</v>
      </c>
      <c r="E16" s="58"/>
      <c r="F16" s="249"/>
    </row>
    <row r="17" spans="1:7" ht="21.75" customHeight="1">
      <c r="A17" s="56" t="s">
        <v>419</v>
      </c>
      <c r="B17" s="77">
        <f>+'Miscellaneous (other) Costs '!F135</f>
        <v>0</v>
      </c>
      <c r="C17" s="78">
        <f>+'Miscellaneous (other) Costs '!F267</f>
        <v>0</v>
      </c>
      <c r="D17" s="78">
        <f t="shared" si="0"/>
        <v>0</v>
      </c>
      <c r="E17" s="58"/>
      <c r="F17" s="249"/>
    </row>
    <row r="18" spans="1:7" ht="21.75" customHeight="1">
      <c r="A18" s="56" t="str">
        <f>'15A'!$A$2 &amp;'15A'!$B$2</f>
        <v>15A.Training Costs</v>
      </c>
      <c r="B18" s="77">
        <f>+'15A'!F$142</f>
        <v>0</v>
      </c>
      <c r="C18" s="78">
        <f>+'15A'!F$274</f>
        <v>0</v>
      </c>
      <c r="D18" s="78">
        <f t="shared" si="0"/>
        <v>0</v>
      </c>
      <c r="E18" s="58"/>
      <c r="F18" s="249"/>
    </row>
    <row r="19" spans="1:7" ht="21.75" customHeight="1">
      <c r="A19" s="56" t="str">
        <f>'15B'!$A$2 &amp;'15B'!$B$2</f>
        <v>15B.Work-Based Training</v>
      </c>
      <c r="B19" s="77">
        <f>+'15B'!F$142</f>
        <v>0</v>
      </c>
      <c r="C19" s="78">
        <f>+'15B'!F$274</f>
        <v>0</v>
      </c>
      <c r="D19" s="78">
        <f t="shared" si="0"/>
        <v>0</v>
      </c>
      <c r="E19" s="58"/>
      <c r="F19" s="249"/>
    </row>
    <row r="20" spans="1:7" ht="21.75" customHeight="1">
      <c r="A20" s="56" t="str">
        <f>'15C'!$A$2 &amp;'15C'!$B$2</f>
        <v>15C.Other Program Costs</v>
      </c>
      <c r="B20" s="77">
        <f>+'15C'!F$136</f>
        <v>0</v>
      </c>
      <c r="C20" s="78">
        <f>+'15C'!F$268</f>
        <v>0</v>
      </c>
      <c r="D20" s="78">
        <f t="shared" si="0"/>
        <v>0</v>
      </c>
      <c r="E20" s="58"/>
      <c r="F20" s="249"/>
    </row>
    <row r="21" spans="1:7" ht="21.75" customHeight="1">
      <c r="A21" s="56" t="str">
        <f>'15D'!$A$2 &amp;'15D'!$B$2</f>
        <v>15D.Barrier Reduction Fund</v>
      </c>
      <c r="B21" s="77">
        <f>+'15D'!F$136</f>
        <v>0</v>
      </c>
      <c r="C21" s="78">
        <f>+'15D'!F$268</f>
        <v>0</v>
      </c>
      <c r="D21" s="78">
        <f t="shared" si="0"/>
        <v>0</v>
      </c>
      <c r="E21" s="58"/>
      <c r="F21" s="249"/>
    </row>
    <row r="22" spans="1:7" ht="21.75" hidden="1" customHeight="1">
      <c r="A22" s="56" t="str">
        <f>'15E'!$A$2 &amp;'15E'!$B$2</f>
        <v>15E.GRANT EXCLUSIVE LINE ITEM</v>
      </c>
      <c r="B22" s="77">
        <f ca="1">+'15E'!F$136</f>
        <v>10877447.220000001</v>
      </c>
      <c r="C22" s="78">
        <f ca="1">+'15E'!F$268</f>
        <v>13516332.08</v>
      </c>
      <c r="D22" s="78">
        <f t="shared" ca="1" si="0"/>
        <v>24393779.300000001</v>
      </c>
      <c r="E22" s="58"/>
      <c r="F22" s="249"/>
    </row>
    <row r="23" spans="1:7" ht="21.75" hidden="1" customHeight="1">
      <c r="A23" s="56" t="str">
        <f>'15F'!$A$2 &amp;'15F'!$B$2</f>
        <v>15F.GRANT EXCLUSIVE LINE ITEM</v>
      </c>
      <c r="B23" s="77">
        <f ca="1">+'15F'!F$136</f>
        <v>25594601.710000001</v>
      </c>
      <c r="C23" s="78">
        <f ca="1">+'15F'!F$268</f>
        <v>12171636.01</v>
      </c>
      <c r="D23" s="78">
        <f t="shared" ca="1" si="0"/>
        <v>37766237.719999999</v>
      </c>
      <c r="E23" s="58"/>
      <c r="F23" s="249"/>
    </row>
    <row r="24" spans="1:7" ht="21.75" hidden="1" customHeight="1">
      <c r="A24" s="56" t="str">
        <f>'15G'!$A$2 &amp;'15G'!$B$2</f>
        <v>15G.GRANT EXCLUSIVE LINE ITEM</v>
      </c>
      <c r="B24" s="77">
        <f ca="1">+'15G'!F$136</f>
        <v>21065213.809999999</v>
      </c>
      <c r="C24" s="78">
        <f ca="1">+'15G'!F$268</f>
        <v>15505587.189999999</v>
      </c>
      <c r="D24" s="78">
        <f t="shared" ca="1" si="0"/>
        <v>36570801</v>
      </c>
      <c r="E24" s="58"/>
      <c r="F24" s="249"/>
    </row>
    <row r="25" spans="1:7" ht="21.75" hidden="1" customHeight="1">
      <c r="A25" s="56" t="str">
        <f>'15H'!$A$2 &amp;'15H'!$B$2</f>
        <v>15H.GRANT EXCLUSIVE LINE ITEM</v>
      </c>
      <c r="B25" s="77">
        <f ca="1">+'15H'!F$136</f>
        <v>16150058.91</v>
      </c>
      <c r="C25" s="78">
        <f ca="1">+'15H'!F$268</f>
        <v>17244054.300000001</v>
      </c>
      <c r="D25" s="78">
        <f t="shared" ca="1" si="0"/>
        <v>33394113.210000001</v>
      </c>
      <c r="E25" s="58"/>
      <c r="F25" s="249"/>
    </row>
    <row r="26" spans="1:7" ht="21.75" hidden="1" customHeight="1">
      <c r="A26" s="56" t="str">
        <f>'15I'!$A$2 &amp;'15I'!$B$2</f>
        <v>15I.GRANT EXCLUSIVE LINE ITEM</v>
      </c>
      <c r="B26" s="77">
        <f ca="1">+'15I'!F$136</f>
        <v>17070402.93</v>
      </c>
      <c r="C26" s="78">
        <f ca="1">+'15I'!F$268</f>
        <v>12959163.810000001</v>
      </c>
      <c r="D26" s="78">
        <f t="shared" ca="1" si="0"/>
        <v>30029566.740000002</v>
      </c>
      <c r="E26" s="58"/>
      <c r="F26" s="249"/>
    </row>
    <row r="27" spans="1:7" ht="21.75" hidden="1" customHeight="1">
      <c r="A27" s="56" t="str">
        <f>'15J'!$A$2 &amp;'15J'!$B$2</f>
        <v>15J.GRANT EXCLUSIVE LINE ITEM</v>
      </c>
      <c r="B27" s="77">
        <f ca="1">+'15J'!F$136</f>
        <v>24571354.34</v>
      </c>
      <c r="C27" s="78">
        <f ca="1">+'15J'!F$268</f>
        <v>25999248.219999999</v>
      </c>
      <c r="D27" s="78">
        <f t="shared" ca="1" si="0"/>
        <v>50570602.560000002</v>
      </c>
      <c r="E27" s="58"/>
      <c r="F27" s="249"/>
    </row>
    <row r="28" spans="1:7" ht="21.75" hidden="1" customHeight="1">
      <c r="A28" s="56" t="str">
        <f>'15K'!$A$2 &amp;'15K'!$B$2</f>
        <v>15K.GRANT EXCLUSIVE LINE ITEM</v>
      </c>
      <c r="B28" s="77">
        <f ca="1">+'15K'!F$136</f>
        <v>22611364.300000001</v>
      </c>
      <c r="C28" s="78">
        <f ca="1">+'15K'!F$268</f>
        <v>12709632.359999999</v>
      </c>
      <c r="D28" s="78">
        <f t="shared" ca="1" si="0"/>
        <v>35320996.659999996</v>
      </c>
      <c r="E28" s="58"/>
      <c r="F28" s="249"/>
    </row>
    <row r="29" spans="1:7" ht="21.75" customHeight="1">
      <c r="A29" s="56" t="s">
        <v>420</v>
      </c>
      <c r="B29" s="200">
        <f>+'Indirect Costs '!D8</f>
        <v>0</v>
      </c>
      <c r="C29" s="201">
        <f>+'Indirect Costs '!D14</f>
        <v>0</v>
      </c>
      <c r="D29" s="201">
        <f t="shared" si="0"/>
        <v>0</v>
      </c>
      <c r="E29" s="58"/>
      <c r="F29" s="249"/>
    </row>
    <row r="30" spans="1:7" ht="21.75" customHeight="1">
      <c r="A30" s="20"/>
      <c r="B30" s="77"/>
      <c r="C30" s="78"/>
      <c r="D30" s="78"/>
      <c r="E30" s="55"/>
      <c r="F30" s="249"/>
    </row>
    <row r="31" spans="1:7" ht="21.75" customHeight="1">
      <c r="A31" s="56" t="s">
        <v>421</v>
      </c>
      <c r="B31" s="77">
        <f>SUBTOTAL(109,B4:B30)</f>
        <v>0</v>
      </c>
      <c r="C31" s="78"/>
      <c r="D31" s="78"/>
      <c r="E31" s="57"/>
      <c r="F31" s="8" t="str">
        <f>IF(SUBTOTAL(103,A4:A28)-SUBTOTAL(103,'Section A'!A9:A33)&gt;-0.004,IF(SUBTOTAL(103,A4:A28)-SUBTOTAL(103,'Section A'!A9:A33)&lt;0.004," ","inconsistent in number of budget categories compared to Section A"),"inconsistent in number of budget categories compared to Section A")</f>
        <v xml:space="preserve"> </v>
      </c>
      <c r="G31" s="243"/>
    </row>
    <row r="32" spans="1:7" ht="21.75" customHeight="1">
      <c r="A32" s="56" t="s">
        <v>422</v>
      </c>
      <c r="B32" s="77"/>
      <c r="C32" s="78">
        <f>SUBTOTAL(109,C4:C31)</f>
        <v>0</v>
      </c>
      <c r="D32" s="78"/>
      <c r="E32" s="59"/>
      <c r="F32" s="8" t="str">
        <f>IF(SUBTOTAL(103,A4:A28)-SUBTOTAL(103,'Section B'!A12:A36)&gt;-0.004,IF(SUBTOTAL(103,A4:A28)-SUBTOTAL(103,'Section B'!A12:A36)&lt;0.004," ","inconsistent in number of budget categories compared to Section B"),"inconsistent in number of budget categories compared to Section B")</f>
        <v xml:space="preserve"> </v>
      </c>
      <c r="G32" s="243"/>
    </row>
    <row r="33" spans="1:7" ht="21.75" customHeight="1">
      <c r="A33" s="25" t="s">
        <v>423</v>
      </c>
      <c r="B33" s="79"/>
      <c r="C33" s="79"/>
      <c r="D33" s="80">
        <f>SUBTOTAL(109,D4:D29)</f>
        <v>0</v>
      </c>
      <c r="E33" s="54"/>
      <c r="F33" s="8"/>
      <c r="G33" s="243"/>
    </row>
    <row r="34" spans="1:7">
      <c r="A34" s="251" t="str">
        <f>IF(B31-'Section A'!E38&lt;0.004,IF(B31-'Section A'!E38&gt;-0.004," ","State Total out of balance with Section A by "&amp;B31-'Section A'!E38),"State Total out of balance with Section A by "&amp;B31-'Section A'!E38)</f>
        <v xml:space="preserve"> </v>
      </c>
    </row>
    <row r="35" spans="1:7">
      <c r="A35" s="251" t="str">
        <f>IF(C32-'Section B'!C40&lt;0.004,IF(C32-'Section B'!C40&gt;-0.004," ","Non-State Total out of balance with Section B by "&amp;C32-'Section B'!C40),"Non-State Total out of balance with Section B by "&amp;C32-'Section B'!C40)</f>
        <v xml:space="preserve"> </v>
      </c>
    </row>
    <row r="36" spans="1:7">
      <c r="A36" s="251" t="str">
        <f>IF($D33-$B31-$C32&lt;0.004,IF(D33-B31-C32&gt;-0.004," ","out of balance by "&amp;$D33-$B31-$C32),"out of balance by "&amp;$D33-$B31-$C32)</f>
        <v xml:space="preserve"> </v>
      </c>
    </row>
  </sheetData>
  <sheetProtection algorithmName="SHA-512" hashValue="JvkLDZof48T9tjBLfJQVdfCGr6ytl92hl3MawWpLow2ZQRm9AO1/HfqdKNy7uuIdeHprWA9K9ogzDUn956Zvgw==" saltValue="ZBws8n/gfcqLqbwNtZ8idw==" spinCount="100000" sheet="1" objects="1" scenarios="1"/>
  <autoFilter ref="A3:A29" xr:uid="{00000000-0001-0000-1700-000000000000}">
    <filterColumn colId="0">
      <filters>
        <filter val="1. Personnel"/>
        <filter val="10. Research &amp; Development (R&amp;D)"/>
        <filter val="11. Telecommunications"/>
        <filter val="12. Training &amp; Education"/>
        <filter val="13. Direct Administrative Costs"/>
        <filter val="14. Other or Misc. Costs"/>
        <filter val="15A.Training Costs"/>
        <filter val="15B.Work-Based Training"/>
        <filter val="15C.Other Program Costs"/>
        <filter val="15D.Barrier Reduction Fund"/>
        <filter val="17. Indirect Costs"/>
        <filter val="2. Fringe Benefits"/>
        <filter val="3. Travel"/>
        <filter val="4. Equipment"/>
        <filter val="5. Supplies"/>
        <filter val="6. Contractual Services"/>
        <filter val="7. Consultant (Professional Services)"/>
        <filter val="9. Occupancy (Rent &amp; Utilities)"/>
      </filters>
    </filterColumn>
  </autoFilter>
  <mergeCells count="2">
    <mergeCell ref="A2:D2"/>
    <mergeCell ref="A1:C1"/>
  </mergeCells>
  <conditionalFormatting sqref="A34:A36">
    <cfRule type="containsText" dxfId="3" priority="3" operator="containsText" text="out">
      <formula>NOT(ISERROR(SEARCH("out",A34)))</formula>
    </cfRule>
  </conditionalFormatting>
  <conditionalFormatting sqref="F31:F32">
    <cfRule type="containsText" dxfId="2" priority="1" operator="containsText" text="inconsistent">
      <formula>NOT(ISERROR(SEARCH("inconsistent",F31)))</formula>
    </cfRule>
    <cfRule type="containsText" dxfId="1" priority="2"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5"/>
  <cols>
    <col min="1" max="9" width="14.42578125" customWidth="1"/>
    <col min="10" max="10" width="52" bestFit="1" customWidth="1"/>
  </cols>
  <sheetData>
    <row r="1" spans="1:10" ht="44.25" customHeight="1" thickTop="1" thickBot="1">
      <c r="A1" s="570" t="s">
        <v>424</v>
      </c>
      <c r="B1" s="492"/>
      <c r="C1" s="493"/>
      <c r="D1" s="491" t="s">
        <v>425</v>
      </c>
      <c r="E1" s="492"/>
      <c r="F1" s="493"/>
      <c r="G1" s="494" t="s">
        <v>426</v>
      </c>
      <c r="H1" s="495"/>
      <c r="I1" s="496"/>
      <c r="J1" s="328" t="s">
        <v>427</v>
      </c>
    </row>
    <row r="2" spans="1:10" s="221" customFormat="1" ht="50.1" customHeight="1" thickTop="1" thickBot="1">
      <c r="A2" s="494" t="str">
        <f>"Organization Name: "&amp;'Section A'!B2</f>
        <v xml:space="preserve">Organization Name: </v>
      </c>
      <c r="B2" s="495"/>
      <c r="C2" s="495"/>
      <c r="D2" s="499" t="str">
        <f>"CSFA Description: "&amp;'Section A'!D3</f>
        <v>CSFA Description: FEJA Solar Pipeline Training</v>
      </c>
      <c r="E2" s="500"/>
      <c r="F2" s="501"/>
      <c r="G2" s="494" t="str">
        <f>"NOFO # "&amp;'Section A'!F2</f>
        <v>NOFO # 2750-2996</v>
      </c>
      <c r="H2" s="495"/>
      <c r="I2" s="496"/>
    </row>
    <row r="3" spans="1:10" ht="15.6" thickTop="1" thickBot="1">
      <c r="A3" s="497" t="str">
        <f>"CSFA # "&amp;'Section A'!B3</f>
        <v>CSFA # 420-00-2750</v>
      </c>
      <c r="B3" s="498"/>
      <c r="C3" s="498"/>
      <c r="D3" s="502" t="str">
        <f>"UEI #"&amp;'Section A'!D2</f>
        <v>UEI #</v>
      </c>
      <c r="E3" s="503"/>
      <c r="F3" s="504"/>
      <c r="G3" s="494" t="str">
        <f>"Fiscal Year: "&amp;'Section A'!F3</f>
        <v>Fiscal Year: 2025</v>
      </c>
      <c r="H3" s="495"/>
      <c r="I3" s="496"/>
    </row>
    <row r="4" spans="1:10" ht="15.6" thickTop="1" thickBot="1">
      <c r="A4" s="132" t="s">
        <v>428</v>
      </c>
      <c r="B4" s="132" t="str">
        <f>+'Section A'!F4</f>
        <v>25-591XXX</v>
      </c>
      <c r="C4" s="7"/>
      <c r="D4" s="7"/>
      <c r="E4" s="7"/>
      <c r="F4" s="7"/>
      <c r="G4" s="7"/>
      <c r="H4" s="7"/>
      <c r="I4" s="7"/>
    </row>
    <row r="5" spans="1:10" ht="15" thickTop="1">
      <c r="A5" s="47"/>
      <c r="B5" s="47"/>
      <c r="C5" s="47"/>
      <c r="D5" s="7"/>
      <c r="E5" s="7"/>
      <c r="F5" s="7"/>
      <c r="G5" s="7"/>
      <c r="H5" s="7"/>
      <c r="I5" s="7"/>
    </row>
    <row r="6" spans="1:10">
      <c r="A6" s="35"/>
      <c r="B6" s="7"/>
      <c r="C6" s="7"/>
      <c r="D6" s="7"/>
      <c r="E6" s="7"/>
      <c r="F6" s="7"/>
      <c r="G6" s="7"/>
      <c r="H6" s="7"/>
      <c r="I6" s="7"/>
    </row>
    <row r="7" spans="1:10">
      <c r="A7" s="7"/>
      <c r="B7" s="7"/>
      <c r="C7" s="7"/>
      <c r="D7" s="7"/>
      <c r="E7" s="7"/>
      <c r="F7" s="7"/>
      <c r="G7" s="7"/>
      <c r="H7" s="7"/>
      <c r="I7" s="7"/>
    </row>
    <row r="8" spans="1:10">
      <c r="A8" s="7"/>
      <c r="B8" s="7"/>
      <c r="C8" s="7"/>
      <c r="D8" s="7"/>
      <c r="E8" s="7"/>
      <c r="F8" s="7"/>
      <c r="G8" s="7"/>
      <c r="H8" s="7"/>
      <c r="I8" s="7"/>
    </row>
    <row r="9" spans="1:10" ht="29.25" customHeight="1">
      <c r="A9" s="569" t="s">
        <v>429</v>
      </c>
      <c r="B9" s="569"/>
      <c r="C9" s="569"/>
      <c r="D9" s="567" t="s">
        <v>430</v>
      </c>
      <c r="E9" s="567"/>
      <c r="F9" s="36" t="s">
        <v>431</v>
      </c>
      <c r="G9" s="567" t="s">
        <v>432</v>
      </c>
      <c r="H9" s="567"/>
      <c r="I9" s="36" t="s">
        <v>431</v>
      </c>
    </row>
    <row r="10" spans="1:10">
      <c r="A10" s="565">
        <f>+'Narrative Summary '!B31</f>
        <v>0</v>
      </c>
      <c r="B10" s="566"/>
      <c r="C10" s="37"/>
      <c r="D10" s="37"/>
      <c r="E10" s="37"/>
      <c r="F10" s="212"/>
      <c r="G10" s="37"/>
      <c r="H10" s="37"/>
      <c r="I10" s="212"/>
      <c r="J10" t="str">
        <f>IF(A10-'Section A'!E38&gt;-0.004,IF(A10-'Section A'!E38&lt;0.004," ","out of balance by "&amp;A10-'Section A'!E38),"out of balance by "&amp;A10-'Section A'!E38)</f>
        <v xml:space="preserve"> </v>
      </c>
    </row>
    <row r="11" spans="1:10">
      <c r="A11" s="37"/>
      <c r="B11" s="37"/>
      <c r="C11" s="37"/>
      <c r="D11" s="37"/>
      <c r="E11" s="37"/>
      <c r="F11" s="37"/>
      <c r="G11" s="37"/>
      <c r="H11" s="37"/>
      <c r="I11" s="37"/>
    </row>
    <row r="12" spans="1:10">
      <c r="A12" s="37"/>
      <c r="B12" s="37"/>
      <c r="C12" s="37"/>
      <c r="D12" s="37"/>
      <c r="E12" s="37"/>
      <c r="F12" s="37"/>
      <c r="G12" s="37"/>
      <c r="H12" s="37"/>
      <c r="I12" s="37"/>
    </row>
    <row r="13" spans="1:10">
      <c r="A13" s="37"/>
      <c r="B13" s="37"/>
      <c r="C13" s="37"/>
      <c r="D13" s="37"/>
      <c r="E13" s="37"/>
      <c r="F13" s="37"/>
      <c r="G13" s="37"/>
      <c r="H13" s="37"/>
      <c r="I13" s="37"/>
    </row>
    <row r="14" spans="1:10">
      <c r="A14" s="37"/>
      <c r="B14" s="37"/>
      <c r="C14" s="37"/>
      <c r="D14" s="37"/>
      <c r="E14" s="37"/>
      <c r="F14" s="37"/>
      <c r="G14" s="37"/>
      <c r="H14" s="37"/>
      <c r="I14" s="37"/>
    </row>
    <row r="15" spans="1:10">
      <c r="A15" s="37"/>
      <c r="B15" s="37"/>
      <c r="C15" s="37"/>
      <c r="D15" s="37"/>
      <c r="E15" s="37"/>
      <c r="F15" s="37"/>
      <c r="G15" s="37"/>
      <c r="H15" s="37"/>
      <c r="I15" s="37"/>
    </row>
    <row r="16" spans="1:10" ht="35.25" customHeight="1">
      <c r="A16" s="569" t="s">
        <v>433</v>
      </c>
      <c r="B16" s="569"/>
      <c r="C16" s="569"/>
      <c r="D16" s="567" t="s">
        <v>430</v>
      </c>
      <c r="E16" s="567"/>
      <c r="F16" s="36" t="s">
        <v>431</v>
      </c>
      <c r="G16" s="567" t="s">
        <v>432</v>
      </c>
      <c r="H16" s="567"/>
      <c r="I16" s="36" t="s">
        <v>431</v>
      </c>
    </row>
    <row r="17" spans="1:14" ht="18.75" customHeight="1">
      <c r="A17" s="7"/>
      <c r="B17" s="7"/>
      <c r="C17" s="7"/>
      <c r="D17" s="7"/>
      <c r="E17" s="7"/>
      <c r="F17" s="7"/>
      <c r="G17" s="7"/>
      <c r="H17" s="7"/>
      <c r="I17" s="7"/>
    </row>
    <row r="18" spans="1:14">
      <c r="J18" s="384"/>
      <c r="K18" s="384"/>
      <c r="L18" s="384"/>
      <c r="M18" s="384"/>
      <c r="N18" s="384"/>
    </row>
    <row r="19" spans="1:14" ht="5.25" customHeight="1">
      <c r="J19" s="384"/>
      <c r="K19" s="384"/>
      <c r="L19" s="384"/>
      <c r="M19" s="384"/>
      <c r="N19" s="384"/>
    </row>
    <row r="20" spans="1:14" ht="58.5" customHeight="1">
      <c r="J20" s="30"/>
      <c r="K20" s="30"/>
      <c r="L20" s="30"/>
      <c r="M20" s="30"/>
      <c r="N20" s="30"/>
    </row>
    <row r="21" spans="1:14">
      <c r="A21" s="7"/>
      <c r="B21" s="7"/>
      <c r="C21" s="7"/>
      <c r="D21" s="7"/>
      <c r="E21" s="7"/>
      <c r="F21" s="7"/>
      <c r="G21" s="7"/>
      <c r="H21" s="7"/>
      <c r="I21" s="7"/>
    </row>
    <row r="22" spans="1:14">
      <c r="A22" s="32" t="s">
        <v>58</v>
      </c>
      <c r="B22" s="384"/>
      <c r="C22" s="384"/>
      <c r="D22" s="384"/>
      <c r="E22" s="384"/>
      <c r="F22" s="384"/>
      <c r="G22" s="384"/>
      <c r="H22" s="384"/>
      <c r="I22" s="384"/>
    </row>
    <row r="23" spans="1:14" ht="7.5" customHeight="1">
      <c r="A23" s="31"/>
      <c r="B23" s="384"/>
      <c r="C23" s="384"/>
      <c r="D23" s="384"/>
      <c r="E23" s="384"/>
      <c r="F23" s="384"/>
      <c r="G23" s="384"/>
      <c r="H23" s="384"/>
      <c r="I23" s="384"/>
    </row>
    <row r="24" spans="1:14" ht="49.5" customHeight="1">
      <c r="A24" s="568" t="s">
        <v>59</v>
      </c>
      <c r="B24" s="568"/>
      <c r="C24" s="568"/>
      <c r="D24" s="568"/>
      <c r="E24" s="568"/>
      <c r="F24" s="568"/>
      <c r="G24" s="568"/>
      <c r="H24" s="568"/>
      <c r="I24" s="568"/>
    </row>
    <row r="25" spans="1:14">
      <c r="A25" s="7"/>
      <c r="B25" s="7"/>
      <c r="C25" s="7"/>
      <c r="D25" s="7"/>
      <c r="E25" s="7"/>
      <c r="F25" s="7"/>
      <c r="G25" s="7"/>
      <c r="H25" s="7"/>
      <c r="I25" s="7"/>
    </row>
    <row r="26" spans="1:14">
      <c r="A26" s="7"/>
      <c r="B26" s="7"/>
      <c r="C26" s="7"/>
      <c r="D26" s="7"/>
      <c r="E26" s="7"/>
      <c r="F26" s="7"/>
      <c r="G26" s="7"/>
      <c r="H26" s="7"/>
      <c r="I26" s="7"/>
    </row>
    <row r="27" spans="1:14">
      <c r="A27" s="7"/>
      <c r="B27" s="7"/>
      <c r="C27" s="7"/>
      <c r="D27" s="7"/>
      <c r="E27" s="7"/>
      <c r="F27" s="7"/>
      <c r="G27" s="7"/>
      <c r="H27" s="7"/>
      <c r="I27" s="7"/>
    </row>
    <row r="28" spans="1:14">
      <c r="A28" s="7"/>
      <c r="B28" s="7"/>
      <c r="C28" s="7"/>
      <c r="D28" s="7"/>
      <c r="E28" s="7"/>
      <c r="F28" s="7"/>
      <c r="G28" s="7"/>
      <c r="H28" s="7"/>
      <c r="I28" s="7"/>
    </row>
    <row r="29" spans="1:14">
      <c r="A29" s="7"/>
      <c r="B29" s="7"/>
      <c r="C29" s="7"/>
      <c r="D29" s="7"/>
      <c r="E29" s="7"/>
      <c r="F29" s="7"/>
      <c r="G29" s="7"/>
      <c r="H29" s="7"/>
      <c r="I29" s="7"/>
    </row>
    <row r="30" spans="1:14">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zoomScaleNormal="100" zoomScaleSheetLayoutView="100" workbookViewId="0">
      <selection activeCell="A5" sqref="A5:B5"/>
    </sheetView>
  </sheetViews>
  <sheetFormatPr defaultRowHeight="14.45"/>
  <cols>
    <col min="1" max="3" width="44.5703125" customWidth="1"/>
    <col min="4" max="4" width="7.85546875" customWidth="1"/>
    <col min="5" max="6" width="9.140625" customWidth="1"/>
  </cols>
  <sheetData>
    <row r="1" spans="1:4" ht="20.100000000000001" customHeight="1">
      <c r="A1" s="68" t="str">
        <f>+'Section A'!A1</f>
        <v xml:space="preserve">STATE OF ILLINOIS </v>
      </c>
      <c r="B1" s="66" t="str">
        <f>+'Section A'!B1</f>
        <v>UNIFORM GRANT BUDGET TEMPLATE</v>
      </c>
      <c r="C1" s="67" t="str">
        <f>+'Section A'!E1</f>
        <v>Commerce &amp; Economic Opportunity</v>
      </c>
      <c r="D1" s="74" t="s">
        <v>143</v>
      </c>
    </row>
    <row r="2" spans="1:4" ht="39.950000000000003" customHeight="1">
      <c r="A2" s="357" t="str">
        <f>"Organization Name: "&amp;'Section A'!B2</f>
        <v xml:space="preserve">Organization Name: </v>
      </c>
      <c r="B2" s="68" t="str">
        <f>"NOFO # "&amp;'Section A'!F2</f>
        <v>NOFO # 2750-2996</v>
      </c>
      <c r="C2" s="68" t="str">
        <f>"Fiscal Year "&amp;'Section A'!F3</f>
        <v>Fiscal Year 2025</v>
      </c>
    </row>
    <row r="3" spans="1:4" ht="20.100000000000001" customHeight="1">
      <c r="A3" s="479" t="s">
        <v>144</v>
      </c>
      <c r="B3" s="480"/>
      <c r="C3" s="73" t="str">
        <f>"Grant Number: "&amp;'Section A'!F4</f>
        <v>Grant Number: 25-591XXX</v>
      </c>
    </row>
    <row r="4" spans="1:4" ht="20.100000000000001" customHeight="1">
      <c r="A4" s="70" t="s">
        <v>76</v>
      </c>
      <c r="B4" s="71"/>
      <c r="C4" s="72" t="s">
        <v>77</v>
      </c>
    </row>
    <row r="5" spans="1:4" ht="15" customHeight="1">
      <c r="A5" s="481" t="s">
        <v>145</v>
      </c>
      <c r="B5" s="482"/>
      <c r="C5" s="84"/>
    </row>
    <row r="6" spans="1:4" ht="15" customHeight="1">
      <c r="A6" s="485" t="s">
        <v>146</v>
      </c>
      <c r="B6" s="486"/>
      <c r="C6" s="199">
        <v>0</v>
      </c>
    </row>
    <row r="7" spans="1:4" ht="15" customHeight="1">
      <c r="A7" s="485" t="s">
        <v>147</v>
      </c>
      <c r="B7" s="486"/>
      <c r="C7" s="199">
        <v>0</v>
      </c>
    </row>
    <row r="8" spans="1:4" ht="15" customHeight="1">
      <c r="A8" s="487" t="s">
        <v>148</v>
      </c>
      <c r="B8" s="488"/>
      <c r="C8" s="199">
        <v>0</v>
      </c>
    </row>
    <row r="9" spans="1:4" ht="20.100000000000001" customHeight="1" thickBot="1">
      <c r="A9" s="483" t="s">
        <v>149</v>
      </c>
      <c r="B9" s="484"/>
      <c r="C9" s="85">
        <f>(C6+C7+C8)</f>
        <v>0</v>
      </c>
    </row>
    <row r="10" spans="1:4" ht="20.100000000000001" customHeight="1" thickBot="1">
      <c r="A10" s="409" t="s">
        <v>150</v>
      </c>
      <c r="B10" s="411"/>
      <c r="C10" s="413"/>
      <c r="D10" s="74" t="s">
        <v>151</v>
      </c>
    </row>
    <row r="11" spans="1:4" ht="28.5" customHeight="1">
      <c r="A11" s="70" t="s">
        <v>80</v>
      </c>
      <c r="B11" s="70" t="s">
        <v>81</v>
      </c>
      <c r="C11" s="72" t="s">
        <v>82</v>
      </c>
    </row>
    <row r="12" spans="1:4" ht="16.5" customHeight="1">
      <c r="A12" s="61" t="s">
        <v>152</v>
      </c>
      <c r="B12" s="358">
        <v>200.43</v>
      </c>
      <c r="C12" s="62">
        <f>+Personnel!G268</f>
        <v>0</v>
      </c>
    </row>
    <row r="13" spans="1:4" ht="16.5" customHeight="1">
      <c r="A13" s="61" t="s">
        <v>153</v>
      </c>
      <c r="B13" s="355">
        <v>200.43100000000001</v>
      </c>
      <c r="C13" s="62">
        <f>+'Fringe Benefits'!E267</f>
        <v>0</v>
      </c>
    </row>
    <row r="14" spans="1:4" ht="16.5" customHeight="1">
      <c r="A14" s="61" t="s">
        <v>154</v>
      </c>
      <c r="B14" s="355">
        <v>200.47399999999999</v>
      </c>
      <c r="C14" s="62">
        <f>+Travel!G267</f>
        <v>0</v>
      </c>
    </row>
    <row r="15" spans="1:4" ht="16.5" customHeight="1">
      <c r="A15" s="61" t="s">
        <v>86</v>
      </c>
      <c r="B15" s="355">
        <v>200.43899999999999</v>
      </c>
      <c r="C15" s="62">
        <f>+'Equipment '!D267</f>
        <v>0</v>
      </c>
    </row>
    <row r="16" spans="1:4" ht="16.5" customHeight="1">
      <c r="A16" s="61" t="s">
        <v>87</v>
      </c>
      <c r="B16" s="355">
        <v>200.94</v>
      </c>
      <c r="C16" s="62">
        <f>+Supplies!D266</f>
        <v>0</v>
      </c>
    </row>
    <row r="17" spans="1:3" ht="16.5" customHeight="1">
      <c r="A17" s="61" t="s">
        <v>88</v>
      </c>
      <c r="B17" s="355" t="s">
        <v>89</v>
      </c>
      <c r="C17" s="62">
        <f>+'Contractual Services'!C269</f>
        <v>0</v>
      </c>
    </row>
    <row r="18" spans="1:3" ht="16.5" customHeight="1">
      <c r="A18" s="61" t="s">
        <v>90</v>
      </c>
      <c r="B18" s="355">
        <v>200.459</v>
      </c>
      <c r="C18" s="62">
        <f>+Consultant!G266+Consultant!G539</f>
        <v>0</v>
      </c>
    </row>
    <row r="19" spans="1:3" ht="16.5" hidden="1" customHeight="1">
      <c r="A19" s="61" t="s">
        <v>91</v>
      </c>
      <c r="B19" s="355"/>
      <c r="C19" s="62">
        <f>+'Construction '!C266</f>
        <v>0</v>
      </c>
    </row>
    <row r="20" spans="1:3" ht="16.5" customHeight="1">
      <c r="A20" s="61" t="s">
        <v>92</v>
      </c>
      <c r="B20" s="355">
        <v>200.465</v>
      </c>
      <c r="C20" s="62">
        <f>+'Occupancy '!F267</f>
        <v>0</v>
      </c>
    </row>
    <row r="21" spans="1:3" ht="16.5" customHeight="1">
      <c r="A21" s="61" t="s">
        <v>93</v>
      </c>
      <c r="B21" s="355">
        <v>200.87</v>
      </c>
      <c r="C21" s="62">
        <f>+'R &amp; D '!C266</f>
        <v>0</v>
      </c>
    </row>
    <row r="22" spans="1:3" ht="16.5" customHeight="1">
      <c r="A22" s="61" t="s">
        <v>94</v>
      </c>
      <c r="B22" s="355"/>
      <c r="C22" s="62">
        <f>+'Telecommunications '!F267</f>
        <v>0</v>
      </c>
    </row>
    <row r="23" spans="1:3" ht="16.5" customHeight="1">
      <c r="A23" s="61" t="s">
        <v>95</v>
      </c>
      <c r="B23" s="355">
        <v>200.47200000000001</v>
      </c>
      <c r="C23" s="62">
        <f>+'Training &amp; Education'!F267</f>
        <v>0</v>
      </c>
    </row>
    <row r="24" spans="1:3" ht="16.5" customHeight="1">
      <c r="A24" s="61" t="s">
        <v>96</v>
      </c>
      <c r="B24" s="355" t="s">
        <v>97</v>
      </c>
      <c r="C24" s="62">
        <f>+'Direct Administrative '!G267</f>
        <v>0</v>
      </c>
    </row>
    <row r="25" spans="1:3" ht="16.5" customHeight="1">
      <c r="A25" s="61" t="s">
        <v>98</v>
      </c>
      <c r="B25" s="355"/>
      <c r="C25" s="62">
        <f>+'Miscellaneous (other) Costs '!F267</f>
        <v>0</v>
      </c>
    </row>
    <row r="26" spans="1:3" ht="16.5" customHeight="1">
      <c r="A26" s="61" t="str">
        <f>+'15A'!$A$2&amp;'15A'!$B$2</f>
        <v>15A.Training Costs</v>
      </c>
      <c r="B26" s="355"/>
      <c r="C26" s="62">
        <f>+'15A'!F$274</f>
        <v>0</v>
      </c>
    </row>
    <row r="27" spans="1:3" ht="16.5" customHeight="1">
      <c r="A27" s="61" t="str">
        <f>+'15B'!$A$2&amp;'15B'!$B$2</f>
        <v>15B.Work-Based Training</v>
      </c>
      <c r="B27" s="355"/>
      <c r="C27" s="62">
        <f>+'15B'!F$274</f>
        <v>0</v>
      </c>
    </row>
    <row r="28" spans="1:3" ht="16.5" customHeight="1">
      <c r="A28" s="61" t="str">
        <f>+'15C'!$A$2&amp;'15C'!$B$2</f>
        <v>15C.Other Program Costs</v>
      </c>
      <c r="B28" s="355"/>
      <c r="C28" s="62">
        <f>+'15C'!F$268</f>
        <v>0</v>
      </c>
    </row>
    <row r="29" spans="1:3" ht="16.5" customHeight="1">
      <c r="A29" s="61" t="str">
        <f>+'15D'!$A$2&amp;'15D'!$B$2</f>
        <v>15D.Barrier Reduction Fund</v>
      </c>
      <c r="B29" s="355"/>
      <c r="C29" s="62">
        <f>+'15D'!F$268</f>
        <v>0</v>
      </c>
    </row>
    <row r="30" spans="1:3" ht="16.5" hidden="1" customHeight="1">
      <c r="A30" s="61" t="str">
        <f>+'15E'!$A$2&amp;'15E'!$B$2</f>
        <v>15E.GRANT EXCLUSIVE LINE ITEM</v>
      </c>
      <c r="B30" s="355"/>
      <c r="C30" s="62">
        <f ca="1">+'15E'!F$268</f>
        <v>13516332.08</v>
      </c>
    </row>
    <row r="31" spans="1:3" ht="16.5" hidden="1" customHeight="1">
      <c r="A31" s="61" t="str">
        <f>+'15F'!$A$2&amp;'15F'!$B$2</f>
        <v>15F.GRANT EXCLUSIVE LINE ITEM</v>
      </c>
      <c r="B31" s="355"/>
      <c r="C31" s="62">
        <f ca="1">+'15F'!F$268</f>
        <v>12171636.01</v>
      </c>
    </row>
    <row r="32" spans="1:3" ht="16.5" hidden="1" customHeight="1">
      <c r="A32" s="61" t="str">
        <f>+'15G'!$A$2&amp;'15G'!$B$2</f>
        <v>15G.GRANT EXCLUSIVE LINE ITEM</v>
      </c>
      <c r="B32" s="355"/>
      <c r="C32" s="62">
        <f ca="1">+'15G'!F$268</f>
        <v>15505587.189999999</v>
      </c>
    </row>
    <row r="33" spans="1:3" ht="16.5" hidden="1" customHeight="1">
      <c r="A33" s="61" t="str">
        <f>+'15H'!$A$2&amp;'15H'!$B$2</f>
        <v>15H.GRANT EXCLUSIVE LINE ITEM</v>
      </c>
      <c r="B33" s="355"/>
      <c r="C33" s="62">
        <f ca="1">+'15H'!F$268</f>
        <v>17244054.300000001</v>
      </c>
    </row>
    <row r="34" spans="1:3" ht="16.5" hidden="1" customHeight="1">
      <c r="A34" s="61" t="str">
        <f>+'15I'!$A$2&amp;'15I'!$B$2</f>
        <v>15I.GRANT EXCLUSIVE LINE ITEM</v>
      </c>
      <c r="B34" s="355"/>
      <c r="C34" s="62">
        <f ca="1">+'15I'!F$268</f>
        <v>12959163.810000001</v>
      </c>
    </row>
    <row r="35" spans="1:3" ht="16.5" hidden="1" customHeight="1">
      <c r="A35" s="61" t="str">
        <f>+'15J'!$A$2&amp;'15J'!$B$2</f>
        <v>15J.GRANT EXCLUSIVE LINE ITEM</v>
      </c>
      <c r="B35" s="355"/>
      <c r="C35" s="62">
        <f ca="1">+'15J'!F$268</f>
        <v>25999248.219999999</v>
      </c>
    </row>
    <row r="36" spans="1:3" ht="16.5" hidden="1" customHeight="1">
      <c r="A36" s="61" t="str">
        <f>+'15K'!$A$2&amp;'15K'!$B$2</f>
        <v>15K.GRANT EXCLUSIVE LINE ITEM</v>
      </c>
      <c r="B36" s="355"/>
      <c r="C36" s="62">
        <f ca="1">+'15K'!F$268</f>
        <v>12709632.359999999</v>
      </c>
    </row>
    <row r="37" spans="1:3" ht="16.5" customHeight="1">
      <c r="A37" s="61" t="s">
        <v>99</v>
      </c>
      <c r="B37" s="356">
        <v>200.41300000000001</v>
      </c>
      <c r="C37" s="62">
        <f>SUBTOTAL(109,C12:C36)</f>
        <v>0</v>
      </c>
    </row>
    <row r="38" spans="1:3" ht="16.5" customHeight="1">
      <c r="A38" s="82" t="s">
        <v>100</v>
      </c>
      <c r="B38" s="83">
        <v>200.41399999999999</v>
      </c>
      <c r="C38" s="62">
        <f>+'Indirect Costs '!D14</f>
        <v>0</v>
      </c>
    </row>
    <row r="39" spans="1:3" ht="34.5" customHeight="1">
      <c r="A39" s="477" t="s">
        <v>155</v>
      </c>
      <c r="B39" s="478"/>
      <c r="C39" s="63"/>
    </row>
    <row r="40" spans="1:3" ht="22.5" customHeight="1">
      <c r="A40" s="65" t="s">
        <v>156</v>
      </c>
      <c r="B40" s="64"/>
      <c r="C40" s="69">
        <f>(C37+C38)</f>
        <v>0</v>
      </c>
    </row>
    <row r="41" spans="1:3" ht="17.45" customHeight="1"/>
    <row r="42" spans="1:3" ht="17.45" customHeight="1"/>
    <row r="43" spans="1:3" ht="17.45" customHeight="1"/>
    <row r="45" spans="1:3" ht="15" customHeight="1"/>
    <row r="46" spans="1:3" ht="22.5" customHeight="1"/>
  </sheetData>
  <sheetProtection algorithmName="SHA-512" hashValue="4GOrb51zhhee/egfQsIeycp5r2DGB7MCJTmlC6sTJB76yi4zlNgd/HzxVLZwsQXUTmoCVNwFEdiR+6naR/DrQA==" saltValue="b1EoJYILppRzsyUV2LxjZA==" spinCount="100000" sheet="1" objects="1" scenarios="1"/>
  <autoFilter ref="A11:A40" xr:uid="{00000000-0001-0000-0300-000000000000}">
    <filterColumn colId="0">
      <filters>
        <filter val="1. Personnel (Salaries &amp; Wages)"/>
        <filter val="10. Research &amp; Development (R&amp;D)"/>
        <filter val="11. Telecommunications"/>
        <filter val="12. Training &amp; Education"/>
        <filter val="13. Direct Administrative costs"/>
        <filter val="14. Miscellaneous Costs"/>
        <filter val="15A.Training Costs"/>
        <filter val="15B.Work-Based Training"/>
        <filter val="15C.Other Program Costs"/>
        <filter val="15D.Barrier Reduction Fund"/>
        <filter val="16. Total Direct Costs (lines 1-15)"/>
        <filter val="17.  Indirect Costs* (see below)"/>
        <filter val="18. Total Costs NON -State Grant Funds  (16 &amp;17)"/>
        <filter val="2. Fringe Benefits"/>
        <filter val="3. Travel"/>
        <filter val="4. Equipment"/>
        <filter val="5. Supplies"/>
        <filter val="6. Contractual Services  &amp; Subawards"/>
        <filter val="7. Consultant (Professional Services)"/>
        <filter val="9. Occupancy (Rent &amp; Utilities)"/>
        <filter val="Rate: __________  %  Base:______________________"/>
      </filters>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activeCell="D1" sqref="D1:F1"/>
    </sheetView>
  </sheetViews>
  <sheetFormatPr defaultRowHeight="14.45"/>
  <cols>
    <col min="1" max="9" width="14.28515625" customWidth="1"/>
  </cols>
  <sheetData>
    <row r="1" spans="1:9" ht="39.75" customHeight="1" thickTop="1" thickBot="1">
      <c r="A1" s="491" t="s">
        <v>157</v>
      </c>
      <c r="B1" s="492"/>
      <c r="C1" s="493"/>
      <c r="D1" s="491" t="s">
        <v>158</v>
      </c>
      <c r="E1" s="492"/>
      <c r="F1" s="493"/>
      <c r="G1" s="494" t="str">
        <f>"AGENCY: "&amp;'Section B'!C1</f>
        <v>AGENCY: Commerce &amp; Economic Opportunity</v>
      </c>
      <c r="H1" s="495"/>
      <c r="I1" s="496"/>
    </row>
    <row r="2" spans="1:9" s="221" customFormat="1" ht="33" customHeight="1" thickTop="1" thickBot="1">
      <c r="A2" s="494" t="str">
        <f>"Organization Name: "&amp;'Section A'!B2</f>
        <v xml:space="preserve">Organization Name: </v>
      </c>
      <c r="B2" s="495"/>
      <c r="C2" s="495"/>
      <c r="D2" s="499" t="str">
        <f>"CSFA Description: "&amp;'Section A'!D3</f>
        <v>CSFA Description: FEJA Solar Pipeline Training</v>
      </c>
      <c r="E2" s="500"/>
      <c r="F2" s="501"/>
      <c r="G2" s="494" t="str">
        <f>"NOFO # "&amp;'Section A'!F2</f>
        <v>NOFO # 2750-2996</v>
      </c>
      <c r="H2" s="495"/>
      <c r="I2" s="496"/>
    </row>
    <row r="3" spans="1:9" ht="16.5" customHeight="1" thickTop="1" thickBot="1">
      <c r="A3" s="497" t="str">
        <f>"CSFA #: "&amp;'Section A'!B3</f>
        <v>CSFA #: 420-00-2750</v>
      </c>
      <c r="B3" s="498"/>
      <c r="C3" s="498"/>
      <c r="D3" s="502" t="str">
        <f>"UEI # "&amp;'Section A'!D2</f>
        <v xml:space="preserve">UEI # </v>
      </c>
      <c r="E3" s="503"/>
      <c r="F3" s="504"/>
      <c r="G3" s="494" t="str">
        <f>"Fiscal Year(s): "&amp;'Section A'!F3</f>
        <v>Fiscal Year(s): 2025</v>
      </c>
      <c r="H3" s="495"/>
      <c r="I3" s="496"/>
    </row>
    <row r="4" spans="1:9" ht="15" thickTop="1"/>
    <row r="5" spans="1:9">
      <c r="A5" s="49" t="s">
        <v>159</v>
      </c>
      <c r="B5" s="48"/>
    </row>
    <row r="6" spans="1:9" ht="36" customHeight="1">
      <c r="A6" s="490" t="s">
        <v>160</v>
      </c>
      <c r="B6" s="490"/>
      <c r="C6" s="490"/>
      <c r="D6" s="490"/>
      <c r="E6" s="490"/>
      <c r="F6" s="490"/>
      <c r="G6" s="490"/>
      <c r="H6" s="490"/>
      <c r="I6" s="490"/>
    </row>
    <row r="7" spans="1:9">
      <c r="A7" s="9"/>
      <c r="B7" s="10"/>
      <c r="C7" s="10"/>
      <c r="D7" s="10"/>
      <c r="E7" s="10"/>
      <c r="F7" s="10"/>
      <c r="G7" s="10"/>
      <c r="H7" s="10"/>
      <c r="I7" s="10"/>
    </row>
    <row r="8" spans="1:9">
      <c r="A8" s="9"/>
      <c r="B8" s="10"/>
      <c r="C8" s="10"/>
      <c r="D8" s="10"/>
      <c r="E8" s="10"/>
      <c r="F8" s="10"/>
      <c r="G8" s="10"/>
      <c r="H8" s="10"/>
      <c r="I8" s="10"/>
    </row>
    <row r="9" spans="1:9">
      <c r="A9" s="9"/>
      <c r="B9" s="10"/>
      <c r="C9" s="10"/>
      <c r="D9" s="10"/>
      <c r="E9" s="10"/>
      <c r="F9" s="10"/>
      <c r="G9" s="10"/>
      <c r="H9" s="10"/>
      <c r="I9" s="10"/>
    </row>
    <row r="10" spans="1:9">
      <c r="A10" s="505"/>
      <c r="B10" s="505"/>
      <c r="C10" s="505"/>
      <c r="D10" s="10"/>
      <c r="E10" s="505"/>
      <c r="F10" s="505"/>
      <c r="G10" s="505"/>
      <c r="H10" s="10"/>
      <c r="I10" s="10"/>
    </row>
    <row r="11" spans="1:9">
      <c r="A11" s="9" t="s">
        <v>161</v>
      </c>
      <c r="B11" s="10"/>
      <c r="C11" s="10"/>
      <c r="D11" s="10"/>
      <c r="E11" s="9" t="s">
        <v>161</v>
      </c>
      <c r="F11" s="10"/>
      <c r="G11" s="10"/>
      <c r="H11" s="10"/>
      <c r="I11" s="10"/>
    </row>
    <row r="12" spans="1:9">
      <c r="A12" s="9"/>
      <c r="B12" s="10"/>
      <c r="C12" s="10"/>
      <c r="D12" s="10"/>
      <c r="E12" s="9"/>
      <c r="F12" s="10"/>
      <c r="G12" s="10"/>
      <c r="H12" s="10"/>
      <c r="I12" s="10"/>
    </row>
    <row r="13" spans="1:9">
      <c r="A13" s="506"/>
      <c r="B13" s="506"/>
      <c r="C13" s="506"/>
      <c r="D13" s="10"/>
      <c r="E13" s="506"/>
      <c r="F13" s="506"/>
      <c r="G13" s="506"/>
      <c r="H13" s="10"/>
      <c r="I13" s="10"/>
    </row>
    <row r="14" spans="1:9">
      <c r="A14" s="9" t="s">
        <v>162</v>
      </c>
      <c r="B14" s="10"/>
      <c r="C14" s="10"/>
      <c r="D14" s="10"/>
      <c r="E14" s="9" t="s">
        <v>162</v>
      </c>
      <c r="F14" s="10"/>
      <c r="G14" s="10"/>
      <c r="H14" s="10"/>
      <c r="I14" s="10"/>
    </row>
    <row r="15" spans="1:9">
      <c r="A15" s="9"/>
      <c r="B15" s="10"/>
      <c r="C15" s="10"/>
      <c r="D15" s="10"/>
      <c r="E15" s="9"/>
      <c r="F15" s="10"/>
      <c r="G15" s="10"/>
      <c r="H15" s="10"/>
      <c r="I15" s="10"/>
    </row>
    <row r="16" spans="1:9">
      <c r="A16" s="505"/>
      <c r="B16" s="505"/>
      <c r="C16" s="505"/>
      <c r="D16" s="10"/>
      <c r="E16" s="505"/>
      <c r="F16" s="505"/>
      <c r="G16" s="505"/>
      <c r="H16" s="10"/>
      <c r="I16" s="10"/>
    </row>
    <row r="17" spans="1:9">
      <c r="A17" s="9" t="s">
        <v>163</v>
      </c>
      <c r="B17" s="10"/>
      <c r="C17" s="10"/>
      <c r="D17" s="10"/>
      <c r="E17" s="9" t="s">
        <v>163</v>
      </c>
      <c r="F17" s="10"/>
      <c r="G17" s="10"/>
      <c r="H17" s="10"/>
      <c r="I17" s="10"/>
    </row>
    <row r="18" spans="1:9">
      <c r="A18" s="9"/>
      <c r="B18" s="10"/>
      <c r="C18" s="10"/>
      <c r="D18" s="10"/>
      <c r="E18" s="9"/>
      <c r="F18" s="10"/>
      <c r="G18" s="10"/>
      <c r="H18" s="10"/>
      <c r="I18" s="10"/>
    </row>
    <row r="19" spans="1:9">
      <c r="A19" s="505"/>
      <c r="B19" s="505"/>
      <c r="C19" s="505"/>
      <c r="D19" s="10"/>
      <c r="E19" s="505"/>
      <c r="F19" s="505"/>
      <c r="G19" s="505"/>
      <c r="H19" s="10"/>
      <c r="I19" s="10"/>
    </row>
    <row r="20" spans="1:9">
      <c r="A20" s="9" t="s">
        <v>164</v>
      </c>
      <c r="B20" s="10"/>
      <c r="C20" s="10"/>
      <c r="D20" s="10"/>
      <c r="E20" s="9" t="s">
        <v>164</v>
      </c>
      <c r="F20" s="10"/>
      <c r="G20" s="10"/>
      <c r="H20" s="10"/>
      <c r="I20" s="10"/>
    </row>
    <row r="21" spans="1:9">
      <c r="A21" s="9" t="s">
        <v>165</v>
      </c>
      <c r="B21" s="10"/>
      <c r="C21" s="10"/>
      <c r="D21" s="10"/>
      <c r="E21" s="9" t="s">
        <v>166</v>
      </c>
      <c r="F21" s="10"/>
      <c r="G21" s="10"/>
      <c r="H21" s="10"/>
      <c r="I21" s="10"/>
    </row>
    <row r="22" spans="1:9" ht="28.5" customHeight="1">
      <c r="A22" s="505"/>
      <c r="B22" s="505"/>
      <c r="C22" s="505"/>
      <c r="D22" s="10"/>
      <c r="E22" s="505"/>
      <c r="F22" s="505"/>
      <c r="G22" s="505"/>
      <c r="H22" s="10"/>
      <c r="I22" s="10"/>
    </row>
    <row r="23" spans="1:9">
      <c r="A23" s="9" t="s">
        <v>167</v>
      </c>
      <c r="B23" s="10"/>
      <c r="C23" s="10"/>
      <c r="D23" s="10"/>
      <c r="E23" s="9" t="s">
        <v>167</v>
      </c>
      <c r="F23" s="10"/>
      <c r="G23" s="10"/>
      <c r="H23" s="10"/>
      <c r="I23" s="10"/>
    </row>
    <row r="24" spans="1:9">
      <c r="A24" s="10"/>
      <c r="B24" s="10"/>
      <c r="C24" s="10"/>
      <c r="D24" s="10"/>
      <c r="E24" s="10"/>
      <c r="F24" s="10"/>
      <c r="G24" s="10"/>
      <c r="H24" s="10"/>
      <c r="I24" s="10"/>
    </row>
    <row r="27" spans="1:9" ht="42.75" customHeight="1">
      <c r="A27" s="489" t="s">
        <v>168</v>
      </c>
      <c r="B27" s="489"/>
      <c r="C27" s="489"/>
      <c r="D27" s="489"/>
      <c r="E27" s="489"/>
      <c r="F27" s="489"/>
      <c r="G27" s="489"/>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5"/>
  <sheetData>
    <row r="1" spans="1:7">
      <c r="A1" s="507"/>
      <c r="B1" s="507"/>
      <c r="C1" s="507"/>
      <c r="D1" s="507"/>
      <c r="E1" s="507"/>
      <c r="F1" s="507"/>
      <c r="G1" s="507"/>
    </row>
    <row r="2" spans="1:7">
      <c r="A2" s="508"/>
      <c r="B2" s="508"/>
      <c r="C2" s="508"/>
      <c r="D2" s="508"/>
      <c r="E2" s="508"/>
      <c r="F2" s="508"/>
      <c r="G2" s="508"/>
    </row>
    <row r="3" spans="1:7">
      <c r="A3" s="2"/>
      <c r="B3" s="1"/>
    </row>
    <row r="4" spans="1:7">
      <c r="A4" s="4"/>
      <c r="B4" s="1"/>
      <c r="C4" s="1"/>
      <c r="D4" s="1"/>
      <c r="E4" s="1"/>
      <c r="F4" s="1"/>
      <c r="G4" s="1"/>
    </row>
    <row r="5" spans="1:7">
      <c r="A5" s="4"/>
      <c r="B5" s="1"/>
    </row>
    <row r="6" spans="1:7">
      <c r="A6" s="4"/>
      <c r="B6" s="1"/>
    </row>
    <row r="7" spans="1:7">
      <c r="A7" s="5"/>
      <c r="B7" s="1"/>
    </row>
    <row r="8" spans="1:7">
      <c r="A8" s="5"/>
      <c r="B8" s="1"/>
    </row>
    <row r="9" spans="1:7">
      <c r="A9" s="5"/>
      <c r="B9" s="3"/>
    </row>
    <row r="10" spans="1:7">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zoomScaleNormal="100" zoomScaleSheetLayoutView="100" workbookViewId="0">
      <selection activeCell="A6" sqref="A6"/>
    </sheetView>
  </sheetViews>
  <sheetFormatPr defaultRowHeight="14.45"/>
  <cols>
    <col min="1" max="1" width="35.28515625" customWidth="1"/>
    <col min="2" max="2" width="25" customWidth="1"/>
    <col min="3" max="6" width="12.5703125" customWidth="1"/>
    <col min="7" max="7" width="15.28515625" customWidth="1"/>
    <col min="8" max="8" width="11" hidden="1" customWidth="1"/>
    <col min="9" max="9" width="2.28515625" customWidth="1"/>
    <col min="11" max="11" width="11" bestFit="1" customWidth="1"/>
  </cols>
  <sheetData>
    <row r="1" spans="1:16" ht="25.5" customHeight="1">
      <c r="A1" s="512" t="s">
        <v>169</v>
      </c>
      <c r="B1" s="512"/>
      <c r="C1" s="512"/>
      <c r="D1" s="512"/>
      <c r="E1" s="512"/>
      <c r="F1" s="512"/>
      <c r="G1" s="8">
        <f>+'Section A'!B2</f>
        <v>0</v>
      </c>
      <c r="H1" s="51"/>
      <c r="I1" s="51"/>
      <c r="J1" s="51"/>
      <c r="K1" s="51"/>
      <c r="L1" s="51"/>
      <c r="M1" s="51"/>
      <c r="N1" s="51"/>
      <c r="O1" s="51"/>
      <c r="P1" s="51"/>
    </row>
    <row r="2" spans="1:16" ht="67.5" customHeight="1">
      <c r="A2" s="513" t="s">
        <v>170</v>
      </c>
      <c r="B2" s="513"/>
      <c r="C2" s="513"/>
      <c r="D2" s="513"/>
      <c r="E2" s="513"/>
      <c r="F2" s="513"/>
      <c r="G2" s="513"/>
      <c r="H2" s="8"/>
      <c r="I2" s="15"/>
      <c r="J2" s="15"/>
      <c r="K2" s="8"/>
    </row>
    <row r="3" spans="1:16" ht="6.75" customHeight="1">
      <c r="A3" s="15"/>
      <c r="B3" s="15"/>
      <c r="C3" s="15"/>
      <c r="D3" s="15"/>
      <c r="E3" s="15"/>
      <c r="F3" s="15"/>
      <c r="G3" s="15"/>
      <c r="H3" s="8"/>
      <c r="I3" s="15"/>
      <c r="J3" s="15"/>
      <c r="K3" s="8"/>
    </row>
    <row r="4" spans="1:16" ht="6.75" customHeight="1">
      <c r="A4" s="13"/>
      <c r="B4" s="13"/>
      <c r="C4" s="13"/>
      <c r="D4" s="13"/>
      <c r="E4" s="13"/>
      <c r="F4" s="13"/>
      <c r="G4" s="12"/>
      <c r="I4" s="13"/>
      <c r="J4" s="11"/>
    </row>
    <row r="5" spans="1:16" ht="24.6">
      <c r="A5" s="208" t="s">
        <v>171</v>
      </c>
      <c r="B5" s="208" t="s">
        <v>172</v>
      </c>
      <c r="C5" s="14" t="s">
        <v>173</v>
      </c>
      <c r="D5" s="14" t="s">
        <v>174</v>
      </c>
      <c r="E5" s="208" t="s">
        <v>175</v>
      </c>
      <c r="F5" s="208" t="s">
        <v>176</v>
      </c>
      <c r="G5" s="263" t="s">
        <v>177</v>
      </c>
      <c r="H5" s="51" t="s">
        <v>178</v>
      </c>
      <c r="I5" s="13"/>
      <c r="J5" s="133" t="s">
        <v>179</v>
      </c>
      <c r="K5" s="245"/>
    </row>
    <row r="6" spans="1:16" s="109" customFormat="1">
      <c r="A6" s="227"/>
      <c r="B6" s="227"/>
      <c r="C6" s="228"/>
      <c r="D6" s="229"/>
      <c r="E6" s="88"/>
      <c r="F6" s="229"/>
      <c r="G6" s="190">
        <f t="shared" ref="G6:G37" si="0">ROUND(C6*E6*F6,2)</f>
        <v>0</v>
      </c>
      <c r="H6" s="109" t="s">
        <v>180</v>
      </c>
      <c r="I6" s="86"/>
      <c r="J6" s="108"/>
    </row>
    <row r="7" spans="1:16" s="109" customFormat="1">
      <c r="A7" s="227"/>
      <c r="B7" s="227"/>
      <c r="C7" s="228"/>
      <c r="D7" s="229"/>
      <c r="E7" s="88"/>
      <c r="F7" s="229"/>
      <c r="G7" s="190">
        <f t="shared" si="0"/>
        <v>0</v>
      </c>
      <c r="H7" s="109" t="s">
        <v>180</v>
      </c>
      <c r="I7" s="110"/>
      <c r="J7" s="111"/>
    </row>
    <row r="8" spans="1:16" s="109" customFormat="1">
      <c r="A8" s="227"/>
      <c r="B8" s="227"/>
      <c r="C8" s="228"/>
      <c r="D8" s="229"/>
      <c r="E8" s="88"/>
      <c r="F8" s="229"/>
      <c r="G8" s="190">
        <f t="shared" si="0"/>
        <v>0</v>
      </c>
      <c r="H8" s="109" t="s">
        <v>180</v>
      </c>
      <c r="I8" s="110"/>
      <c r="J8" s="112"/>
    </row>
    <row r="9" spans="1:16" s="109" customFormat="1" hidden="1">
      <c r="A9" s="227"/>
      <c r="B9" s="227"/>
      <c r="C9" s="228"/>
      <c r="D9" s="229"/>
      <c r="E9" s="88"/>
      <c r="F9" s="229"/>
      <c r="G9" s="190">
        <f t="shared" si="0"/>
        <v>0</v>
      </c>
      <c r="H9" s="109" t="s">
        <v>180</v>
      </c>
      <c r="I9" s="110"/>
      <c r="J9" s="111"/>
    </row>
    <row r="10" spans="1:16" s="109" customFormat="1" hidden="1">
      <c r="A10" s="227"/>
      <c r="B10" s="227"/>
      <c r="C10" s="228"/>
      <c r="D10" s="229"/>
      <c r="E10" s="88"/>
      <c r="F10" s="229"/>
      <c r="G10" s="190">
        <f t="shared" si="0"/>
        <v>0</v>
      </c>
      <c r="H10" s="109" t="s">
        <v>180</v>
      </c>
      <c r="I10" s="110"/>
      <c r="J10" s="112"/>
    </row>
    <row r="11" spans="1:16" s="109" customFormat="1" hidden="1">
      <c r="A11" s="227"/>
      <c r="B11" s="227"/>
      <c r="C11" s="228"/>
      <c r="D11" s="229"/>
      <c r="E11" s="88"/>
      <c r="F11" s="229"/>
      <c r="G11" s="190">
        <f t="shared" si="0"/>
        <v>0</v>
      </c>
      <c r="H11" s="109" t="s">
        <v>180</v>
      </c>
      <c r="I11" s="110"/>
      <c r="J11" s="111"/>
    </row>
    <row r="12" spans="1:16" s="109" customFormat="1" hidden="1">
      <c r="A12" s="227"/>
      <c r="B12" s="227"/>
      <c r="C12" s="228"/>
      <c r="D12" s="229"/>
      <c r="E12" s="88"/>
      <c r="F12" s="229"/>
      <c r="G12" s="190">
        <f t="shared" si="0"/>
        <v>0</v>
      </c>
      <c r="H12" s="109" t="s">
        <v>180</v>
      </c>
      <c r="I12" s="110"/>
      <c r="J12" s="112"/>
    </row>
    <row r="13" spans="1:16" s="109" customFormat="1" hidden="1">
      <c r="A13" s="227"/>
      <c r="B13" s="227"/>
      <c r="C13" s="228"/>
      <c r="D13" s="229"/>
      <c r="E13" s="88"/>
      <c r="F13" s="229"/>
      <c r="G13" s="190">
        <f t="shared" si="0"/>
        <v>0</v>
      </c>
      <c r="H13" s="109" t="s">
        <v>180</v>
      </c>
      <c r="I13" s="110"/>
      <c r="J13" s="111"/>
    </row>
    <row r="14" spans="1:16" s="109" customFormat="1" hidden="1">
      <c r="A14" s="227"/>
      <c r="B14" s="227"/>
      <c r="C14" s="228"/>
      <c r="D14" s="229"/>
      <c r="E14" s="88"/>
      <c r="F14" s="229"/>
      <c r="G14" s="190">
        <f t="shared" si="0"/>
        <v>0</v>
      </c>
      <c r="H14" s="109" t="s">
        <v>180</v>
      </c>
      <c r="I14" s="110"/>
      <c r="J14" s="112"/>
    </row>
    <row r="15" spans="1:16" s="109" customFormat="1" hidden="1">
      <c r="A15" s="227"/>
      <c r="B15" s="227"/>
      <c r="C15" s="228"/>
      <c r="D15" s="229"/>
      <c r="E15" s="88"/>
      <c r="F15" s="229"/>
      <c r="G15" s="190">
        <f t="shared" si="0"/>
        <v>0</v>
      </c>
      <c r="H15" s="109" t="s">
        <v>180</v>
      </c>
      <c r="I15" s="110"/>
      <c r="J15" s="111"/>
    </row>
    <row r="16" spans="1:16" s="109" customFormat="1" hidden="1">
      <c r="A16" s="227"/>
      <c r="B16" s="227"/>
      <c r="C16" s="228"/>
      <c r="D16" s="229"/>
      <c r="E16" s="88"/>
      <c r="F16" s="229"/>
      <c r="G16" s="190">
        <f t="shared" si="0"/>
        <v>0</v>
      </c>
      <c r="H16" s="109" t="s">
        <v>180</v>
      </c>
      <c r="I16" s="110"/>
      <c r="J16" s="112"/>
    </row>
    <row r="17" spans="1:10" s="109" customFormat="1" hidden="1">
      <c r="A17" s="227"/>
      <c r="B17" s="227"/>
      <c r="C17" s="228"/>
      <c r="D17" s="229"/>
      <c r="E17" s="88"/>
      <c r="F17" s="229"/>
      <c r="G17" s="190">
        <f t="shared" si="0"/>
        <v>0</v>
      </c>
      <c r="H17" s="109" t="s">
        <v>180</v>
      </c>
      <c r="I17" s="110"/>
      <c r="J17" s="111"/>
    </row>
    <row r="18" spans="1:10" s="109" customFormat="1" hidden="1">
      <c r="A18" s="227"/>
      <c r="B18" s="227"/>
      <c r="C18" s="228"/>
      <c r="D18" s="229"/>
      <c r="E18" s="88"/>
      <c r="F18" s="229"/>
      <c r="G18" s="190">
        <f t="shared" si="0"/>
        <v>0</v>
      </c>
      <c r="H18" s="109" t="s">
        <v>180</v>
      </c>
      <c r="I18" s="110"/>
      <c r="J18" s="112"/>
    </row>
    <row r="19" spans="1:10" s="109" customFormat="1" hidden="1">
      <c r="A19" s="227"/>
      <c r="B19" s="227"/>
      <c r="C19" s="228"/>
      <c r="D19" s="229"/>
      <c r="E19" s="88"/>
      <c r="F19" s="229"/>
      <c r="G19" s="190">
        <f t="shared" si="0"/>
        <v>0</v>
      </c>
      <c r="H19" s="109" t="s">
        <v>180</v>
      </c>
      <c r="I19" s="110"/>
      <c r="J19" s="111"/>
    </row>
    <row r="20" spans="1:10" s="109" customFormat="1" hidden="1">
      <c r="A20" s="227"/>
      <c r="B20" s="227"/>
      <c r="C20" s="228"/>
      <c r="D20" s="229"/>
      <c r="E20" s="88"/>
      <c r="F20" s="229"/>
      <c r="G20" s="190">
        <f t="shared" si="0"/>
        <v>0</v>
      </c>
      <c r="H20" s="109" t="s">
        <v>180</v>
      </c>
      <c r="I20" s="110"/>
      <c r="J20" s="112"/>
    </row>
    <row r="21" spans="1:10" s="109" customFormat="1" hidden="1">
      <c r="A21" s="227"/>
      <c r="B21" s="227"/>
      <c r="C21" s="228"/>
      <c r="D21" s="229"/>
      <c r="E21" s="88"/>
      <c r="F21" s="229"/>
      <c r="G21" s="190">
        <f t="shared" si="0"/>
        <v>0</v>
      </c>
      <c r="H21" s="109" t="s">
        <v>180</v>
      </c>
      <c r="I21" s="110"/>
      <c r="J21" s="111"/>
    </row>
    <row r="22" spans="1:10" s="109" customFormat="1" hidden="1">
      <c r="A22" s="227"/>
      <c r="B22" s="227"/>
      <c r="C22" s="228"/>
      <c r="D22" s="229"/>
      <c r="E22" s="88"/>
      <c r="F22" s="229"/>
      <c r="G22" s="190">
        <f t="shared" si="0"/>
        <v>0</v>
      </c>
      <c r="H22" s="109" t="s">
        <v>180</v>
      </c>
      <c r="I22" s="110"/>
      <c r="J22" s="112"/>
    </row>
    <row r="23" spans="1:10" s="109" customFormat="1" hidden="1">
      <c r="A23" s="227"/>
      <c r="B23" s="227"/>
      <c r="C23" s="228"/>
      <c r="D23" s="229"/>
      <c r="E23" s="88"/>
      <c r="F23" s="229"/>
      <c r="G23" s="190">
        <f t="shared" si="0"/>
        <v>0</v>
      </c>
      <c r="H23" s="109" t="s">
        <v>180</v>
      </c>
      <c r="I23" s="110"/>
      <c r="J23" s="111"/>
    </row>
    <row r="24" spans="1:10" s="109" customFormat="1" hidden="1">
      <c r="A24" s="227"/>
      <c r="B24" s="227"/>
      <c r="C24" s="228"/>
      <c r="D24" s="229"/>
      <c r="E24" s="88"/>
      <c r="F24" s="229"/>
      <c r="G24" s="190">
        <f t="shared" si="0"/>
        <v>0</v>
      </c>
      <c r="H24" s="109" t="s">
        <v>180</v>
      </c>
      <c r="I24" s="110"/>
      <c r="J24" s="112"/>
    </row>
    <row r="25" spans="1:10" s="109" customFormat="1" hidden="1">
      <c r="A25" s="227"/>
      <c r="B25" s="227"/>
      <c r="C25" s="228"/>
      <c r="D25" s="229"/>
      <c r="E25" s="88"/>
      <c r="F25" s="229"/>
      <c r="G25" s="190">
        <f t="shared" si="0"/>
        <v>0</v>
      </c>
      <c r="H25" s="109" t="s">
        <v>180</v>
      </c>
      <c r="I25" s="110"/>
      <c r="J25" s="111"/>
    </row>
    <row r="26" spans="1:10" s="109" customFormat="1" hidden="1">
      <c r="A26" s="227"/>
      <c r="B26" s="227"/>
      <c r="C26" s="228"/>
      <c r="D26" s="229"/>
      <c r="E26" s="88"/>
      <c r="F26" s="229"/>
      <c r="G26" s="190">
        <f t="shared" si="0"/>
        <v>0</v>
      </c>
      <c r="H26" s="109" t="s">
        <v>180</v>
      </c>
      <c r="I26" s="110"/>
      <c r="J26" s="112"/>
    </row>
    <row r="27" spans="1:10" s="109" customFormat="1" hidden="1">
      <c r="A27" s="227"/>
      <c r="B27" s="227"/>
      <c r="C27" s="228"/>
      <c r="D27" s="229"/>
      <c r="E27" s="88"/>
      <c r="F27" s="229"/>
      <c r="G27" s="190">
        <f t="shared" si="0"/>
        <v>0</v>
      </c>
      <c r="H27" s="109" t="s">
        <v>180</v>
      </c>
      <c r="I27" s="110"/>
      <c r="J27" s="111"/>
    </row>
    <row r="28" spans="1:10" s="109" customFormat="1" hidden="1">
      <c r="A28" s="227"/>
      <c r="B28" s="227"/>
      <c r="C28" s="228"/>
      <c r="D28" s="229"/>
      <c r="E28" s="88"/>
      <c r="F28" s="229"/>
      <c r="G28" s="190">
        <f t="shared" si="0"/>
        <v>0</v>
      </c>
      <c r="H28" s="109" t="s">
        <v>180</v>
      </c>
      <c r="I28" s="110"/>
      <c r="J28" s="112"/>
    </row>
    <row r="29" spans="1:10" s="109" customFormat="1" hidden="1">
      <c r="A29" s="227"/>
      <c r="B29" s="227"/>
      <c r="C29" s="228"/>
      <c r="D29" s="229"/>
      <c r="E29" s="88"/>
      <c r="F29" s="229"/>
      <c r="G29" s="190">
        <f t="shared" si="0"/>
        <v>0</v>
      </c>
      <c r="H29" s="109" t="s">
        <v>180</v>
      </c>
      <c r="I29" s="110"/>
      <c r="J29" s="111"/>
    </row>
    <row r="30" spans="1:10" s="109" customFormat="1" hidden="1">
      <c r="A30" s="227"/>
      <c r="B30" s="227"/>
      <c r="C30" s="228"/>
      <c r="D30" s="229"/>
      <c r="E30" s="88"/>
      <c r="F30" s="229"/>
      <c r="G30" s="190">
        <f t="shared" si="0"/>
        <v>0</v>
      </c>
      <c r="H30" s="109" t="s">
        <v>180</v>
      </c>
      <c r="I30" s="110"/>
      <c r="J30" s="112"/>
    </row>
    <row r="31" spans="1:10" s="109" customFormat="1" hidden="1">
      <c r="A31" s="227"/>
      <c r="B31" s="227"/>
      <c r="C31" s="228"/>
      <c r="D31" s="229"/>
      <c r="E31" s="88"/>
      <c r="F31" s="229"/>
      <c r="G31" s="190">
        <f t="shared" si="0"/>
        <v>0</v>
      </c>
      <c r="H31" s="109" t="s">
        <v>180</v>
      </c>
      <c r="I31" s="110"/>
      <c r="J31" s="111"/>
    </row>
    <row r="32" spans="1:10" s="109" customFormat="1" hidden="1">
      <c r="A32" s="227"/>
      <c r="B32" s="227"/>
      <c r="C32" s="228"/>
      <c r="D32" s="229"/>
      <c r="E32" s="88"/>
      <c r="F32" s="229"/>
      <c r="G32" s="190">
        <f t="shared" si="0"/>
        <v>0</v>
      </c>
      <c r="H32" s="109" t="s">
        <v>180</v>
      </c>
      <c r="I32" s="110"/>
      <c r="J32" s="112"/>
    </row>
    <row r="33" spans="1:10" s="109" customFormat="1" hidden="1">
      <c r="A33" s="227"/>
      <c r="B33" s="227"/>
      <c r="C33" s="228"/>
      <c r="D33" s="229"/>
      <c r="E33" s="88"/>
      <c r="F33" s="229"/>
      <c r="G33" s="190">
        <f t="shared" si="0"/>
        <v>0</v>
      </c>
      <c r="H33" s="109" t="s">
        <v>180</v>
      </c>
      <c r="I33" s="110"/>
      <c r="J33" s="111"/>
    </row>
    <row r="34" spans="1:10" s="109" customFormat="1" hidden="1">
      <c r="A34" s="227"/>
      <c r="B34" s="227"/>
      <c r="C34" s="228"/>
      <c r="D34" s="229"/>
      <c r="E34" s="88"/>
      <c r="F34" s="229"/>
      <c r="G34" s="190">
        <f t="shared" si="0"/>
        <v>0</v>
      </c>
      <c r="H34" s="109" t="s">
        <v>180</v>
      </c>
      <c r="I34" s="110"/>
      <c r="J34" s="112"/>
    </row>
    <row r="35" spans="1:10" s="109" customFormat="1" hidden="1">
      <c r="A35" s="227"/>
      <c r="B35" s="227"/>
      <c r="C35" s="228"/>
      <c r="D35" s="229"/>
      <c r="E35" s="88"/>
      <c r="F35" s="229"/>
      <c r="G35" s="190">
        <f t="shared" si="0"/>
        <v>0</v>
      </c>
      <c r="H35" s="109" t="s">
        <v>180</v>
      </c>
      <c r="I35" s="110"/>
      <c r="J35" s="111"/>
    </row>
    <row r="36" spans="1:10" s="109" customFormat="1" hidden="1">
      <c r="A36" s="227"/>
      <c r="B36" s="227"/>
      <c r="C36" s="228"/>
      <c r="D36" s="229"/>
      <c r="E36" s="88"/>
      <c r="F36" s="229"/>
      <c r="G36" s="190">
        <f t="shared" si="0"/>
        <v>0</v>
      </c>
      <c r="H36" s="109" t="s">
        <v>180</v>
      </c>
      <c r="I36" s="110"/>
      <c r="J36" s="112"/>
    </row>
    <row r="37" spans="1:10" s="109" customFormat="1" hidden="1">
      <c r="A37" s="227"/>
      <c r="B37" s="227"/>
      <c r="C37" s="228"/>
      <c r="D37" s="229"/>
      <c r="E37" s="88"/>
      <c r="F37" s="229"/>
      <c r="G37" s="190">
        <f t="shared" si="0"/>
        <v>0</v>
      </c>
      <c r="H37" s="109" t="s">
        <v>180</v>
      </c>
      <c r="I37" s="110"/>
      <c r="J37" s="111"/>
    </row>
    <row r="38" spans="1:10" s="109" customFormat="1" hidden="1">
      <c r="A38" s="227"/>
      <c r="B38" s="227"/>
      <c r="C38" s="228"/>
      <c r="D38" s="229"/>
      <c r="E38" s="88"/>
      <c r="F38" s="229"/>
      <c r="G38" s="190">
        <f t="shared" ref="G38:G69" si="1">ROUND(C38*E38*F38,2)</f>
        <v>0</v>
      </c>
      <c r="H38" s="109" t="s">
        <v>180</v>
      </c>
      <c r="I38" s="110"/>
      <c r="J38" s="112"/>
    </row>
    <row r="39" spans="1:10" s="109" customFormat="1" hidden="1">
      <c r="A39" s="227"/>
      <c r="B39" s="227"/>
      <c r="C39" s="228"/>
      <c r="D39" s="229"/>
      <c r="E39" s="88"/>
      <c r="F39" s="229"/>
      <c r="G39" s="190">
        <f t="shared" si="1"/>
        <v>0</v>
      </c>
      <c r="H39" s="109" t="s">
        <v>180</v>
      </c>
      <c r="I39" s="110"/>
      <c r="J39" s="111"/>
    </row>
    <row r="40" spans="1:10" s="109" customFormat="1" hidden="1">
      <c r="A40" s="227"/>
      <c r="B40" s="227"/>
      <c r="C40" s="228"/>
      <c r="D40" s="229"/>
      <c r="E40" s="88"/>
      <c r="F40" s="229"/>
      <c r="G40" s="190">
        <f t="shared" si="1"/>
        <v>0</v>
      </c>
      <c r="H40" s="109" t="s">
        <v>180</v>
      </c>
      <c r="I40" s="110"/>
      <c r="J40" s="112"/>
    </row>
    <row r="41" spans="1:10" s="109" customFormat="1" hidden="1">
      <c r="A41" s="227"/>
      <c r="B41" s="227"/>
      <c r="C41" s="228"/>
      <c r="D41" s="229"/>
      <c r="E41" s="88"/>
      <c r="F41" s="229"/>
      <c r="G41" s="190">
        <f t="shared" si="1"/>
        <v>0</v>
      </c>
      <c r="H41" s="109" t="s">
        <v>180</v>
      </c>
      <c r="I41" s="110"/>
      <c r="J41" s="111"/>
    </row>
    <row r="42" spans="1:10" s="109" customFormat="1" hidden="1">
      <c r="A42" s="227"/>
      <c r="B42" s="227"/>
      <c r="C42" s="228"/>
      <c r="D42" s="229"/>
      <c r="E42" s="88"/>
      <c r="F42" s="229"/>
      <c r="G42" s="190">
        <f t="shared" si="1"/>
        <v>0</v>
      </c>
      <c r="H42" s="109" t="s">
        <v>180</v>
      </c>
      <c r="I42" s="110"/>
      <c r="J42" s="112"/>
    </row>
    <row r="43" spans="1:10" s="109" customFormat="1" hidden="1">
      <c r="A43" s="227"/>
      <c r="B43" s="227"/>
      <c r="C43" s="228"/>
      <c r="D43" s="229"/>
      <c r="E43" s="88"/>
      <c r="F43" s="229"/>
      <c r="G43" s="190">
        <f t="shared" si="1"/>
        <v>0</v>
      </c>
      <c r="H43" s="109" t="s">
        <v>180</v>
      </c>
      <c r="I43" s="110"/>
      <c r="J43" s="111"/>
    </row>
    <row r="44" spans="1:10" s="109" customFormat="1" hidden="1">
      <c r="A44" s="227"/>
      <c r="B44" s="227"/>
      <c r="C44" s="228"/>
      <c r="D44" s="229"/>
      <c r="E44" s="88"/>
      <c r="F44" s="229"/>
      <c r="G44" s="190">
        <f t="shared" si="1"/>
        <v>0</v>
      </c>
      <c r="H44" s="109" t="s">
        <v>180</v>
      </c>
      <c r="I44" s="110"/>
      <c r="J44" s="112"/>
    </row>
    <row r="45" spans="1:10" s="109" customFormat="1" hidden="1">
      <c r="A45" s="227"/>
      <c r="B45" s="227"/>
      <c r="C45" s="228"/>
      <c r="D45" s="229"/>
      <c r="E45" s="88"/>
      <c r="F45" s="229"/>
      <c r="G45" s="190">
        <f t="shared" si="1"/>
        <v>0</v>
      </c>
      <c r="H45" s="109" t="s">
        <v>180</v>
      </c>
      <c r="I45" s="110"/>
      <c r="J45" s="111"/>
    </row>
    <row r="46" spans="1:10" s="109" customFormat="1" hidden="1">
      <c r="A46" s="227"/>
      <c r="B46" s="227"/>
      <c r="C46" s="228"/>
      <c r="D46" s="229"/>
      <c r="E46" s="88"/>
      <c r="F46" s="229"/>
      <c r="G46" s="190">
        <f t="shared" si="1"/>
        <v>0</v>
      </c>
      <c r="H46" s="109" t="s">
        <v>180</v>
      </c>
      <c r="I46" s="110"/>
      <c r="J46" s="112"/>
    </row>
    <row r="47" spans="1:10" s="109" customFormat="1" hidden="1">
      <c r="A47" s="227"/>
      <c r="B47" s="227"/>
      <c r="C47" s="228"/>
      <c r="D47" s="229"/>
      <c r="E47" s="88"/>
      <c r="F47" s="229"/>
      <c r="G47" s="190">
        <f t="shared" si="1"/>
        <v>0</v>
      </c>
      <c r="H47" s="109" t="s">
        <v>180</v>
      </c>
      <c r="I47" s="110"/>
      <c r="J47" s="111"/>
    </row>
    <row r="48" spans="1:10" s="109" customFormat="1" hidden="1">
      <c r="A48" s="227"/>
      <c r="B48" s="227"/>
      <c r="C48" s="228"/>
      <c r="D48" s="229"/>
      <c r="E48" s="88"/>
      <c r="F48" s="229"/>
      <c r="G48" s="190">
        <f t="shared" si="1"/>
        <v>0</v>
      </c>
      <c r="H48" s="109" t="s">
        <v>180</v>
      </c>
      <c r="I48" s="110"/>
      <c r="J48" s="112"/>
    </row>
    <row r="49" spans="1:10" s="109" customFormat="1" hidden="1">
      <c r="A49" s="227"/>
      <c r="B49" s="227"/>
      <c r="C49" s="228"/>
      <c r="D49" s="229"/>
      <c r="E49" s="88"/>
      <c r="F49" s="229"/>
      <c r="G49" s="190">
        <f t="shared" si="1"/>
        <v>0</v>
      </c>
      <c r="H49" s="109" t="s">
        <v>180</v>
      </c>
      <c r="I49" s="110"/>
      <c r="J49" s="111"/>
    </row>
    <row r="50" spans="1:10" s="109" customFormat="1" hidden="1">
      <c r="A50" s="227"/>
      <c r="B50" s="227"/>
      <c r="C50" s="228"/>
      <c r="D50" s="229"/>
      <c r="E50" s="88"/>
      <c r="F50" s="229"/>
      <c r="G50" s="190">
        <f t="shared" si="1"/>
        <v>0</v>
      </c>
      <c r="H50" s="109" t="s">
        <v>180</v>
      </c>
      <c r="I50" s="110"/>
      <c r="J50" s="112"/>
    </row>
    <row r="51" spans="1:10" s="109" customFormat="1" hidden="1">
      <c r="A51" s="227"/>
      <c r="B51" s="227"/>
      <c r="C51" s="228"/>
      <c r="D51" s="229"/>
      <c r="E51" s="88"/>
      <c r="F51" s="229"/>
      <c r="G51" s="190">
        <f t="shared" si="1"/>
        <v>0</v>
      </c>
      <c r="H51" s="109" t="s">
        <v>180</v>
      </c>
      <c r="I51" s="110"/>
      <c r="J51" s="111"/>
    </row>
    <row r="52" spans="1:10" s="109" customFormat="1" hidden="1">
      <c r="A52" s="227"/>
      <c r="B52" s="227"/>
      <c r="C52" s="228"/>
      <c r="D52" s="229"/>
      <c r="E52" s="88"/>
      <c r="F52" s="229"/>
      <c r="G52" s="190">
        <f t="shared" si="1"/>
        <v>0</v>
      </c>
      <c r="H52" s="109" t="s">
        <v>180</v>
      </c>
      <c r="I52" s="110"/>
      <c r="J52" s="112"/>
    </row>
    <row r="53" spans="1:10" s="109" customFormat="1" hidden="1">
      <c r="A53" s="227"/>
      <c r="B53" s="227"/>
      <c r="C53" s="228"/>
      <c r="D53" s="229"/>
      <c r="E53" s="88"/>
      <c r="F53" s="229"/>
      <c r="G53" s="190">
        <f t="shared" si="1"/>
        <v>0</v>
      </c>
      <c r="H53" s="109" t="s">
        <v>180</v>
      </c>
      <c r="I53" s="110"/>
      <c r="J53" s="111"/>
    </row>
    <row r="54" spans="1:10" s="109" customFormat="1" hidden="1">
      <c r="A54" s="227"/>
      <c r="B54" s="227"/>
      <c r="C54" s="228"/>
      <c r="D54" s="229"/>
      <c r="E54" s="88"/>
      <c r="F54" s="229"/>
      <c r="G54" s="190">
        <f t="shared" si="1"/>
        <v>0</v>
      </c>
      <c r="H54" s="109" t="s">
        <v>180</v>
      </c>
      <c r="I54" s="110"/>
      <c r="J54" s="112"/>
    </row>
    <row r="55" spans="1:10" s="109" customFormat="1" hidden="1">
      <c r="A55" s="227"/>
      <c r="B55" s="227"/>
      <c r="C55" s="228"/>
      <c r="D55" s="229"/>
      <c r="E55" s="88"/>
      <c r="F55" s="229"/>
      <c r="G55" s="190">
        <f t="shared" si="1"/>
        <v>0</v>
      </c>
      <c r="H55" s="109" t="s">
        <v>180</v>
      </c>
      <c r="I55" s="110"/>
      <c r="J55" s="111"/>
    </row>
    <row r="56" spans="1:10" s="109" customFormat="1" hidden="1">
      <c r="A56" s="227"/>
      <c r="B56" s="227"/>
      <c r="C56" s="228"/>
      <c r="D56" s="229"/>
      <c r="E56" s="88"/>
      <c r="F56" s="229"/>
      <c r="G56" s="190">
        <f t="shared" si="1"/>
        <v>0</v>
      </c>
      <c r="H56" s="109" t="s">
        <v>180</v>
      </c>
      <c r="I56" s="110"/>
      <c r="J56" s="112"/>
    </row>
    <row r="57" spans="1:10" s="109" customFormat="1" hidden="1">
      <c r="A57" s="227"/>
      <c r="B57" s="227"/>
      <c r="C57" s="228"/>
      <c r="D57" s="229"/>
      <c r="E57" s="88"/>
      <c r="F57" s="229"/>
      <c r="G57" s="190">
        <f t="shared" si="1"/>
        <v>0</v>
      </c>
      <c r="H57" s="109" t="s">
        <v>180</v>
      </c>
      <c r="I57" s="110"/>
      <c r="J57" s="111"/>
    </row>
    <row r="58" spans="1:10" s="109" customFormat="1" hidden="1">
      <c r="A58" s="227"/>
      <c r="B58" s="227"/>
      <c r="C58" s="228"/>
      <c r="D58" s="229"/>
      <c r="E58" s="88"/>
      <c r="F58" s="229"/>
      <c r="G58" s="190">
        <f t="shared" si="1"/>
        <v>0</v>
      </c>
      <c r="H58" s="109" t="s">
        <v>180</v>
      </c>
      <c r="I58" s="110"/>
      <c r="J58" s="112"/>
    </row>
    <row r="59" spans="1:10" s="109" customFormat="1" hidden="1">
      <c r="A59" s="227"/>
      <c r="B59" s="227"/>
      <c r="C59" s="228"/>
      <c r="D59" s="229"/>
      <c r="E59" s="88"/>
      <c r="F59" s="229"/>
      <c r="G59" s="190">
        <f t="shared" si="1"/>
        <v>0</v>
      </c>
      <c r="H59" s="109" t="s">
        <v>180</v>
      </c>
      <c r="I59" s="110"/>
      <c r="J59" s="111"/>
    </row>
    <row r="60" spans="1:10" s="109" customFormat="1" hidden="1">
      <c r="A60" s="227"/>
      <c r="B60" s="227"/>
      <c r="C60" s="228"/>
      <c r="D60" s="229"/>
      <c r="E60" s="88"/>
      <c r="F60" s="229"/>
      <c r="G60" s="190">
        <f t="shared" si="1"/>
        <v>0</v>
      </c>
      <c r="H60" s="109" t="s">
        <v>180</v>
      </c>
      <c r="I60" s="110"/>
      <c r="J60" s="112"/>
    </row>
    <row r="61" spans="1:10" s="109" customFormat="1" hidden="1">
      <c r="A61" s="227"/>
      <c r="B61" s="227"/>
      <c r="C61" s="228"/>
      <c r="D61" s="229"/>
      <c r="E61" s="88"/>
      <c r="F61" s="229"/>
      <c r="G61" s="190">
        <f t="shared" si="1"/>
        <v>0</v>
      </c>
      <c r="H61" s="109" t="s">
        <v>180</v>
      </c>
      <c r="I61" s="110"/>
      <c r="J61" s="111"/>
    </row>
    <row r="62" spans="1:10" s="109" customFormat="1" hidden="1">
      <c r="A62" s="227"/>
      <c r="B62" s="227"/>
      <c r="C62" s="228"/>
      <c r="D62" s="229"/>
      <c r="E62" s="88"/>
      <c r="F62" s="229"/>
      <c r="G62" s="190">
        <f t="shared" si="1"/>
        <v>0</v>
      </c>
      <c r="H62" s="109" t="s">
        <v>180</v>
      </c>
      <c r="I62" s="110"/>
      <c r="J62" s="112"/>
    </row>
    <row r="63" spans="1:10" s="109" customFormat="1" hidden="1">
      <c r="A63" s="227"/>
      <c r="B63" s="227"/>
      <c r="C63" s="228"/>
      <c r="D63" s="229"/>
      <c r="E63" s="88"/>
      <c r="F63" s="229"/>
      <c r="G63" s="190">
        <f t="shared" si="1"/>
        <v>0</v>
      </c>
      <c r="H63" s="109" t="s">
        <v>180</v>
      </c>
      <c r="I63" s="110"/>
      <c r="J63" s="111"/>
    </row>
    <row r="64" spans="1:10" s="109" customFormat="1" hidden="1">
      <c r="A64" s="227"/>
      <c r="B64" s="227"/>
      <c r="C64" s="228"/>
      <c r="D64" s="229"/>
      <c r="E64" s="88"/>
      <c r="F64" s="229"/>
      <c r="G64" s="190">
        <f t="shared" si="1"/>
        <v>0</v>
      </c>
      <c r="H64" s="109" t="s">
        <v>180</v>
      </c>
      <c r="I64" s="110"/>
      <c r="J64" s="112"/>
    </row>
    <row r="65" spans="1:10" s="109" customFormat="1" hidden="1">
      <c r="A65" s="227"/>
      <c r="B65" s="227"/>
      <c r="C65" s="228"/>
      <c r="D65" s="229"/>
      <c r="E65" s="88"/>
      <c r="F65" s="229"/>
      <c r="G65" s="190">
        <f t="shared" si="1"/>
        <v>0</v>
      </c>
      <c r="H65" s="109" t="s">
        <v>180</v>
      </c>
      <c r="I65" s="110"/>
      <c r="J65" s="111"/>
    </row>
    <row r="66" spans="1:10" s="109" customFormat="1" hidden="1">
      <c r="A66" s="227"/>
      <c r="B66" s="227"/>
      <c r="C66" s="228"/>
      <c r="D66" s="229"/>
      <c r="E66" s="88"/>
      <c r="F66" s="229"/>
      <c r="G66" s="190">
        <f t="shared" si="1"/>
        <v>0</v>
      </c>
      <c r="H66" s="109" t="s">
        <v>180</v>
      </c>
      <c r="I66" s="110"/>
      <c r="J66" s="112"/>
    </row>
    <row r="67" spans="1:10" s="109" customFormat="1" hidden="1">
      <c r="A67" s="227"/>
      <c r="B67" s="227"/>
      <c r="C67" s="228"/>
      <c r="D67" s="229"/>
      <c r="E67" s="88"/>
      <c r="F67" s="229"/>
      <c r="G67" s="190">
        <f t="shared" si="1"/>
        <v>0</v>
      </c>
      <c r="H67" s="109" t="s">
        <v>180</v>
      </c>
      <c r="I67" s="110"/>
      <c r="J67" s="111"/>
    </row>
    <row r="68" spans="1:10" s="109" customFormat="1" hidden="1">
      <c r="A68" s="227"/>
      <c r="B68" s="227"/>
      <c r="C68" s="228"/>
      <c r="D68" s="229"/>
      <c r="E68" s="88"/>
      <c r="F68" s="229"/>
      <c r="G68" s="190">
        <f t="shared" si="1"/>
        <v>0</v>
      </c>
      <c r="H68" s="109" t="s">
        <v>180</v>
      </c>
      <c r="I68" s="110"/>
      <c r="J68" s="112"/>
    </row>
    <row r="69" spans="1:10" s="109" customFormat="1" hidden="1">
      <c r="A69" s="227"/>
      <c r="B69" s="227"/>
      <c r="C69" s="228"/>
      <c r="D69" s="229"/>
      <c r="E69" s="88"/>
      <c r="F69" s="229"/>
      <c r="G69" s="190">
        <f t="shared" si="1"/>
        <v>0</v>
      </c>
      <c r="H69" s="109" t="s">
        <v>180</v>
      </c>
      <c r="I69" s="110"/>
      <c r="J69" s="111"/>
    </row>
    <row r="70" spans="1:10" s="109" customFormat="1" hidden="1">
      <c r="A70" s="227"/>
      <c r="B70" s="227"/>
      <c r="C70" s="228"/>
      <c r="D70" s="229"/>
      <c r="E70" s="88"/>
      <c r="F70" s="229"/>
      <c r="G70" s="190">
        <f t="shared" ref="G70:G101" si="2">ROUND(C70*E70*F70,2)</f>
        <v>0</v>
      </c>
      <c r="H70" s="109" t="s">
        <v>180</v>
      </c>
      <c r="I70" s="110"/>
      <c r="J70" s="112"/>
    </row>
    <row r="71" spans="1:10" s="109" customFormat="1" hidden="1">
      <c r="A71" s="227"/>
      <c r="B71" s="227"/>
      <c r="C71" s="228"/>
      <c r="D71" s="229"/>
      <c r="E71" s="88"/>
      <c r="F71" s="229"/>
      <c r="G71" s="190">
        <f t="shared" si="2"/>
        <v>0</v>
      </c>
      <c r="H71" s="109" t="s">
        <v>180</v>
      </c>
      <c r="I71" s="110"/>
      <c r="J71" s="111"/>
    </row>
    <row r="72" spans="1:10" s="109" customFormat="1" hidden="1">
      <c r="A72" s="227"/>
      <c r="B72" s="227"/>
      <c r="C72" s="228"/>
      <c r="D72" s="229"/>
      <c r="E72" s="88"/>
      <c r="F72" s="229"/>
      <c r="G72" s="190">
        <f t="shared" si="2"/>
        <v>0</v>
      </c>
      <c r="H72" s="109" t="s">
        <v>180</v>
      </c>
      <c r="I72" s="110"/>
      <c r="J72" s="112"/>
    </row>
    <row r="73" spans="1:10" s="109" customFormat="1" hidden="1">
      <c r="A73" s="227"/>
      <c r="B73" s="227"/>
      <c r="C73" s="228"/>
      <c r="D73" s="229"/>
      <c r="E73" s="88"/>
      <c r="F73" s="229"/>
      <c r="G73" s="190">
        <f t="shared" si="2"/>
        <v>0</v>
      </c>
      <c r="H73" s="109" t="s">
        <v>180</v>
      </c>
      <c r="I73" s="110"/>
      <c r="J73" s="111"/>
    </row>
    <row r="74" spans="1:10" s="109" customFormat="1" hidden="1">
      <c r="A74" s="227"/>
      <c r="B74" s="227"/>
      <c r="C74" s="228"/>
      <c r="D74" s="229"/>
      <c r="E74" s="88"/>
      <c r="F74" s="229"/>
      <c r="G74" s="190">
        <f t="shared" si="2"/>
        <v>0</v>
      </c>
      <c r="H74" s="109" t="s">
        <v>180</v>
      </c>
      <c r="I74" s="110"/>
      <c r="J74" s="112"/>
    </row>
    <row r="75" spans="1:10" s="109" customFormat="1" hidden="1">
      <c r="A75" s="227"/>
      <c r="B75" s="227"/>
      <c r="C75" s="228"/>
      <c r="D75" s="229"/>
      <c r="E75" s="88"/>
      <c r="F75" s="229"/>
      <c r="G75" s="190">
        <f t="shared" si="2"/>
        <v>0</v>
      </c>
      <c r="H75" s="109" t="s">
        <v>180</v>
      </c>
      <c r="I75" s="110"/>
      <c r="J75" s="111"/>
    </row>
    <row r="76" spans="1:10" s="109" customFormat="1" hidden="1">
      <c r="A76" s="227"/>
      <c r="B76" s="227"/>
      <c r="C76" s="228"/>
      <c r="D76" s="229"/>
      <c r="E76" s="88"/>
      <c r="F76" s="229"/>
      <c r="G76" s="190">
        <f t="shared" si="2"/>
        <v>0</v>
      </c>
      <c r="H76" s="109" t="s">
        <v>180</v>
      </c>
      <c r="I76" s="110"/>
      <c r="J76" s="112"/>
    </row>
    <row r="77" spans="1:10" s="109" customFormat="1" hidden="1">
      <c r="A77" s="227"/>
      <c r="B77" s="227"/>
      <c r="C77" s="228"/>
      <c r="D77" s="229"/>
      <c r="E77" s="88"/>
      <c r="F77" s="229"/>
      <c r="G77" s="190">
        <f t="shared" si="2"/>
        <v>0</v>
      </c>
      <c r="H77" s="109" t="s">
        <v>180</v>
      </c>
      <c r="I77" s="110"/>
      <c r="J77" s="111"/>
    </row>
    <row r="78" spans="1:10" s="109" customFormat="1" hidden="1">
      <c r="A78" s="227"/>
      <c r="B78" s="227"/>
      <c r="C78" s="228"/>
      <c r="D78" s="229"/>
      <c r="E78" s="88"/>
      <c r="F78" s="229"/>
      <c r="G78" s="190">
        <f t="shared" si="2"/>
        <v>0</v>
      </c>
      <c r="H78" s="109" t="s">
        <v>180</v>
      </c>
      <c r="I78" s="110"/>
      <c r="J78" s="112"/>
    </row>
    <row r="79" spans="1:10" s="109" customFormat="1" hidden="1">
      <c r="A79" s="227"/>
      <c r="B79" s="227"/>
      <c r="C79" s="228"/>
      <c r="D79" s="229"/>
      <c r="E79" s="88"/>
      <c r="F79" s="229"/>
      <c r="G79" s="190">
        <f t="shared" si="2"/>
        <v>0</v>
      </c>
      <c r="H79" s="109" t="s">
        <v>180</v>
      </c>
      <c r="I79" s="110"/>
      <c r="J79" s="111"/>
    </row>
    <row r="80" spans="1:10" s="109" customFormat="1" hidden="1">
      <c r="A80" s="227"/>
      <c r="B80" s="227"/>
      <c r="C80" s="228"/>
      <c r="D80" s="229"/>
      <c r="E80" s="88"/>
      <c r="F80" s="229"/>
      <c r="G80" s="190">
        <f t="shared" si="2"/>
        <v>0</v>
      </c>
      <c r="H80" s="109" t="s">
        <v>180</v>
      </c>
      <c r="I80" s="110"/>
      <c r="J80" s="112"/>
    </row>
    <row r="81" spans="1:10" s="109" customFormat="1" hidden="1">
      <c r="A81" s="227"/>
      <c r="B81" s="227"/>
      <c r="C81" s="228"/>
      <c r="D81" s="229"/>
      <c r="E81" s="88"/>
      <c r="F81" s="229"/>
      <c r="G81" s="190">
        <f t="shared" si="2"/>
        <v>0</v>
      </c>
      <c r="H81" s="109" t="s">
        <v>180</v>
      </c>
      <c r="I81" s="110"/>
      <c r="J81" s="111"/>
    </row>
    <row r="82" spans="1:10" s="109" customFormat="1" hidden="1">
      <c r="A82" s="227"/>
      <c r="B82" s="227"/>
      <c r="C82" s="228"/>
      <c r="D82" s="229"/>
      <c r="E82" s="88"/>
      <c r="F82" s="229"/>
      <c r="G82" s="190">
        <f t="shared" si="2"/>
        <v>0</v>
      </c>
      <c r="H82" s="109" t="s">
        <v>180</v>
      </c>
      <c r="I82" s="110"/>
      <c r="J82" s="112"/>
    </row>
    <row r="83" spans="1:10" s="109" customFormat="1" hidden="1">
      <c r="A83" s="227"/>
      <c r="B83" s="227"/>
      <c r="C83" s="228"/>
      <c r="D83" s="229"/>
      <c r="E83" s="88"/>
      <c r="F83" s="229"/>
      <c r="G83" s="190">
        <f t="shared" si="2"/>
        <v>0</v>
      </c>
      <c r="H83" s="109" t="s">
        <v>180</v>
      </c>
      <c r="I83" s="110"/>
      <c r="J83" s="111"/>
    </row>
    <row r="84" spans="1:10" s="109" customFormat="1" hidden="1">
      <c r="A84" s="227"/>
      <c r="B84" s="227"/>
      <c r="C84" s="228"/>
      <c r="D84" s="229"/>
      <c r="E84" s="88"/>
      <c r="F84" s="229"/>
      <c r="G84" s="190">
        <f t="shared" si="2"/>
        <v>0</v>
      </c>
      <c r="H84" s="109" t="s">
        <v>180</v>
      </c>
      <c r="I84" s="110"/>
      <c r="J84" s="112"/>
    </row>
    <row r="85" spans="1:10" s="109" customFormat="1" hidden="1">
      <c r="A85" s="227"/>
      <c r="B85" s="227"/>
      <c r="C85" s="228"/>
      <c r="D85" s="229"/>
      <c r="E85" s="88"/>
      <c r="F85" s="229"/>
      <c r="G85" s="190">
        <f t="shared" si="2"/>
        <v>0</v>
      </c>
      <c r="H85" s="109" t="s">
        <v>180</v>
      </c>
      <c r="I85" s="110"/>
      <c r="J85" s="111"/>
    </row>
    <row r="86" spans="1:10" s="109" customFormat="1" hidden="1">
      <c r="A86" s="227"/>
      <c r="B86" s="227"/>
      <c r="C86" s="228"/>
      <c r="D86" s="229"/>
      <c r="E86" s="88"/>
      <c r="F86" s="229"/>
      <c r="G86" s="190">
        <f t="shared" si="2"/>
        <v>0</v>
      </c>
      <c r="H86" s="109" t="s">
        <v>180</v>
      </c>
      <c r="I86" s="110"/>
      <c r="J86" s="112"/>
    </row>
    <row r="87" spans="1:10" s="109" customFormat="1" hidden="1">
      <c r="A87" s="227"/>
      <c r="B87" s="227"/>
      <c r="C87" s="228"/>
      <c r="D87" s="229"/>
      <c r="E87" s="88"/>
      <c r="F87" s="229"/>
      <c r="G87" s="190">
        <f t="shared" si="2"/>
        <v>0</v>
      </c>
      <c r="H87" s="109" t="s">
        <v>180</v>
      </c>
      <c r="I87" s="110"/>
      <c r="J87" s="111"/>
    </row>
    <row r="88" spans="1:10" s="109" customFormat="1" hidden="1">
      <c r="A88" s="227"/>
      <c r="B88" s="227"/>
      <c r="C88" s="228"/>
      <c r="D88" s="229"/>
      <c r="E88" s="88"/>
      <c r="F88" s="229"/>
      <c r="G88" s="190">
        <f t="shared" si="2"/>
        <v>0</v>
      </c>
      <c r="H88" s="109" t="s">
        <v>180</v>
      </c>
      <c r="I88" s="110"/>
      <c r="J88" s="112"/>
    </row>
    <row r="89" spans="1:10" s="109" customFormat="1" hidden="1">
      <c r="A89" s="227"/>
      <c r="B89" s="227"/>
      <c r="C89" s="228"/>
      <c r="D89" s="229"/>
      <c r="E89" s="88"/>
      <c r="F89" s="229"/>
      <c r="G89" s="190">
        <f t="shared" si="2"/>
        <v>0</v>
      </c>
      <c r="H89" s="109" t="s">
        <v>180</v>
      </c>
      <c r="I89" s="110"/>
      <c r="J89" s="111"/>
    </row>
    <row r="90" spans="1:10" s="109" customFormat="1" hidden="1">
      <c r="A90" s="227"/>
      <c r="B90" s="227"/>
      <c r="C90" s="228"/>
      <c r="D90" s="229"/>
      <c r="E90" s="88"/>
      <c r="F90" s="229"/>
      <c r="G90" s="190">
        <f t="shared" si="2"/>
        <v>0</v>
      </c>
      <c r="H90" s="109" t="s">
        <v>180</v>
      </c>
      <c r="I90" s="110"/>
      <c r="J90" s="112"/>
    </row>
    <row r="91" spans="1:10" s="109" customFormat="1" hidden="1">
      <c r="A91" s="227"/>
      <c r="B91" s="227"/>
      <c r="C91" s="228"/>
      <c r="D91" s="229"/>
      <c r="E91" s="88"/>
      <c r="F91" s="229"/>
      <c r="G91" s="190">
        <f t="shared" si="2"/>
        <v>0</v>
      </c>
      <c r="H91" s="109" t="s">
        <v>180</v>
      </c>
      <c r="I91" s="110"/>
      <c r="J91" s="111"/>
    </row>
    <row r="92" spans="1:10" s="109" customFormat="1" hidden="1">
      <c r="A92" s="227"/>
      <c r="B92" s="227"/>
      <c r="C92" s="228"/>
      <c r="D92" s="229"/>
      <c r="E92" s="88"/>
      <c r="F92" s="229"/>
      <c r="G92" s="190">
        <f t="shared" si="2"/>
        <v>0</v>
      </c>
      <c r="H92" s="109" t="s">
        <v>180</v>
      </c>
      <c r="I92" s="110"/>
      <c r="J92" s="112"/>
    </row>
    <row r="93" spans="1:10" s="109" customFormat="1" hidden="1">
      <c r="A93" s="227"/>
      <c r="B93" s="227"/>
      <c r="C93" s="228"/>
      <c r="D93" s="229"/>
      <c r="E93" s="88"/>
      <c r="F93" s="229"/>
      <c r="G93" s="190">
        <f t="shared" si="2"/>
        <v>0</v>
      </c>
      <c r="H93" s="109" t="s">
        <v>180</v>
      </c>
      <c r="I93" s="110"/>
      <c r="J93" s="111"/>
    </row>
    <row r="94" spans="1:10" s="109" customFormat="1" hidden="1">
      <c r="A94" s="227"/>
      <c r="B94" s="227"/>
      <c r="C94" s="228"/>
      <c r="D94" s="229"/>
      <c r="E94" s="88"/>
      <c r="F94" s="229"/>
      <c r="G94" s="190">
        <f t="shared" si="2"/>
        <v>0</v>
      </c>
      <c r="H94" s="109" t="s">
        <v>180</v>
      </c>
      <c r="I94" s="110"/>
      <c r="J94" s="112"/>
    </row>
    <row r="95" spans="1:10" s="109" customFormat="1" hidden="1">
      <c r="A95" s="227"/>
      <c r="B95" s="227"/>
      <c r="C95" s="228"/>
      <c r="D95" s="229"/>
      <c r="E95" s="88"/>
      <c r="F95" s="229"/>
      <c r="G95" s="190">
        <f t="shared" si="2"/>
        <v>0</v>
      </c>
      <c r="H95" s="109" t="s">
        <v>180</v>
      </c>
      <c r="I95" s="110"/>
      <c r="J95" s="111"/>
    </row>
    <row r="96" spans="1:10" s="109" customFormat="1" hidden="1">
      <c r="A96" s="227"/>
      <c r="B96" s="227"/>
      <c r="C96" s="228"/>
      <c r="D96" s="229"/>
      <c r="E96" s="88"/>
      <c r="F96" s="229"/>
      <c r="G96" s="190">
        <f t="shared" si="2"/>
        <v>0</v>
      </c>
      <c r="H96" s="109" t="s">
        <v>180</v>
      </c>
      <c r="I96" s="110"/>
      <c r="J96" s="112"/>
    </row>
    <row r="97" spans="1:10" s="109" customFormat="1" hidden="1">
      <c r="A97" s="227"/>
      <c r="B97" s="227"/>
      <c r="C97" s="228"/>
      <c r="D97" s="229"/>
      <c r="E97" s="88"/>
      <c r="F97" s="229"/>
      <c r="G97" s="190">
        <f t="shared" si="2"/>
        <v>0</v>
      </c>
      <c r="H97" s="109" t="s">
        <v>180</v>
      </c>
      <c r="I97" s="110"/>
      <c r="J97" s="111"/>
    </row>
    <row r="98" spans="1:10" s="109" customFormat="1" hidden="1">
      <c r="A98" s="227"/>
      <c r="B98" s="227"/>
      <c r="C98" s="228"/>
      <c r="D98" s="229"/>
      <c r="E98" s="88"/>
      <c r="F98" s="229"/>
      <c r="G98" s="190">
        <f t="shared" si="2"/>
        <v>0</v>
      </c>
      <c r="H98" s="109" t="s">
        <v>180</v>
      </c>
      <c r="I98" s="110"/>
      <c r="J98" s="112"/>
    </row>
    <row r="99" spans="1:10" s="109" customFormat="1" hidden="1">
      <c r="A99" s="227"/>
      <c r="B99" s="227"/>
      <c r="C99" s="228"/>
      <c r="D99" s="229"/>
      <c r="E99" s="88"/>
      <c r="F99" s="229"/>
      <c r="G99" s="190">
        <f t="shared" si="2"/>
        <v>0</v>
      </c>
      <c r="H99" s="109" t="s">
        <v>180</v>
      </c>
      <c r="I99" s="110"/>
      <c r="J99" s="111"/>
    </row>
    <row r="100" spans="1:10" s="109" customFormat="1" hidden="1">
      <c r="A100" s="227"/>
      <c r="B100" s="227"/>
      <c r="C100" s="228"/>
      <c r="D100" s="229"/>
      <c r="E100" s="88"/>
      <c r="F100" s="229"/>
      <c r="G100" s="190">
        <f t="shared" si="2"/>
        <v>0</v>
      </c>
      <c r="H100" s="109" t="s">
        <v>180</v>
      </c>
      <c r="I100" s="110"/>
      <c r="J100" s="112"/>
    </row>
    <row r="101" spans="1:10" s="109" customFormat="1" hidden="1">
      <c r="A101" s="227"/>
      <c r="B101" s="227"/>
      <c r="C101" s="228"/>
      <c r="D101" s="229"/>
      <c r="E101" s="88"/>
      <c r="F101" s="229"/>
      <c r="G101" s="190">
        <f t="shared" si="2"/>
        <v>0</v>
      </c>
      <c r="H101" s="109" t="s">
        <v>180</v>
      </c>
      <c r="I101" s="110"/>
      <c r="J101" s="111"/>
    </row>
    <row r="102" spans="1:10" s="109" customFormat="1" hidden="1">
      <c r="A102" s="227"/>
      <c r="B102" s="227"/>
      <c r="C102" s="228"/>
      <c r="D102" s="229"/>
      <c r="E102" s="88"/>
      <c r="F102" s="229"/>
      <c r="G102" s="190">
        <f t="shared" ref="G102:G133" si="3">ROUND(C102*E102*F102,2)</f>
        <v>0</v>
      </c>
      <c r="H102" s="109" t="s">
        <v>180</v>
      </c>
      <c r="I102" s="110"/>
      <c r="J102" s="112"/>
    </row>
    <row r="103" spans="1:10" s="109" customFormat="1" hidden="1">
      <c r="A103" s="227"/>
      <c r="B103" s="227"/>
      <c r="C103" s="228"/>
      <c r="D103" s="229"/>
      <c r="E103" s="88"/>
      <c r="F103" s="229"/>
      <c r="G103" s="190">
        <f t="shared" si="3"/>
        <v>0</v>
      </c>
      <c r="H103" s="109" t="s">
        <v>180</v>
      </c>
      <c r="I103" s="110"/>
      <c r="J103" s="111"/>
    </row>
    <row r="104" spans="1:10" s="109" customFormat="1" hidden="1">
      <c r="A104" s="227"/>
      <c r="B104" s="227"/>
      <c r="C104" s="228"/>
      <c r="D104" s="229"/>
      <c r="E104" s="88"/>
      <c r="F104" s="229"/>
      <c r="G104" s="190">
        <f t="shared" si="3"/>
        <v>0</v>
      </c>
      <c r="H104" s="109" t="s">
        <v>180</v>
      </c>
      <c r="I104" s="110"/>
      <c r="J104" s="112"/>
    </row>
    <row r="105" spans="1:10" s="109" customFormat="1" hidden="1">
      <c r="A105" s="227"/>
      <c r="B105" s="227"/>
      <c r="C105" s="228"/>
      <c r="D105" s="229"/>
      <c r="E105" s="88"/>
      <c r="F105" s="229"/>
      <c r="G105" s="190">
        <f t="shared" si="3"/>
        <v>0</v>
      </c>
      <c r="H105" s="109" t="s">
        <v>180</v>
      </c>
      <c r="I105" s="110"/>
      <c r="J105" s="111"/>
    </row>
    <row r="106" spans="1:10" s="109" customFormat="1" hidden="1">
      <c r="A106" s="227"/>
      <c r="B106" s="227"/>
      <c r="C106" s="228"/>
      <c r="D106" s="229"/>
      <c r="E106" s="88"/>
      <c r="F106" s="229"/>
      <c r="G106" s="190">
        <f t="shared" si="3"/>
        <v>0</v>
      </c>
      <c r="H106" s="109" t="s">
        <v>180</v>
      </c>
      <c r="I106" s="110"/>
      <c r="J106" s="112"/>
    </row>
    <row r="107" spans="1:10" s="109" customFormat="1" hidden="1">
      <c r="A107" s="227"/>
      <c r="B107" s="227"/>
      <c r="C107" s="228"/>
      <c r="D107" s="229"/>
      <c r="E107" s="88"/>
      <c r="F107" s="229"/>
      <c r="G107" s="190">
        <f t="shared" si="3"/>
        <v>0</v>
      </c>
      <c r="H107" s="109" t="s">
        <v>180</v>
      </c>
      <c r="I107" s="110"/>
      <c r="J107" s="111"/>
    </row>
    <row r="108" spans="1:10" s="109" customFormat="1" hidden="1">
      <c r="A108" s="227"/>
      <c r="B108" s="227"/>
      <c r="C108" s="228"/>
      <c r="D108" s="229"/>
      <c r="E108" s="88"/>
      <c r="F108" s="229"/>
      <c r="G108" s="190">
        <f t="shared" si="3"/>
        <v>0</v>
      </c>
      <c r="H108" s="109" t="s">
        <v>180</v>
      </c>
      <c r="I108" s="110"/>
      <c r="J108" s="112"/>
    </row>
    <row r="109" spans="1:10" s="109" customFormat="1" hidden="1">
      <c r="A109" s="227"/>
      <c r="B109" s="227"/>
      <c r="C109" s="228"/>
      <c r="D109" s="229"/>
      <c r="E109" s="88"/>
      <c r="F109" s="229"/>
      <c r="G109" s="190">
        <f t="shared" si="3"/>
        <v>0</v>
      </c>
      <c r="H109" s="109" t="s">
        <v>180</v>
      </c>
      <c r="I109" s="110"/>
      <c r="J109" s="111"/>
    </row>
    <row r="110" spans="1:10" s="109" customFormat="1" hidden="1">
      <c r="A110" s="227"/>
      <c r="B110" s="227"/>
      <c r="C110" s="228"/>
      <c r="D110" s="229"/>
      <c r="E110" s="88"/>
      <c r="F110" s="229"/>
      <c r="G110" s="190">
        <f t="shared" si="3"/>
        <v>0</v>
      </c>
      <c r="H110" s="109" t="s">
        <v>180</v>
      </c>
      <c r="I110" s="110"/>
      <c r="J110" s="112"/>
    </row>
    <row r="111" spans="1:10" s="109" customFormat="1" hidden="1">
      <c r="A111" s="227"/>
      <c r="B111" s="227"/>
      <c r="C111" s="228"/>
      <c r="D111" s="229"/>
      <c r="E111" s="88"/>
      <c r="F111" s="229"/>
      <c r="G111" s="190">
        <f t="shared" si="3"/>
        <v>0</v>
      </c>
      <c r="H111" s="109" t="s">
        <v>180</v>
      </c>
      <c r="I111" s="110"/>
      <c r="J111" s="111"/>
    </row>
    <row r="112" spans="1:10" s="109" customFormat="1" hidden="1">
      <c r="A112" s="227"/>
      <c r="B112" s="227"/>
      <c r="C112" s="228"/>
      <c r="D112" s="229"/>
      <c r="E112" s="88"/>
      <c r="F112" s="229"/>
      <c r="G112" s="190">
        <f t="shared" si="3"/>
        <v>0</v>
      </c>
      <c r="H112" s="109" t="s">
        <v>180</v>
      </c>
      <c r="I112" s="110"/>
      <c r="J112" s="112"/>
    </row>
    <row r="113" spans="1:10" s="109" customFormat="1" hidden="1">
      <c r="A113" s="227"/>
      <c r="B113" s="227"/>
      <c r="C113" s="228"/>
      <c r="D113" s="229"/>
      <c r="E113" s="88"/>
      <c r="F113" s="229"/>
      <c r="G113" s="190">
        <f t="shared" si="3"/>
        <v>0</v>
      </c>
      <c r="H113" s="109" t="s">
        <v>180</v>
      </c>
      <c r="I113" s="110"/>
      <c r="J113" s="111"/>
    </row>
    <row r="114" spans="1:10" s="109" customFormat="1" hidden="1">
      <c r="A114" s="227"/>
      <c r="B114" s="227"/>
      <c r="C114" s="228"/>
      <c r="D114" s="229"/>
      <c r="E114" s="88"/>
      <c r="F114" s="229"/>
      <c r="G114" s="190">
        <f t="shared" si="3"/>
        <v>0</v>
      </c>
      <c r="H114" s="109" t="s">
        <v>180</v>
      </c>
      <c r="I114" s="110"/>
      <c r="J114" s="112"/>
    </row>
    <row r="115" spans="1:10" s="109" customFormat="1" hidden="1">
      <c r="A115" s="227"/>
      <c r="B115" s="227"/>
      <c r="C115" s="228"/>
      <c r="D115" s="229"/>
      <c r="E115" s="88"/>
      <c r="F115" s="229"/>
      <c r="G115" s="190">
        <f t="shared" si="3"/>
        <v>0</v>
      </c>
      <c r="H115" s="109" t="s">
        <v>180</v>
      </c>
      <c r="I115" s="110"/>
      <c r="J115" s="111"/>
    </row>
    <row r="116" spans="1:10" s="109" customFormat="1" hidden="1">
      <c r="A116" s="227"/>
      <c r="B116" s="227"/>
      <c r="C116" s="228"/>
      <c r="D116" s="229"/>
      <c r="E116" s="88"/>
      <c r="F116" s="229"/>
      <c r="G116" s="190">
        <f t="shared" si="3"/>
        <v>0</v>
      </c>
      <c r="H116" s="109" t="s">
        <v>180</v>
      </c>
      <c r="I116" s="110"/>
      <c r="J116" s="112"/>
    </row>
    <row r="117" spans="1:10" s="109" customFormat="1" hidden="1">
      <c r="A117" s="227"/>
      <c r="B117" s="227"/>
      <c r="C117" s="228"/>
      <c r="D117" s="229"/>
      <c r="E117" s="88"/>
      <c r="F117" s="229"/>
      <c r="G117" s="190">
        <f t="shared" si="3"/>
        <v>0</v>
      </c>
      <c r="H117" s="109" t="s">
        <v>180</v>
      </c>
      <c r="I117" s="110"/>
      <c r="J117" s="111"/>
    </row>
    <row r="118" spans="1:10" s="109" customFormat="1" hidden="1">
      <c r="A118" s="227"/>
      <c r="B118" s="227"/>
      <c r="C118" s="228"/>
      <c r="D118" s="229"/>
      <c r="E118" s="88"/>
      <c r="F118" s="229"/>
      <c r="G118" s="190">
        <f t="shared" si="3"/>
        <v>0</v>
      </c>
      <c r="H118" s="109" t="s">
        <v>180</v>
      </c>
      <c r="I118" s="110"/>
      <c r="J118" s="112"/>
    </row>
    <row r="119" spans="1:10" s="109" customFormat="1" hidden="1">
      <c r="A119" s="227"/>
      <c r="B119" s="227"/>
      <c r="C119" s="228"/>
      <c r="D119" s="229"/>
      <c r="E119" s="88"/>
      <c r="F119" s="229"/>
      <c r="G119" s="190">
        <f t="shared" si="3"/>
        <v>0</v>
      </c>
      <c r="H119" s="109" t="s">
        <v>180</v>
      </c>
      <c r="I119" s="110"/>
      <c r="J119" s="111"/>
    </row>
    <row r="120" spans="1:10" s="109" customFormat="1" hidden="1">
      <c r="A120" s="227"/>
      <c r="B120" s="227"/>
      <c r="C120" s="228"/>
      <c r="D120" s="229"/>
      <c r="E120" s="88"/>
      <c r="F120" s="229"/>
      <c r="G120" s="190">
        <f t="shared" si="3"/>
        <v>0</v>
      </c>
      <c r="H120" s="109" t="s">
        <v>180</v>
      </c>
      <c r="I120" s="110"/>
      <c r="J120" s="112"/>
    </row>
    <row r="121" spans="1:10" s="109" customFormat="1" hidden="1">
      <c r="A121" s="227"/>
      <c r="B121" s="227"/>
      <c r="C121" s="228"/>
      <c r="D121" s="229"/>
      <c r="E121" s="88"/>
      <c r="F121" s="229"/>
      <c r="G121" s="190">
        <f t="shared" si="3"/>
        <v>0</v>
      </c>
      <c r="H121" s="109" t="s">
        <v>180</v>
      </c>
      <c r="I121" s="110"/>
      <c r="J121" s="111"/>
    </row>
    <row r="122" spans="1:10" s="109" customFormat="1" hidden="1">
      <c r="A122" s="227"/>
      <c r="B122" s="227"/>
      <c r="C122" s="228"/>
      <c r="D122" s="229"/>
      <c r="E122" s="88"/>
      <c r="F122" s="229"/>
      <c r="G122" s="190">
        <f t="shared" si="3"/>
        <v>0</v>
      </c>
      <c r="H122" s="109" t="s">
        <v>180</v>
      </c>
      <c r="I122" s="110"/>
      <c r="J122" s="112"/>
    </row>
    <row r="123" spans="1:10" s="109" customFormat="1" hidden="1">
      <c r="A123" s="227"/>
      <c r="B123" s="227"/>
      <c r="C123" s="228"/>
      <c r="D123" s="229"/>
      <c r="E123" s="88"/>
      <c r="F123" s="229"/>
      <c r="G123" s="190">
        <f t="shared" si="3"/>
        <v>0</v>
      </c>
      <c r="H123" s="109" t="s">
        <v>180</v>
      </c>
      <c r="I123" s="110"/>
      <c r="J123" s="111"/>
    </row>
    <row r="124" spans="1:10" s="109" customFormat="1" hidden="1">
      <c r="A124" s="227"/>
      <c r="B124" s="227"/>
      <c r="C124" s="228"/>
      <c r="D124" s="229"/>
      <c r="E124" s="88"/>
      <c r="F124" s="229"/>
      <c r="G124" s="190">
        <f t="shared" si="3"/>
        <v>0</v>
      </c>
      <c r="H124" s="109" t="s">
        <v>180</v>
      </c>
      <c r="I124" s="110"/>
      <c r="J124" s="112"/>
    </row>
    <row r="125" spans="1:10" s="109" customFormat="1" hidden="1">
      <c r="A125" s="227"/>
      <c r="B125" s="227"/>
      <c r="C125" s="228"/>
      <c r="D125" s="229"/>
      <c r="E125" s="88"/>
      <c r="F125" s="229"/>
      <c r="G125" s="190">
        <f t="shared" si="3"/>
        <v>0</v>
      </c>
      <c r="H125" s="109" t="s">
        <v>180</v>
      </c>
      <c r="I125" s="110"/>
      <c r="J125" s="111"/>
    </row>
    <row r="126" spans="1:10" s="109" customFormat="1" hidden="1">
      <c r="A126" s="227"/>
      <c r="B126" s="227"/>
      <c r="C126" s="228"/>
      <c r="D126" s="229"/>
      <c r="E126" s="88"/>
      <c r="F126" s="229"/>
      <c r="G126" s="190">
        <f t="shared" si="3"/>
        <v>0</v>
      </c>
      <c r="H126" s="109" t="s">
        <v>180</v>
      </c>
      <c r="I126" s="110"/>
      <c r="J126" s="112"/>
    </row>
    <row r="127" spans="1:10" s="109" customFormat="1" hidden="1">
      <c r="A127" s="227"/>
      <c r="B127" s="227"/>
      <c r="C127" s="228"/>
      <c r="D127" s="229"/>
      <c r="E127" s="88"/>
      <c r="F127" s="229"/>
      <c r="G127" s="190">
        <f t="shared" si="3"/>
        <v>0</v>
      </c>
      <c r="H127" s="109" t="s">
        <v>180</v>
      </c>
      <c r="I127" s="110"/>
      <c r="J127" s="111"/>
    </row>
    <row r="128" spans="1:10" s="109" customFormat="1" hidden="1">
      <c r="A128" s="227"/>
      <c r="B128" s="227"/>
      <c r="C128" s="228"/>
      <c r="D128" s="229"/>
      <c r="E128" s="88"/>
      <c r="F128" s="229"/>
      <c r="G128" s="190">
        <f t="shared" si="3"/>
        <v>0</v>
      </c>
      <c r="H128" s="109" t="s">
        <v>180</v>
      </c>
      <c r="I128" s="110"/>
      <c r="J128" s="112"/>
    </row>
    <row r="129" spans="1:12" s="109" customFormat="1" hidden="1">
      <c r="A129" s="227"/>
      <c r="B129" s="227"/>
      <c r="C129" s="228"/>
      <c r="D129" s="229"/>
      <c r="E129" s="88"/>
      <c r="F129" s="229"/>
      <c r="G129" s="190">
        <f t="shared" si="3"/>
        <v>0</v>
      </c>
      <c r="H129" s="109" t="s">
        <v>180</v>
      </c>
      <c r="I129" s="110"/>
      <c r="J129" s="111"/>
    </row>
    <row r="130" spans="1:12" s="109" customFormat="1" hidden="1">
      <c r="A130" s="227"/>
      <c r="B130" s="227"/>
      <c r="C130" s="228"/>
      <c r="D130" s="229"/>
      <c r="E130" s="88"/>
      <c r="F130" s="229"/>
      <c r="G130" s="190">
        <f t="shared" si="3"/>
        <v>0</v>
      </c>
      <c r="H130" s="109" t="s">
        <v>180</v>
      </c>
      <c r="I130" s="110"/>
      <c r="J130" s="112"/>
    </row>
    <row r="131" spans="1:12" s="109" customFormat="1" hidden="1">
      <c r="A131" s="227"/>
      <c r="B131" s="227"/>
      <c r="C131" s="228"/>
      <c r="D131" s="229"/>
      <c r="E131" s="88"/>
      <c r="F131" s="229"/>
      <c r="G131" s="190">
        <f t="shared" si="3"/>
        <v>0</v>
      </c>
      <c r="H131" s="109" t="s">
        <v>180</v>
      </c>
      <c r="I131" s="110"/>
      <c r="J131" s="111"/>
    </row>
    <row r="132" spans="1:12" s="109" customFormat="1" hidden="1">
      <c r="A132" s="227"/>
      <c r="B132" s="227"/>
      <c r="C132" s="228"/>
      <c r="D132" s="229"/>
      <c r="E132" s="88"/>
      <c r="F132" s="229"/>
      <c r="G132" s="190">
        <f t="shared" si="3"/>
        <v>0</v>
      </c>
      <c r="H132" s="109" t="s">
        <v>180</v>
      </c>
      <c r="I132" s="110"/>
      <c r="J132" s="112"/>
    </row>
    <row r="133" spans="1:12" s="109" customFormat="1" hidden="1">
      <c r="A133" s="227"/>
      <c r="B133" s="227"/>
      <c r="C133" s="228"/>
      <c r="D133" s="229"/>
      <c r="E133" s="88"/>
      <c r="F133" s="229"/>
      <c r="G133" s="190">
        <f t="shared" si="3"/>
        <v>0</v>
      </c>
      <c r="H133" s="109" t="s">
        <v>180</v>
      </c>
      <c r="I133" s="110"/>
      <c r="J133" s="111"/>
    </row>
    <row r="134" spans="1:12" s="109" customFormat="1" hidden="1">
      <c r="A134" s="227"/>
      <c r="B134" s="227"/>
      <c r="C134" s="228"/>
      <c r="D134" s="229"/>
      <c r="E134" s="88"/>
      <c r="F134" s="229"/>
      <c r="G134" s="190">
        <f t="shared" ref="G134:G135" si="4">ROUND(C134*E134*F134,2)</f>
        <v>0</v>
      </c>
      <c r="H134" s="109" t="s">
        <v>180</v>
      </c>
      <c r="I134" s="110"/>
      <c r="J134" s="112"/>
    </row>
    <row r="135" spans="1:12" s="109" customFormat="1">
      <c r="A135" s="227"/>
      <c r="B135" s="227"/>
      <c r="C135" s="228"/>
      <c r="D135" s="229"/>
      <c r="E135" s="88"/>
      <c r="F135" s="229"/>
      <c r="G135" s="258">
        <f t="shared" si="4"/>
        <v>0</v>
      </c>
      <c r="H135" s="109" t="s">
        <v>180</v>
      </c>
      <c r="I135" s="110"/>
      <c r="J135" s="112"/>
      <c r="L135" s="97"/>
    </row>
    <row r="136" spans="1:12" s="109" customFormat="1">
      <c r="A136" s="369"/>
      <c r="B136" s="369"/>
      <c r="C136" s="89"/>
      <c r="D136" s="87"/>
      <c r="E136" s="90"/>
      <c r="F136" s="189" t="s">
        <v>181</v>
      </c>
      <c r="G136" s="268">
        <f>ROUND(SUBTOTAL(109,G6:G135),2)</f>
        <v>0</v>
      </c>
      <c r="H136" s="109" t="s">
        <v>180</v>
      </c>
      <c r="I136" s="110"/>
      <c r="J136" s="112" t="s">
        <v>182</v>
      </c>
    </row>
    <row r="137" spans="1:12" s="109" customFormat="1">
      <c r="A137" s="176"/>
      <c r="B137" s="176"/>
      <c r="C137" s="91"/>
      <c r="D137" s="203"/>
      <c r="E137" s="92"/>
      <c r="F137" s="203"/>
      <c r="G137" s="267"/>
      <c r="H137" s="109" t="s">
        <v>183</v>
      </c>
      <c r="I137" s="113"/>
      <c r="J137" s="114"/>
    </row>
    <row r="138" spans="1:12" s="109" customFormat="1">
      <c r="A138" s="230"/>
      <c r="B138" s="230"/>
      <c r="C138" s="228"/>
      <c r="D138" s="229"/>
      <c r="E138" s="88"/>
      <c r="F138" s="229"/>
      <c r="G138" s="76">
        <f t="shared" ref="G138:G169" si="5">ROUND(C138*E138*F138,2)</f>
        <v>0</v>
      </c>
      <c r="H138" s="109" t="s">
        <v>183</v>
      </c>
      <c r="I138" s="113"/>
      <c r="J138" s="114"/>
    </row>
    <row r="139" spans="1:12" s="109" customFormat="1">
      <c r="A139" s="227"/>
      <c r="B139" s="227"/>
      <c r="C139" s="228"/>
      <c r="D139" s="229"/>
      <c r="E139" s="88"/>
      <c r="F139" s="229"/>
      <c r="G139" s="190">
        <f t="shared" si="5"/>
        <v>0</v>
      </c>
      <c r="H139" s="109" t="s">
        <v>183</v>
      </c>
      <c r="I139" s="110"/>
      <c r="J139" s="111"/>
    </row>
    <row r="140" spans="1:12" s="109" customFormat="1">
      <c r="A140" s="227"/>
      <c r="B140" s="227"/>
      <c r="C140" s="228"/>
      <c r="D140" s="229"/>
      <c r="E140" s="88"/>
      <c r="F140" s="229"/>
      <c r="G140" s="190">
        <f t="shared" si="5"/>
        <v>0</v>
      </c>
      <c r="H140" s="109" t="s">
        <v>183</v>
      </c>
      <c r="I140" s="110"/>
      <c r="J140" s="112"/>
    </row>
    <row r="141" spans="1:12" s="109" customFormat="1" hidden="1">
      <c r="A141" s="227"/>
      <c r="B141" s="227"/>
      <c r="C141" s="228"/>
      <c r="D141" s="229"/>
      <c r="E141" s="88"/>
      <c r="F141" s="229"/>
      <c r="G141" s="190">
        <f t="shared" si="5"/>
        <v>0</v>
      </c>
      <c r="H141" s="109" t="s">
        <v>183</v>
      </c>
      <c r="I141" s="110"/>
      <c r="J141" s="111"/>
    </row>
    <row r="142" spans="1:12" s="109" customFormat="1" hidden="1">
      <c r="A142" s="227"/>
      <c r="B142" s="227"/>
      <c r="C142" s="228"/>
      <c r="D142" s="229"/>
      <c r="E142" s="88"/>
      <c r="F142" s="229"/>
      <c r="G142" s="190">
        <f t="shared" si="5"/>
        <v>0</v>
      </c>
      <c r="H142" s="109" t="s">
        <v>183</v>
      </c>
      <c r="I142" s="110"/>
      <c r="J142" s="112"/>
    </row>
    <row r="143" spans="1:12" s="109" customFormat="1" hidden="1">
      <c r="A143" s="227"/>
      <c r="B143" s="227"/>
      <c r="C143" s="228"/>
      <c r="D143" s="229"/>
      <c r="E143" s="88"/>
      <c r="F143" s="229"/>
      <c r="G143" s="190">
        <f t="shared" si="5"/>
        <v>0</v>
      </c>
      <c r="H143" s="109" t="s">
        <v>183</v>
      </c>
      <c r="I143" s="110"/>
      <c r="J143" s="111"/>
    </row>
    <row r="144" spans="1:12" s="109" customFormat="1" hidden="1">
      <c r="A144" s="227"/>
      <c r="B144" s="227"/>
      <c r="C144" s="228"/>
      <c r="D144" s="229"/>
      <c r="E144" s="88"/>
      <c r="F144" s="229"/>
      <c r="G144" s="190">
        <f t="shared" si="5"/>
        <v>0</v>
      </c>
      <c r="H144" s="109" t="s">
        <v>183</v>
      </c>
      <c r="I144" s="110"/>
      <c r="J144" s="112"/>
    </row>
    <row r="145" spans="1:10" s="109" customFormat="1" hidden="1">
      <c r="A145" s="227"/>
      <c r="B145" s="227"/>
      <c r="C145" s="228"/>
      <c r="D145" s="229"/>
      <c r="E145" s="88"/>
      <c r="F145" s="229"/>
      <c r="G145" s="190">
        <f t="shared" si="5"/>
        <v>0</v>
      </c>
      <c r="H145" s="109" t="s">
        <v>183</v>
      </c>
      <c r="I145" s="110"/>
      <c r="J145" s="111"/>
    </row>
    <row r="146" spans="1:10" s="109" customFormat="1" hidden="1">
      <c r="A146" s="227"/>
      <c r="B146" s="227"/>
      <c r="C146" s="228"/>
      <c r="D146" s="229"/>
      <c r="E146" s="88"/>
      <c r="F146" s="229"/>
      <c r="G146" s="190">
        <f t="shared" si="5"/>
        <v>0</v>
      </c>
      <c r="H146" s="109" t="s">
        <v>183</v>
      </c>
      <c r="I146" s="110"/>
      <c r="J146" s="112"/>
    </row>
    <row r="147" spans="1:10" s="109" customFormat="1" hidden="1">
      <c r="A147" s="227"/>
      <c r="B147" s="227"/>
      <c r="C147" s="228"/>
      <c r="D147" s="229"/>
      <c r="E147" s="88"/>
      <c r="F147" s="229"/>
      <c r="G147" s="190">
        <f t="shared" si="5"/>
        <v>0</v>
      </c>
      <c r="H147" s="109" t="s">
        <v>183</v>
      </c>
      <c r="I147" s="110"/>
      <c r="J147" s="111"/>
    </row>
    <row r="148" spans="1:10" s="109" customFormat="1" hidden="1">
      <c r="A148" s="227"/>
      <c r="B148" s="227"/>
      <c r="C148" s="228"/>
      <c r="D148" s="229"/>
      <c r="E148" s="88"/>
      <c r="F148" s="229"/>
      <c r="G148" s="190">
        <f t="shared" si="5"/>
        <v>0</v>
      </c>
      <c r="H148" s="109" t="s">
        <v>183</v>
      </c>
      <c r="I148" s="110"/>
      <c r="J148" s="112"/>
    </row>
    <row r="149" spans="1:10" s="109" customFormat="1" hidden="1">
      <c r="A149" s="227"/>
      <c r="B149" s="227"/>
      <c r="C149" s="228"/>
      <c r="D149" s="229"/>
      <c r="E149" s="88"/>
      <c r="F149" s="229"/>
      <c r="G149" s="190">
        <f t="shared" si="5"/>
        <v>0</v>
      </c>
      <c r="H149" s="109" t="s">
        <v>183</v>
      </c>
      <c r="I149" s="110"/>
      <c r="J149" s="111"/>
    </row>
    <row r="150" spans="1:10" s="109" customFormat="1" hidden="1">
      <c r="A150" s="227"/>
      <c r="B150" s="227"/>
      <c r="C150" s="228"/>
      <c r="D150" s="229"/>
      <c r="E150" s="88"/>
      <c r="F150" s="229"/>
      <c r="G150" s="190">
        <f t="shared" si="5"/>
        <v>0</v>
      </c>
      <c r="H150" s="109" t="s">
        <v>183</v>
      </c>
      <c r="I150" s="110"/>
      <c r="J150" s="112"/>
    </row>
    <row r="151" spans="1:10" s="109" customFormat="1" hidden="1">
      <c r="A151" s="227"/>
      <c r="B151" s="227"/>
      <c r="C151" s="228"/>
      <c r="D151" s="229"/>
      <c r="E151" s="88"/>
      <c r="F151" s="229"/>
      <c r="G151" s="190">
        <f t="shared" si="5"/>
        <v>0</v>
      </c>
      <c r="H151" s="109" t="s">
        <v>183</v>
      </c>
      <c r="I151" s="110"/>
      <c r="J151" s="111"/>
    </row>
    <row r="152" spans="1:10" s="109" customFormat="1" hidden="1">
      <c r="A152" s="227"/>
      <c r="B152" s="227"/>
      <c r="C152" s="228"/>
      <c r="D152" s="229"/>
      <c r="E152" s="88"/>
      <c r="F152" s="229"/>
      <c r="G152" s="190">
        <f t="shared" si="5"/>
        <v>0</v>
      </c>
      <c r="H152" s="109" t="s">
        <v>183</v>
      </c>
      <c r="I152" s="110"/>
      <c r="J152" s="112"/>
    </row>
    <row r="153" spans="1:10" s="109" customFormat="1" hidden="1">
      <c r="A153" s="227"/>
      <c r="B153" s="227"/>
      <c r="C153" s="228"/>
      <c r="D153" s="229"/>
      <c r="E153" s="88"/>
      <c r="F153" s="229"/>
      <c r="G153" s="190">
        <f t="shared" si="5"/>
        <v>0</v>
      </c>
      <c r="H153" s="109" t="s">
        <v>183</v>
      </c>
      <c r="I153" s="110"/>
      <c r="J153" s="111"/>
    </row>
    <row r="154" spans="1:10" s="109" customFormat="1" hidden="1">
      <c r="A154" s="227"/>
      <c r="B154" s="227"/>
      <c r="C154" s="228"/>
      <c r="D154" s="229"/>
      <c r="E154" s="88"/>
      <c r="F154" s="229"/>
      <c r="G154" s="190">
        <f t="shared" si="5"/>
        <v>0</v>
      </c>
      <c r="H154" s="109" t="s">
        <v>183</v>
      </c>
      <c r="I154" s="110"/>
      <c r="J154" s="112"/>
    </row>
    <row r="155" spans="1:10" s="109" customFormat="1" hidden="1">
      <c r="A155" s="227"/>
      <c r="B155" s="227"/>
      <c r="C155" s="228"/>
      <c r="D155" s="229"/>
      <c r="E155" s="88"/>
      <c r="F155" s="229"/>
      <c r="G155" s="190">
        <f t="shared" si="5"/>
        <v>0</v>
      </c>
      <c r="H155" s="109" t="s">
        <v>183</v>
      </c>
      <c r="I155" s="110"/>
      <c r="J155" s="111"/>
    </row>
    <row r="156" spans="1:10" s="109" customFormat="1" hidden="1">
      <c r="A156" s="227"/>
      <c r="B156" s="227"/>
      <c r="C156" s="228"/>
      <c r="D156" s="229"/>
      <c r="E156" s="88"/>
      <c r="F156" s="229"/>
      <c r="G156" s="190">
        <f t="shared" si="5"/>
        <v>0</v>
      </c>
      <c r="H156" s="109" t="s">
        <v>183</v>
      </c>
      <c r="I156" s="110"/>
      <c r="J156" s="112"/>
    </row>
    <row r="157" spans="1:10" s="109" customFormat="1" hidden="1">
      <c r="A157" s="227"/>
      <c r="B157" s="227"/>
      <c r="C157" s="228"/>
      <c r="D157" s="229"/>
      <c r="E157" s="88"/>
      <c r="F157" s="229"/>
      <c r="G157" s="190">
        <f t="shared" si="5"/>
        <v>0</v>
      </c>
      <c r="H157" s="109" t="s">
        <v>183</v>
      </c>
      <c r="I157" s="110"/>
      <c r="J157" s="111"/>
    </row>
    <row r="158" spans="1:10" s="109" customFormat="1" hidden="1">
      <c r="A158" s="227"/>
      <c r="B158" s="227"/>
      <c r="C158" s="228"/>
      <c r="D158" s="229"/>
      <c r="E158" s="88"/>
      <c r="F158" s="229"/>
      <c r="G158" s="190">
        <f t="shared" si="5"/>
        <v>0</v>
      </c>
      <c r="H158" s="109" t="s">
        <v>183</v>
      </c>
      <c r="I158" s="110"/>
      <c r="J158" s="112"/>
    </row>
    <row r="159" spans="1:10" s="109" customFormat="1" hidden="1">
      <c r="A159" s="227"/>
      <c r="B159" s="227"/>
      <c r="C159" s="228"/>
      <c r="D159" s="229"/>
      <c r="E159" s="88"/>
      <c r="F159" s="229"/>
      <c r="G159" s="190">
        <f t="shared" si="5"/>
        <v>0</v>
      </c>
      <c r="H159" s="109" t="s">
        <v>183</v>
      </c>
      <c r="I159" s="110"/>
      <c r="J159" s="111"/>
    </row>
    <row r="160" spans="1:10" s="109" customFormat="1" hidden="1">
      <c r="A160" s="227"/>
      <c r="B160" s="227"/>
      <c r="C160" s="228"/>
      <c r="D160" s="229"/>
      <c r="E160" s="88"/>
      <c r="F160" s="229"/>
      <c r="G160" s="190">
        <f t="shared" si="5"/>
        <v>0</v>
      </c>
      <c r="H160" s="109" t="s">
        <v>183</v>
      </c>
      <c r="I160" s="110"/>
      <c r="J160" s="112"/>
    </row>
    <row r="161" spans="1:10" s="109" customFormat="1" hidden="1">
      <c r="A161" s="227"/>
      <c r="B161" s="227"/>
      <c r="C161" s="228"/>
      <c r="D161" s="229"/>
      <c r="E161" s="88"/>
      <c r="F161" s="229"/>
      <c r="G161" s="190">
        <f t="shared" si="5"/>
        <v>0</v>
      </c>
      <c r="H161" s="109" t="s">
        <v>183</v>
      </c>
      <c r="I161" s="110"/>
      <c r="J161" s="111"/>
    </row>
    <row r="162" spans="1:10" s="109" customFormat="1" hidden="1">
      <c r="A162" s="227"/>
      <c r="B162" s="227"/>
      <c r="C162" s="228"/>
      <c r="D162" s="229"/>
      <c r="E162" s="88"/>
      <c r="F162" s="229"/>
      <c r="G162" s="190">
        <f t="shared" si="5"/>
        <v>0</v>
      </c>
      <c r="H162" s="109" t="s">
        <v>183</v>
      </c>
      <c r="I162" s="110"/>
      <c r="J162" s="112"/>
    </row>
    <row r="163" spans="1:10" s="109" customFormat="1" hidden="1">
      <c r="A163" s="227"/>
      <c r="B163" s="227"/>
      <c r="C163" s="228"/>
      <c r="D163" s="229"/>
      <c r="E163" s="88"/>
      <c r="F163" s="229"/>
      <c r="G163" s="190">
        <f t="shared" si="5"/>
        <v>0</v>
      </c>
      <c r="H163" s="109" t="s">
        <v>183</v>
      </c>
      <c r="I163" s="110"/>
      <c r="J163" s="111"/>
    </row>
    <row r="164" spans="1:10" s="109" customFormat="1" hidden="1">
      <c r="A164" s="227"/>
      <c r="B164" s="227"/>
      <c r="C164" s="228"/>
      <c r="D164" s="229"/>
      <c r="E164" s="88"/>
      <c r="F164" s="229"/>
      <c r="G164" s="190">
        <f t="shared" si="5"/>
        <v>0</v>
      </c>
      <c r="H164" s="109" t="s">
        <v>183</v>
      </c>
      <c r="I164" s="110"/>
      <c r="J164" s="112"/>
    </row>
    <row r="165" spans="1:10" s="109" customFormat="1" hidden="1">
      <c r="A165" s="227"/>
      <c r="B165" s="227"/>
      <c r="C165" s="228"/>
      <c r="D165" s="229"/>
      <c r="E165" s="88"/>
      <c r="F165" s="229"/>
      <c r="G165" s="190">
        <f t="shared" si="5"/>
        <v>0</v>
      </c>
      <c r="H165" s="109" t="s">
        <v>183</v>
      </c>
      <c r="I165" s="110"/>
      <c r="J165" s="111"/>
    </row>
    <row r="166" spans="1:10" s="109" customFormat="1" hidden="1">
      <c r="A166" s="227"/>
      <c r="B166" s="227"/>
      <c r="C166" s="228"/>
      <c r="D166" s="229"/>
      <c r="E166" s="88"/>
      <c r="F166" s="229"/>
      <c r="G166" s="190">
        <f t="shared" si="5"/>
        <v>0</v>
      </c>
      <c r="H166" s="109" t="s">
        <v>183</v>
      </c>
      <c r="I166" s="110"/>
      <c r="J166" s="112"/>
    </row>
    <row r="167" spans="1:10" s="109" customFormat="1" hidden="1">
      <c r="A167" s="227"/>
      <c r="B167" s="227"/>
      <c r="C167" s="228"/>
      <c r="D167" s="229"/>
      <c r="E167" s="88"/>
      <c r="F167" s="229"/>
      <c r="G167" s="190">
        <f t="shared" si="5"/>
        <v>0</v>
      </c>
      <c r="H167" s="109" t="s">
        <v>183</v>
      </c>
      <c r="I167" s="110"/>
      <c r="J167" s="111"/>
    </row>
    <row r="168" spans="1:10" s="109" customFormat="1" hidden="1">
      <c r="A168" s="227"/>
      <c r="B168" s="227"/>
      <c r="C168" s="228"/>
      <c r="D168" s="229"/>
      <c r="E168" s="88"/>
      <c r="F168" s="229"/>
      <c r="G168" s="190">
        <f t="shared" si="5"/>
        <v>0</v>
      </c>
      <c r="H168" s="109" t="s">
        <v>183</v>
      </c>
      <c r="I168" s="110"/>
      <c r="J168" s="112"/>
    </row>
    <row r="169" spans="1:10" s="109" customFormat="1" hidden="1">
      <c r="A169" s="227"/>
      <c r="B169" s="227"/>
      <c r="C169" s="228"/>
      <c r="D169" s="229"/>
      <c r="E169" s="88"/>
      <c r="F169" s="229"/>
      <c r="G169" s="190">
        <f t="shared" si="5"/>
        <v>0</v>
      </c>
      <c r="H169" s="109" t="s">
        <v>183</v>
      </c>
      <c r="I169" s="110"/>
      <c r="J169" s="111"/>
    </row>
    <row r="170" spans="1:10" s="109" customFormat="1" hidden="1">
      <c r="A170" s="227"/>
      <c r="B170" s="227"/>
      <c r="C170" s="228"/>
      <c r="D170" s="229"/>
      <c r="E170" s="88"/>
      <c r="F170" s="229"/>
      <c r="G170" s="190">
        <f t="shared" ref="G170:G201" si="6">ROUND(C170*E170*F170,2)</f>
        <v>0</v>
      </c>
      <c r="H170" s="109" t="s">
        <v>183</v>
      </c>
      <c r="I170" s="110"/>
      <c r="J170" s="112"/>
    </row>
    <row r="171" spans="1:10" s="109" customFormat="1" hidden="1">
      <c r="A171" s="227"/>
      <c r="B171" s="227"/>
      <c r="C171" s="228"/>
      <c r="D171" s="229"/>
      <c r="E171" s="88"/>
      <c r="F171" s="229"/>
      <c r="G171" s="190">
        <f t="shared" si="6"/>
        <v>0</v>
      </c>
      <c r="H171" s="109" t="s">
        <v>183</v>
      </c>
      <c r="I171" s="110"/>
      <c r="J171" s="111"/>
    </row>
    <row r="172" spans="1:10" s="109" customFormat="1" hidden="1">
      <c r="A172" s="227"/>
      <c r="B172" s="227"/>
      <c r="C172" s="228"/>
      <c r="D172" s="229"/>
      <c r="E172" s="88"/>
      <c r="F172" s="229"/>
      <c r="G172" s="190">
        <f t="shared" si="6"/>
        <v>0</v>
      </c>
      <c r="H172" s="109" t="s">
        <v>183</v>
      </c>
      <c r="I172" s="110"/>
      <c r="J172" s="112"/>
    </row>
    <row r="173" spans="1:10" s="109" customFormat="1" hidden="1">
      <c r="A173" s="227"/>
      <c r="B173" s="227"/>
      <c r="C173" s="228"/>
      <c r="D173" s="229"/>
      <c r="E173" s="88"/>
      <c r="F173" s="229"/>
      <c r="G173" s="190">
        <f t="shared" si="6"/>
        <v>0</v>
      </c>
      <c r="H173" s="109" t="s">
        <v>183</v>
      </c>
      <c r="I173" s="110"/>
      <c r="J173" s="111"/>
    </row>
    <row r="174" spans="1:10" s="109" customFormat="1" hidden="1">
      <c r="A174" s="227"/>
      <c r="B174" s="227"/>
      <c r="C174" s="228"/>
      <c r="D174" s="229"/>
      <c r="E174" s="88"/>
      <c r="F174" s="229"/>
      <c r="G174" s="190">
        <f t="shared" si="6"/>
        <v>0</v>
      </c>
      <c r="H174" s="109" t="s">
        <v>183</v>
      </c>
      <c r="I174" s="110"/>
      <c r="J174" s="112"/>
    </row>
    <row r="175" spans="1:10" s="109" customFormat="1" hidden="1">
      <c r="A175" s="227"/>
      <c r="B175" s="227"/>
      <c r="C175" s="228"/>
      <c r="D175" s="229"/>
      <c r="E175" s="88"/>
      <c r="F175" s="229"/>
      <c r="G175" s="190">
        <f t="shared" si="6"/>
        <v>0</v>
      </c>
      <c r="H175" s="109" t="s">
        <v>183</v>
      </c>
      <c r="I175" s="110"/>
      <c r="J175" s="111"/>
    </row>
    <row r="176" spans="1:10" s="109" customFormat="1" hidden="1">
      <c r="A176" s="227"/>
      <c r="B176" s="227"/>
      <c r="C176" s="228"/>
      <c r="D176" s="229"/>
      <c r="E176" s="88"/>
      <c r="F176" s="229"/>
      <c r="G176" s="190">
        <f t="shared" si="6"/>
        <v>0</v>
      </c>
      <c r="H176" s="109" t="s">
        <v>183</v>
      </c>
      <c r="I176" s="110"/>
      <c r="J176" s="112"/>
    </row>
    <row r="177" spans="1:10" s="109" customFormat="1" hidden="1">
      <c r="A177" s="227"/>
      <c r="B177" s="227"/>
      <c r="C177" s="228"/>
      <c r="D177" s="229"/>
      <c r="E177" s="88"/>
      <c r="F177" s="229"/>
      <c r="G177" s="190">
        <f t="shared" si="6"/>
        <v>0</v>
      </c>
      <c r="H177" s="109" t="s">
        <v>183</v>
      </c>
      <c r="I177" s="110"/>
      <c r="J177" s="111"/>
    </row>
    <row r="178" spans="1:10" s="109" customFormat="1" hidden="1">
      <c r="A178" s="227"/>
      <c r="B178" s="227"/>
      <c r="C178" s="228"/>
      <c r="D178" s="229"/>
      <c r="E178" s="88"/>
      <c r="F178" s="229"/>
      <c r="G178" s="190">
        <f t="shared" si="6"/>
        <v>0</v>
      </c>
      <c r="H178" s="109" t="s">
        <v>183</v>
      </c>
      <c r="I178" s="110"/>
      <c r="J178" s="112"/>
    </row>
    <row r="179" spans="1:10" s="109" customFormat="1" hidden="1">
      <c r="A179" s="227"/>
      <c r="B179" s="227"/>
      <c r="C179" s="228"/>
      <c r="D179" s="229"/>
      <c r="E179" s="88"/>
      <c r="F179" s="229"/>
      <c r="G179" s="190">
        <f t="shared" si="6"/>
        <v>0</v>
      </c>
      <c r="H179" s="109" t="s">
        <v>183</v>
      </c>
      <c r="I179" s="110"/>
      <c r="J179" s="111"/>
    </row>
    <row r="180" spans="1:10" s="109" customFormat="1" hidden="1">
      <c r="A180" s="227"/>
      <c r="B180" s="227"/>
      <c r="C180" s="228"/>
      <c r="D180" s="229"/>
      <c r="E180" s="88"/>
      <c r="F180" s="229"/>
      <c r="G180" s="190">
        <f t="shared" si="6"/>
        <v>0</v>
      </c>
      <c r="H180" s="109" t="s">
        <v>183</v>
      </c>
      <c r="I180" s="110"/>
      <c r="J180" s="112"/>
    </row>
    <row r="181" spans="1:10" s="109" customFormat="1" hidden="1">
      <c r="A181" s="227"/>
      <c r="B181" s="227"/>
      <c r="C181" s="228"/>
      <c r="D181" s="229"/>
      <c r="E181" s="88"/>
      <c r="F181" s="229"/>
      <c r="G181" s="190">
        <f t="shared" si="6"/>
        <v>0</v>
      </c>
      <c r="H181" s="109" t="s">
        <v>183</v>
      </c>
      <c r="I181" s="110"/>
      <c r="J181" s="111"/>
    </row>
    <row r="182" spans="1:10" s="109" customFormat="1" hidden="1">
      <c r="A182" s="227"/>
      <c r="B182" s="227"/>
      <c r="C182" s="228"/>
      <c r="D182" s="229"/>
      <c r="E182" s="88"/>
      <c r="F182" s="229"/>
      <c r="G182" s="190">
        <f t="shared" si="6"/>
        <v>0</v>
      </c>
      <c r="H182" s="109" t="s">
        <v>183</v>
      </c>
      <c r="I182" s="110"/>
      <c r="J182" s="112"/>
    </row>
    <row r="183" spans="1:10" s="109" customFormat="1" hidden="1">
      <c r="A183" s="227"/>
      <c r="B183" s="227"/>
      <c r="C183" s="228"/>
      <c r="D183" s="229"/>
      <c r="E183" s="88"/>
      <c r="F183" s="229"/>
      <c r="G183" s="190">
        <f t="shared" si="6"/>
        <v>0</v>
      </c>
      <c r="H183" s="109" t="s">
        <v>183</v>
      </c>
      <c r="I183" s="110"/>
      <c r="J183" s="111"/>
    </row>
    <row r="184" spans="1:10" s="109" customFormat="1" hidden="1">
      <c r="A184" s="227"/>
      <c r="B184" s="227"/>
      <c r="C184" s="228"/>
      <c r="D184" s="229"/>
      <c r="E184" s="88"/>
      <c r="F184" s="229"/>
      <c r="G184" s="190">
        <f t="shared" si="6"/>
        <v>0</v>
      </c>
      <c r="H184" s="109" t="s">
        <v>183</v>
      </c>
      <c r="I184" s="110"/>
      <c r="J184" s="112"/>
    </row>
    <row r="185" spans="1:10" s="109" customFormat="1" hidden="1">
      <c r="A185" s="227"/>
      <c r="B185" s="227"/>
      <c r="C185" s="228"/>
      <c r="D185" s="229"/>
      <c r="E185" s="88"/>
      <c r="F185" s="229"/>
      <c r="G185" s="190">
        <f t="shared" si="6"/>
        <v>0</v>
      </c>
      <c r="H185" s="109" t="s">
        <v>183</v>
      </c>
      <c r="I185" s="110"/>
      <c r="J185" s="111"/>
    </row>
    <row r="186" spans="1:10" s="109" customFormat="1" hidden="1">
      <c r="A186" s="227"/>
      <c r="B186" s="227"/>
      <c r="C186" s="228"/>
      <c r="D186" s="229"/>
      <c r="E186" s="88"/>
      <c r="F186" s="229"/>
      <c r="G186" s="190">
        <f t="shared" si="6"/>
        <v>0</v>
      </c>
      <c r="H186" s="109" t="s">
        <v>183</v>
      </c>
      <c r="I186" s="110"/>
      <c r="J186" s="112"/>
    </row>
    <row r="187" spans="1:10" s="109" customFormat="1" hidden="1">
      <c r="A187" s="227"/>
      <c r="B187" s="227"/>
      <c r="C187" s="228"/>
      <c r="D187" s="229"/>
      <c r="E187" s="88"/>
      <c r="F187" s="229"/>
      <c r="G187" s="190">
        <f t="shared" si="6"/>
        <v>0</v>
      </c>
      <c r="H187" s="109" t="s">
        <v>183</v>
      </c>
      <c r="I187" s="110"/>
      <c r="J187" s="111"/>
    </row>
    <row r="188" spans="1:10" s="109" customFormat="1" hidden="1">
      <c r="A188" s="227"/>
      <c r="B188" s="227"/>
      <c r="C188" s="228"/>
      <c r="D188" s="229"/>
      <c r="E188" s="88"/>
      <c r="F188" s="229"/>
      <c r="G188" s="190">
        <f t="shared" si="6"/>
        <v>0</v>
      </c>
      <c r="H188" s="109" t="s">
        <v>183</v>
      </c>
      <c r="I188" s="110"/>
      <c r="J188" s="112"/>
    </row>
    <row r="189" spans="1:10" s="109" customFormat="1" hidden="1">
      <c r="A189" s="227"/>
      <c r="B189" s="227"/>
      <c r="C189" s="228"/>
      <c r="D189" s="229"/>
      <c r="E189" s="88"/>
      <c r="F189" s="229"/>
      <c r="G189" s="190">
        <f t="shared" si="6"/>
        <v>0</v>
      </c>
      <c r="H189" s="109" t="s">
        <v>183</v>
      </c>
      <c r="I189" s="110"/>
      <c r="J189" s="111"/>
    </row>
    <row r="190" spans="1:10" s="109" customFormat="1" hidden="1">
      <c r="A190" s="227"/>
      <c r="B190" s="227"/>
      <c r="C190" s="228"/>
      <c r="D190" s="229"/>
      <c r="E190" s="88"/>
      <c r="F190" s="229"/>
      <c r="G190" s="190">
        <f t="shared" si="6"/>
        <v>0</v>
      </c>
      <c r="H190" s="109" t="s">
        <v>183</v>
      </c>
      <c r="I190" s="110"/>
      <c r="J190" s="112"/>
    </row>
    <row r="191" spans="1:10" s="109" customFormat="1" hidden="1">
      <c r="A191" s="227"/>
      <c r="B191" s="227"/>
      <c r="C191" s="228"/>
      <c r="D191" s="229"/>
      <c r="E191" s="88"/>
      <c r="F191" s="229"/>
      <c r="G191" s="190">
        <f t="shared" si="6"/>
        <v>0</v>
      </c>
      <c r="H191" s="109" t="s">
        <v>183</v>
      </c>
      <c r="I191" s="110"/>
      <c r="J191" s="111"/>
    </row>
    <row r="192" spans="1:10" s="109" customFormat="1" hidden="1">
      <c r="A192" s="227"/>
      <c r="B192" s="227"/>
      <c r="C192" s="228"/>
      <c r="D192" s="229"/>
      <c r="E192" s="88"/>
      <c r="F192" s="229"/>
      <c r="G192" s="190">
        <f t="shared" si="6"/>
        <v>0</v>
      </c>
      <c r="H192" s="109" t="s">
        <v>183</v>
      </c>
      <c r="I192" s="110"/>
      <c r="J192" s="112"/>
    </row>
    <row r="193" spans="1:10" s="109" customFormat="1" hidden="1">
      <c r="A193" s="227"/>
      <c r="B193" s="227"/>
      <c r="C193" s="228"/>
      <c r="D193" s="229"/>
      <c r="E193" s="88"/>
      <c r="F193" s="229"/>
      <c r="G193" s="190">
        <f t="shared" si="6"/>
        <v>0</v>
      </c>
      <c r="H193" s="109" t="s">
        <v>183</v>
      </c>
      <c r="I193" s="110"/>
      <c r="J193" s="111"/>
    </row>
    <row r="194" spans="1:10" s="109" customFormat="1" hidden="1">
      <c r="A194" s="227"/>
      <c r="B194" s="227"/>
      <c r="C194" s="228"/>
      <c r="D194" s="229"/>
      <c r="E194" s="88"/>
      <c r="F194" s="229"/>
      <c r="G194" s="190">
        <f t="shared" si="6"/>
        <v>0</v>
      </c>
      <c r="H194" s="109" t="s">
        <v>183</v>
      </c>
      <c r="I194" s="110"/>
      <c r="J194" s="112"/>
    </row>
    <row r="195" spans="1:10" s="109" customFormat="1" hidden="1">
      <c r="A195" s="227"/>
      <c r="B195" s="227"/>
      <c r="C195" s="228"/>
      <c r="D195" s="229"/>
      <c r="E195" s="88"/>
      <c r="F195" s="229"/>
      <c r="G195" s="190">
        <f t="shared" si="6"/>
        <v>0</v>
      </c>
      <c r="H195" s="109" t="s">
        <v>183</v>
      </c>
      <c r="I195" s="110"/>
      <c r="J195" s="111"/>
    </row>
    <row r="196" spans="1:10" s="109" customFormat="1" hidden="1">
      <c r="A196" s="227"/>
      <c r="B196" s="227"/>
      <c r="C196" s="228"/>
      <c r="D196" s="229"/>
      <c r="E196" s="88"/>
      <c r="F196" s="229"/>
      <c r="G196" s="190">
        <f t="shared" si="6"/>
        <v>0</v>
      </c>
      <c r="H196" s="109" t="s">
        <v>183</v>
      </c>
      <c r="I196" s="110"/>
      <c r="J196" s="112"/>
    </row>
    <row r="197" spans="1:10" s="109" customFormat="1" hidden="1">
      <c r="A197" s="227"/>
      <c r="B197" s="227"/>
      <c r="C197" s="228"/>
      <c r="D197" s="229"/>
      <c r="E197" s="88"/>
      <c r="F197" s="229"/>
      <c r="G197" s="190">
        <f t="shared" si="6"/>
        <v>0</v>
      </c>
      <c r="H197" s="109" t="s">
        <v>183</v>
      </c>
      <c r="I197" s="110"/>
      <c r="J197" s="111"/>
    </row>
    <row r="198" spans="1:10" s="109" customFormat="1" hidden="1">
      <c r="A198" s="227"/>
      <c r="B198" s="227"/>
      <c r="C198" s="228"/>
      <c r="D198" s="229"/>
      <c r="E198" s="88"/>
      <c r="F198" s="229"/>
      <c r="G198" s="190">
        <f t="shared" si="6"/>
        <v>0</v>
      </c>
      <c r="H198" s="109" t="s">
        <v>183</v>
      </c>
      <c r="I198" s="110"/>
      <c r="J198" s="112"/>
    </row>
    <row r="199" spans="1:10" s="109" customFormat="1" hidden="1">
      <c r="A199" s="227"/>
      <c r="B199" s="227"/>
      <c r="C199" s="228"/>
      <c r="D199" s="229"/>
      <c r="E199" s="88"/>
      <c r="F199" s="229"/>
      <c r="G199" s="190">
        <f t="shared" si="6"/>
        <v>0</v>
      </c>
      <c r="H199" s="109" t="s">
        <v>183</v>
      </c>
      <c r="I199" s="110"/>
      <c r="J199" s="111"/>
    </row>
    <row r="200" spans="1:10" s="109" customFormat="1" hidden="1">
      <c r="A200" s="227"/>
      <c r="B200" s="227"/>
      <c r="C200" s="228"/>
      <c r="D200" s="229"/>
      <c r="E200" s="88"/>
      <c r="F200" s="229"/>
      <c r="G200" s="190">
        <f t="shared" si="6"/>
        <v>0</v>
      </c>
      <c r="H200" s="109" t="s">
        <v>183</v>
      </c>
      <c r="I200" s="110"/>
      <c r="J200" s="112"/>
    </row>
    <row r="201" spans="1:10" s="109" customFormat="1" hidden="1">
      <c r="A201" s="227"/>
      <c r="B201" s="227"/>
      <c r="C201" s="228"/>
      <c r="D201" s="229"/>
      <c r="E201" s="88"/>
      <c r="F201" s="229"/>
      <c r="G201" s="190">
        <f t="shared" si="6"/>
        <v>0</v>
      </c>
      <c r="H201" s="109" t="s">
        <v>183</v>
      </c>
      <c r="I201" s="110"/>
      <c r="J201" s="111"/>
    </row>
    <row r="202" spans="1:10" s="109" customFormat="1" hidden="1">
      <c r="A202" s="227"/>
      <c r="B202" s="227"/>
      <c r="C202" s="228"/>
      <c r="D202" s="229"/>
      <c r="E202" s="88"/>
      <c r="F202" s="229"/>
      <c r="G202" s="190">
        <f t="shared" ref="G202:G233" si="7">ROUND(C202*E202*F202,2)</f>
        <v>0</v>
      </c>
      <c r="H202" s="109" t="s">
        <v>183</v>
      </c>
      <c r="I202" s="110"/>
      <c r="J202" s="112"/>
    </row>
    <row r="203" spans="1:10" s="109" customFormat="1" hidden="1">
      <c r="A203" s="227"/>
      <c r="B203" s="227"/>
      <c r="C203" s="228"/>
      <c r="D203" s="229"/>
      <c r="E203" s="88"/>
      <c r="F203" s="229"/>
      <c r="G203" s="190">
        <f t="shared" si="7"/>
        <v>0</v>
      </c>
      <c r="H203" s="109" t="s">
        <v>183</v>
      </c>
      <c r="I203" s="110"/>
      <c r="J203" s="111"/>
    </row>
    <row r="204" spans="1:10" s="109" customFormat="1" hidden="1">
      <c r="A204" s="227"/>
      <c r="B204" s="227"/>
      <c r="C204" s="228"/>
      <c r="D204" s="229"/>
      <c r="E204" s="88"/>
      <c r="F204" s="229"/>
      <c r="G204" s="190">
        <f t="shared" si="7"/>
        <v>0</v>
      </c>
      <c r="H204" s="109" t="s">
        <v>183</v>
      </c>
      <c r="I204" s="110"/>
      <c r="J204" s="112"/>
    </row>
    <row r="205" spans="1:10" s="109" customFormat="1" hidden="1">
      <c r="A205" s="227"/>
      <c r="B205" s="227"/>
      <c r="C205" s="228"/>
      <c r="D205" s="229"/>
      <c r="E205" s="88"/>
      <c r="F205" s="229"/>
      <c r="G205" s="190">
        <f t="shared" si="7"/>
        <v>0</v>
      </c>
      <c r="H205" s="109" t="s">
        <v>183</v>
      </c>
      <c r="I205" s="110"/>
      <c r="J205" s="111"/>
    </row>
    <row r="206" spans="1:10" s="109" customFormat="1" hidden="1">
      <c r="A206" s="227"/>
      <c r="B206" s="227"/>
      <c r="C206" s="228"/>
      <c r="D206" s="229"/>
      <c r="E206" s="88"/>
      <c r="F206" s="229"/>
      <c r="G206" s="190">
        <f t="shared" si="7"/>
        <v>0</v>
      </c>
      <c r="H206" s="109" t="s">
        <v>183</v>
      </c>
      <c r="I206" s="110"/>
      <c r="J206" s="112"/>
    </row>
    <row r="207" spans="1:10" s="109" customFormat="1" hidden="1">
      <c r="A207" s="227"/>
      <c r="B207" s="227"/>
      <c r="C207" s="228"/>
      <c r="D207" s="229"/>
      <c r="E207" s="88"/>
      <c r="F207" s="229"/>
      <c r="G207" s="190">
        <f t="shared" si="7"/>
        <v>0</v>
      </c>
      <c r="H207" s="109" t="s">
        <v>183</v>
      </c>
      <c r="I207" s="110"/>
      <c r="J207" s="111"/>
    </row>
    <row r="208" spans="1:10" s="109" customFormat="1" hidden="1">
      <c r="A208" s="227"/>
      <c r="B208" s="227"/>
      <c r="C208" s="228"/>
      <c r="D208" s="229"/>
      <c r="E208" s="88"/>
      <c r="F208" s="229"/>
      <c r="G208" s="190">
        <f t="shared" si="7"/>
        <v>0</v>
      </c>
      <c r="H208" s="109" t="s">
        <v>183</v>
      </c>
      <c r="I208" s="110"/>
      <c r="J208" s="112"/>
    </row>
    <row r="209" spans="1:10" s="109" customFormat="1" hidden="1">
      <c r="A209" s="227"/>
      <c r="B209" s="227"/>
      <c r="C209" s="228"/>
      <c r="D209" s="229"/>
      <c r="E209" s="88"/>
      <c r="F209" s="229"/>
      <c r="G209" s="190">
        <f t="shared" si="7"/>
        <v>0</v>
      </c>
      <c r="H209" s="109" t="s">
        <v>183</v>
      </c>
      <c r="I209" s="110"/>
      <c r="J209" s="111"/>
    </row>
    <row r="210" spans="1:10" s="109" customFormat="1" hidden="1">
      <c r="A210" s="227"/>
      <c r="B210" s="227"/>
      <c r="C210" s="228"/>
      <c r="D210" s="229"/>
      <c r="E210" s="88"/>
      <c r="F210" s="229"/>
      <c r="G210" s="190">
        <f t="shared" si="7"/>
        <v>0</v>
      </c>
      <c r="H210" s="109" t="s">
        <v>183</v>
      </c>
      <c r="I210" s="110"/>
      <c r="J210" s="112"/>
    </row>
    <row r="211" spans="1:10" s="109" customFormat="1" hidden="1">
      <c r="A211" s="227"/>
      <c r="B211" s="227"/>
      <c r="C211" s="228"/>
      <c r="D211" s="229"/>
      <c r="E211" s="88"/>
      <c r="F211" s="229"/>
      <c r="G211" s="190">
        <f t="shared" si="7"/>
        <v>0</v>
      </c>
      <c r="H211" s="109" t="s">
        <v>183</v>
      </c>
      <c r="I211" s="110"/>
      <c r="J211" s="111"/>
    </row>
    <row r="212" spans="1:10" s="109" customFormat="1" hidden="1">
      <c r="A212" s="227"/>
      <c r="B212" s="227"/>
      <c r="C212" s="228"/>
      <c r="D212" s="229"/>
      <c r="E212" s="88"/>
      <c r="F212" s="229"/>
      <c r="G212" s="190">
        <f t="shared" si="7"/>
        <v>0</v>
      </c>
      <c r="H212" s="109" t="s">
        <v>183</v>
      </c>
      <c r="I212" s="110"/>
      <c r="J212" s="112"/>
    </row>
    <row r="213" spans="1:10" s="109" customFormat="1" hidden="1">
      <c r="A213" s="227"/>
      <c r="B213" s="227"/>
      <c r="C213" s="228"/>
      <c r="D213" s="229"/>
      <c r="E213" s="88"/>
      <c r="F213" s="229"/>
      <c r="G213" s="190">
        <f t="shared" si="7"/>
        <v>0</v>
      </c>
      <c r="H213" s="109" t="s">
        <v>183</v>
      </c>
      <c r="I213" s="110"/>
      <c r="J213" s="111"/>
    </row>
    <row r="214" spans="1:10" s="109" customFormat="1" hidden="1">
      <c r="A214" s="227"/>
      <c r="B214" s="227"/>
      <c r="C214" s="228"/>
      <c r="D214" s="229"/>
      <c r="E214" s="88"/>
      <c r="F214" s="229"/>
      <c r="G214" s="190">
        <f t="shared" si="7"/>
        <v>0</v>
      </c>
      <c r="H214" s="109" t="s">
        <v>183</v>
      </c>
      <c r="I214" s="110"/>
      <c r="J214" s="112"/>
    </row>
    <row r="215" spans="1:10" s="109" customFormat="1" hidden="1">
      <c r="A215" s="227"/>
      <c r="B215" s="227"/>
      <c r="C215" s="228"/>
      <c r="D215" s="229"/>
      <c r="E215" s="88"/>
      <c r="F215" s="229"/>
      <c r="G215" s="190">
        <f t="shared" si="7"/>
        <v>0</v>
      </c>
      <c r="H215" s="109" t="s">
        <v>183</v>
      </c>
      <c r="I215" s="110"/>
      <c r="J215" s="111"/>
    </row>
    <row r="216" spans="1:10" s="109" customFormat="1" hidden="1">
      <c r="A216" s="227"/>
      <c r="B216" s="227"/>
      <c r="C216" s="228"/>
      <c r="D216" s="229"/>
      <c r="E216" s="88"/>
      <c r="F216" s="229"/>
      <c r="G216" s="190">
        <f t="shared" si="7"/>
        <v>0</v>
      </c>
      <c r="H216" s="109" t="s">
        <v>183</v>
      </c>
      <c r="I216" s="110"/>
      <c r="J216" s="112"/>
    </row>
    <row r="217" spans="1:10" s="109" customFormat="1" hidden="1">
      <c r="A217" s="227"/>
      <c r="B217" s="227"/>
      <c r="C217" s="228"/>
      <c r="D217" s="229"/>
      <c r="E217" s="88"/>
      <c r="F217" s="229"/>
      <c r="G217" s="190">
        <f t="shared" si="7"/>
        <v>0</v>
      </c>
      <c r="H217" s="109" t="s">
        <v>183</v>
      </c>
      <c r="I217" s="110"/>
      <c r="J217" s="111"/>
    </row>
    <row r="218" spans="1:10" s="109" customFormat="1" hidden="1">
      <c r="A218" s="227"/>
      <c r="B218" s="227"/>
      <c r="C218" s="228"/>
      <c r="D218" s="229"/>
      <c r="E218" s="88"/>
      <c r="F218" s="229"/>
      <c r="G218" s="190">
        <f t="shared" si="7"/>
        <v>0</v>
      </c>
      <c r="H218" s="109" t="s">
        <v>183</v>
      </c>
      <c r="I218" s="110"/>
      <c r="J218" s="112"/>
    </row>
    <row r="219" spans="1:10" s="109" customFormat="1" hidden="1">
      <c r="A219" s="227"/>
      <c r="B219" s="227"/>
      <c r="C219" s="228"/>
      <c r="D219" s="229"/>
      <c r="E219" s="88"/>
      <c r="F219" s="229"/>
      <c r="G219" s="190">
        <f t="shared" si="7"/>
        <v>0</v>
      </c>
      <c r="H219" s="109" t="s">
        <v>183</v>
      </c>
      <c r="I219" s="110"/>
      <c r="J219" s="111"/>
    </row>
    <row r="220" spans="1:10" s="109" customFormat="1" hidden="1">
      <c r="A220" s="227"/>
      <c r="B220" s="227"/>
      <c r="C220" s="228"/>
      <c r="D220" s="229"/>
      <c r="E220" s="88"/>
      <c r="F220" s="229"/>
      <c r="G220" s="190">
        <f t="shared" si="7"/>
        <v>0</v>
      </c>
      <c r="H220" s="109" t="s">
        <v>183</v>
      </c>
      <c r="I220" s="110"/>
      <c r="J220" s="112"/>
    </row>
    <row r="221" spans="1:10" s="109" customFormat="1" hidden="1">
      <c r="A221" s="227"/>
      <c r="B221" s="227"/>
      <c r="C221" s="228"/>
      <c r="D221" s="229"/>
      <c r="E221" s="88"/>
      <c r="F221" s="229"/>
      <c r="G221" s="190">
        <f t="shared" si="7"/>
        <v>0</v>
      </c>
      <c r="H221" s="109" t="s">
        <v>183</v>
      </c>
      <c r="I221" s="110"/>
      <c r="J221" s="111"/>
    </row>
    <row r="222" spans="1:10" s="109" customFormat="1" hidden="1">
      <c r="A222" s="227"/>
      <c r="B222" s="227"/>
      <c r="C222" s="228"/>
      <c r="D222" s="229"/>
      <c r="E222" s="88"/>
      <c r="F222" s="229"/>
      <c r="G222" s="190">
        <f t="shared" si="7"/>
        <v>0</v>
      </c>
      <c r="H222" s="109" t="s">
        <v>183</v>
      </c>
      <c r="I222" s="110"/>
      <c r="J222" s="112"/>
    </row>
    <row r="223" spans="1:10" s="109" customFormat="1" hidden="1">
      <c r="A223" s="227"/>
      <c r="B223" s="227"/>
      <c r="C223" s="228"/>
      <c r="D223" s="229"/>
      <c r="E223" s="88"/>
      <c r="F223" s="229"/>
      <c r="G223" s="190">
        <f t="shared" si="7"/>
        <v>0</v>
      </c>
      <c r="H223" s="109" t="s">
        <v>183</v>
      </c>
      <c r="I223" s="110"/>
      <c r="J223" s="111"/>
    </row>
    <row r="224" spans="1:10" s="109" customFormat="1" hidden="1">
      <c r="A224" s="227"/>
      <c r="B224" s="227"/>
      <c r="C224" s="228"/>
      <c r="D224" s="229"/>
      <c r="E224" s="88"/>
      <c r="F224" s="229"/>
      <c r="G224" s="190">
        <f t="shared" si="7"/>
        <v>0</v>
      </c>
      <c r="H224" s="109" t="s">
        <v>183</v>
      </c>
      <c r="I224" s="110"/>
      <c r="J224" s="112"/>
    </row>
    <row r="225" spans="1:10" s="109" customFormat="1" hidden="1">
      <c r="A225" s="227"/>
      <c r="B225" s="227"/>
      <c r="C225" s="228"/>
      <c r="D225" s="229"/>
      <c r="E225" s="88"/>
      <c r="F225" s="229"/>
      <c r="G225" s="190">
        <f t="shared" si="7"/>
        <v>0</v>
      </c>
      <c r="H225" s="109" t="s">
        <v>183</v>
      </c>
      <c r="I225" s="110"/>
      <c r="J225" s="111"/>
    </row>
    <row r="226" spans="1:10" s="109" customFormat="1" hidden="1">
      <c r="A226" s="227"/>
      <c r="B226" s="227"/>
      <c r="C226" s="228"/>
      <c r="D226" s="229"/>
      <c r="E226" s="88"/>
      <c r="F226" s="229"/>
      <c r="G226" s="190">
        <f t="shared" si="7"/>
        <v>0</v>
      </c>
      <c r="H226" s="109" t="s">
        <v>183</v>
      </c>
      <c r="I226" s="110"/>
      <c r="J226" s="112"/>
    </row>
    <row r="227" spans="1:10" s="109" customFormat="1" hidden="1">
      <c r="A227" s="227"/>
      <c r="B227" s="227"/>
      <c r="C227" s="228"/>
      <c r="D227" s="229"/>
      <c r="E227" s="88"/>
      <c r="F227" s="229"/>
      <c r="G227" s="190">
        <f t="shared" si="7"/>
        <v>0</v>
      </c>
      <c r="H227" s="109" t="s">
        <v>183</v>
      </c>
      <c r="I227" s="110"/>
      <c r="J227" s="111"/>
    </row>
    <row r="228" spans="1:10" s="109" customFormat="1" hidden="1">
      <c r="A228" s="227"/>
      <c r="B228" s="227"/>
      <c r="C228" s="228"/>
      <c r="D228" s="229"/>
      <c r="E228" s="88"/>
      <c r="F228" s="229"/>
      <c r="G228" s="190">
        <f t="shared" si="7"/>
        <v>0</v>
      </c>
      <c r="H228" s="109" t="s">
        <v>183</v>
      </c>
      <c r="I228" s="110"/>
      <c r="J228" s="112"/>
    </row>
    <row r="229" spans="1:10" s="109" customFormat="1" hidden="1">
      <c r="A229" s="227"/>
      <c r="B229" s="227"/>
      <c r="C229" s="228"/>
      <c r="D229" s="229"/>
      <c r="E229" s="88"/>
      <c r="F229" s="229"/>
      <c r="G229" s="190">
        <f t="shared" si="7"/>
        <v>0</v>
      </c>
      <c r="H229" s="109" t="s">
        <v>183</v>
      </c>
      <c r="I229" s="110"/>
      <c r="J229" s="111"/>
    </row>
    <row r="230" spans="1:10" s="109" customFormat="1" hidden="1">
      <c r="A230" s="227"/>
      <c r="B230" s="227"/>
      <c r="C230" s="228"/>
      <c r="D230" s="229"/>
      <c r="E230" s="88"/>
      <c r="F230" s="229"/>
      <c r="G230" s="190">
        <f t="shared" si="7"/>
        <v>0</v>
      </c>
      <c r="H230" s="109" t="s">
        <v>183</v>
      </c>
      <c r="I230" s="110"/>
      <c r="J230" s="112"/>
    </row>
    <row r="231" spans="1:10" s="109" customFormat="1" hidden="1">
      <c r="A231" s="227"/>
      <c r="B231" s="227"/>
      <c r="C231" s="228"/>
      <c r="D231" s="229"/>
      <c r="E231" s="88"/>
      <c r="F231" s="229"/>
      <c r="G231" s="190">
        <f t="shared" si="7"/>
        <v>0</v>
      </c>
      <c r="H231" s="109" t="s">
        <v>183</v>
      </c>
      <c r="I231" s="110"/>
      <c r="J231" s="111"/>
    </row>
    <row r="232" spans="1:10" s="109" customFormat="1" hidden="1">
      <c r="A232" s="227"/>
      <c r="B232" s="227"/>
      <c r="C232" s="228"/>
      <c r="D232" s="229"/>
      <c r="E232" s="88"/>
      <c r="F232" s="229"/>
      <c r="G232" s="190">
        <f t="shared" si="7"/>
        <v>0</v>
      </c>
      <c r="H232" s="109" t="s">
        <v>183</v>
      </c>
      <c r="I232" s="110"/>
      <c r="J232" s="112"/>
    </row>
    <row r="233" spans="1:10" s="109" customFormat="1" hidden="1">
      <c r="A233" s="227"/>
      <c r="B233" s="227"/>
      <c r="C233" s="228"/>
      <c r="D233" s="229"/>
      <c r="E233" s="88"/>
      <c r="F233" s="229"/>
      <c r="G233" s="190">
        <f t="shared" si="7"/>
        <v>0</v>
      </c>
      <c r="H233" s="109" t="s">
        <v>183</v>
      </c>
      <c r="I233" s="110"/>
      <c r="J233" s="111"/>
    </row>
    <row r="234" spans="1:10" s="109" customFormat="1" hidden="1">
      <c r="A234" s="227"/>
      <c r="B234" s="227"/>
      <c r="C234" s="228"/>
      <c r="D234" s="229"/>
      <c r="E234" s="88"/>
      <c r="F234" s="229"/>
      <c r="G234" s="190">
        <f t="shared" ref="G234:G265" si="8">ROUND(C234*E234*F234,2)</f>
        <v>0</v>
      </c>
      <c r="H234" s="109" t="s">
        <v>183</v>
      </c>
      <c r="I234" s="110"/>
      <c r="J234" s="112"/>
    </row>
    <row r="235" spans="1:10" s="109" customFormat="1" hidden="1">
      <c r="A235" s="227"/>
      <c r="B235" s="227"/>
      <c r="C235" s="228"/>
      <c r="D235" s="229"/>
      <c r="E235" s="88"/>
      <c r="F235" s="229"/>
      <c r="G235" s="190">
        <f t="shared" si="8"/>
        <v>0</v>
      </c>
      <c r="H235" s="109" t="s">
        <v>183</v>
      </c>
      <c r="I235" s="110"/>
      <c r="J235" s="111"/>
    </row>
    <row r="236" spans="1:10" s="109" customFormat="1" hidden="1">
      <c r="A236" s="227"/>
      <c r="B236" s="227"/>
      <c r="C236" s="228"/>
      <c r="D236" s="229"/>
      <c r="E236" s="88"/>
      <c r="F236" s="229"/>
      <c r="G236" s="190">
        <f t="shared" si="8"/>
        <v>0</v>
      </c>
      <c r="H236" s="109" t="s">
        <v>183</v>
      </c>
      <c r="I236" s="110"/>
      <c r="J236" s="112"/>
    </row>
    <row r="237" spans="1:10" s="109" customFormat="1" hidden="1">
      <c r="A237" s="227"/>
      <c r="B237" s="227"/>
      <c r="C237" s="228"/>
      <c r="D237" s="229"/>
      <c r="E237" s="88"/>
      <c r="F237" s="229"/>
      <c r="G237" s="190">
        <f t="shared" si="8"/>
        <v>0</v>
      </c>
      <c r="H237" s="109" t="s">
        <v>183</v>
      </c>
      <c r="I237" s="110"/>
      <c r="J237" s="111"/>
    </row>
    <row r="238" spans="1:10" s="109" customFormat="1" hidden="1">
      <c r="A238" s="227"/>
      <c r="B238" s="227"/>
      <c r="C238" s="228"/>
      <c r="D238" s="229"/>
      <c r="E238" s="88"/>
      <c r="F238" s="229"/>
      <c r="G238" s="190">
        <f t="shared" si="8"/>
        <v>0</v>
      </c>
      <c r="H238" s="109" t="s">
        <v>183</v>
      </c>
      <c r="I238" s="110"/>
      <c r="J238" s="112"/>
    </row>
    <row r="239" spans="1:10" s="109" customFormat="1" hidden="1">
      <c r="A239" s="227"/>
      <c r="B239" s="227"/>
      <c r="C239" s="228"/>
      <c r="D239" s="229"/>
      <c r="E239" s="88"/>
      <c r="F239" s="229"/>
      <c r="G239" s="190">
        <f t="shared" si="8"/>
        <v>0</v>
      </c>
      <c r="H239" s="109" t="s">
        <v>183</v>
      </c>
      <c r="I239" s="110"/>
      <c r="J239" s="111"/>
    </row>
    <row r="240" spans="1:10" s="109" customFormat="1" hidden="1">
      <c r="A240" s="227"/>
      <c r="B240" s="227"/>
      <c r="C240" s="228"/>
      <c r="D240" s="229"/>
      <c r="E240" s="88"/>
      <c r="F240" s="229"/>
      <c r="G240" s="190">
        <f t="shared" si="8"/>
        <v>0</v>
      </c>
      <c r="H240" s="109" t="s">
        <v>183</v>
      </c>
      <c r="I240" s="110"/>
      <c r="J240" s="112"/>
    </row>
    <row r="241" spans="1:10" s="109" customFormat="1" hidden="1">
      <c r="A241" s="227"/>
      <c r="B241" s="227"/>
      <c r="C241" s="228"/>
      <c r="D241" s="229"/>
      <c r="E241" s="88"/>
      <c r="F241" s="229"/>
      <c r="G241" s="190">
        <f t="shared" si="8"/>
        <v>0</v>
      </c>
      <c r="H241" s="109" t="s">
        <v>183</v>
      </c>
      <c r="I241" s="110"/>
      <c r="J241" s="111"/>
    </row>
    <row r="242" spans="1:10" s="109" customFormat="1" hidden="1">
      <c r="A242" s="227"/>
      <c r="B242" s="227"/>
      <c r="C242" s="228"/>
      <c r="D242" s="229"/>
      <c r="E242" s="88"/>
      <c r="F242" s="229"/>
      <c r="G242" s="190">
        <f t="shared" si="8"/>
        <v>0</v>
      </c>
      <c r="H242" s="109" t="s">
        <v>183</v>
      </c>
      <c r="I242" s="110"/>
      <c r="J242" s="112"/>
    </row>
    <row r="243" spans="1:10" s="109" customFormat="1" hidden="1">
      <c r="A243" s="227"/>
      <c r="B243" s="227"/>
      <c r="C243" s="228"/>
      <c r="D243" s="229"/>
      <c r="E243" s="88"/>
      <c r="F243" s="229"/>
      <c r="G243" s="190">
        <f t="shared" si="8"/>
        <v>0</v>
      </c>
      <c r="H243" s="109" t="s">
        <v>183</v>
      </c>
      <c r="I243" s="110"/>
      <c r="J243" s="111"/>
    </row>
    <row r="244" spans="1:10" s="109" customFormat="1" hidden="1">
      <c r="A244" s="227"/>
      <c r="B244" s="227"/>
      <c r="C244" s="228"/>
      <c r="D244" s="229"/>
      <c r="E244" s="88"/>
      <c r="F244" s="229"/>
      <c r="G244" s="190">
        <f t="shared" si="8"/>
        <v>0</v>
      </c>
      <c r="H244" s="109" t="s">
        <v>183</v>
      </c>
      <c r="I244" s="110"/>
      <c r="J244" s="112"/>
    </row>
    <row r="245" spans="1:10" s="109" customFormat="1" hidden="1">
      <c r="A245" s="227"/>
      <c r="B245" s="227"/>
      <c r="C245" s="228"/>
      <c r="D245" s="229"/>
      <c r="E245" s="88"/>
      <c r="F245" s="229"/>
      <c r="G245" s="190">
        <f t="shared" si="8"/>
        <v>0</v>
      </c>
      <c r="H245" s="109" t="s">
        <v>183</v>
      </c>
      <c r="I245" s="110"/>
      <c r="J245" s="111"/>
    </row>
    <row r="246" spans="1:10" s="109" customFormat="1" hidden="1">
      <c r="A246" s="227"/>
      <c r="B246" s="227"/>
      <c r="C246" s="228"/>
      <c r="D246" s="229"/>
      <c r="E246" s="88"/>
      <c r="F246" s="229"/>
      <c r="G246" s="190">
        <f t="shared" si="8"/>
        <v>0</v>
      </c>
      <c r="H246" s="109" t="s">
        <v>183</v>
      </c>
      <c r="I246" s="110"/>
      <c r="J246" s="112"/>
    </row>
    <row r="247" spans="1:10" s="109" customFormat="1" hidden="1">
      <c r="A247" s="227"/>
      <c r="B247" s="227"/>
      <c r="C247" s="228"/>
      <c r="D247" s="229"/>
      <c r="E247" s="88"/>
      <c r="F247" s="229"/>
      <c r="G247" s="190">
        <f t="shared" si="8"/>
        <v>0</v>
      </c>
      <c r="H247" s="109" t="s">
        <v>183</v>
      </c>
      <c r="I247" s="110"/>
      <c r="J247" s="111"/>
    </row>
    <row r="248" spans="1:10" s="109" customFormat="1" hidden="1">
      <c r="A248" s="227"/>
      <c r="B248" s="227"/>
      <c r="C248" s="228"/>
      <c r="D248" s="229"/>
      <c r="E248" s="88"/>
      <c r="F248" s="229"/>
      <c r="G248" s="190">
        <f t="shared" si="8"/>
        <v>0</v>
      </c>
      <c r="H248" s="109" t="s">
        <v>183</v>
      </c>
      <c r="I248" s="110"/>
      <c r="J248" s="112"/>
    </row>
    <row r="249" spans="1:10" s="109" customFormat="1" hidden="1">
      <c r="A249" s="227"/>
      <c r="B249" s="227"/>
      <c r="C249" s="228"/>
      <c r="D249" s="229"/>
      <c r="E249" s="88"/>
      <c r="F249" s="229"/>
      <c r="G249" s="190">
        <f t="shared" si="8"/>
        <v>0</v>
      </c>
      <c r="H249" s="109" t="s">
        <v>183</v>
      </c>
      <c r="I249" s="110"/>
      <c r="J249" s="111"/>
    </row>
    <row r="250" spans="1:10" s="109" customFormat="1" hidden="1">
      <c r="A250" s="227"/>
      <c r="B250" s="227"/>
      <c r="C250" s="228"/>
      <c r="D250" s="229"/>
      <c r="E250" s="88"/>
      <c r="F250" s="229"/>
      <c r="G250" s="190">
        <f t="shared" si="8"/>
        <v>0</v>
      </c>
      <c r="H250" s="109" t="s">
        <v>183</v>
      </c>
      <c r="I250" s="110"/>
      <c r="J250" s="112"/>
    </row>
    <row r="251" spans="1:10" s="109" customFormat="1" hidden="1">
      <c r="A251" s="227"/>
      <c r="B251" s="227"/>
      <c r="C251" s="228"/>
      <c r="D251" s="229"/>
      <c r="E251" s="88"/>
      <c r="F251" s="229"/>
      <c r="G251" s="190">
        <f t="shared" si="8"/>
        <v>0</v>
      </c>
      <c r="H251" s="109" t="s">
        <v>183</v>
      </c>
      <c r="I251" s="110"/>
      <c r="J251" s="111"/>
    </row>
    <row r="252" spans="1:10" s="109" customFormat="1" hidden="1">
      <c r="A252" s="227"/>
      <c r="B252" s="227"/>
      <c r="C252" s="228"/>
      <c r="D252" s="229"/>
      <c r="E252" s="88"/>
      <c r="F252" s="229"/>
      <c r="G252" s="190">
        <f t="shared" si="8"/>
        <v>0</v>
      </c>
      <c r="H252" s="109" t="s">
        <v>183</v>
      </c>
      <c r="I252" s="110"/>
      <c r="J252" s="112"/>
    </row>
    <row r="253" spans="1:10" s="109" customFormat="1" hidden="1">
      <c r="A253" s="227"/>
      <c r="B253" s="227"/>
      <c r="C253" s="228"/>
      <c r="D253" s="229"/>
      <c r="E253" s="88"/>
      <c r="F253" s="229"/>
      <c r="G253" s="190">
        <f t="shared" si="8"/>
        <v>0</v>
      </c>
      <c r="H253" s="109" t="s">
        <v>183</v>
      </c>
      <c r="I253" s="110"/>
      <c r="J253" s="111"/>
    </row>
    <row r="254" spans="1:10" s="109" customFormat="1" hidden="1">
      <c r="A254" s="227"/>
      <c r="B254" s="227"/>
      <c r="C254" s="228"/>
      <c r="D254" s="229"/>
      <c r="E254" s="88"/>
      <c r="F254" s="229"/>
      <c r="G254" s="190">
        <f t="shared" si="8"/>
        <v>0</v>
      </c>
      <c r="H254" s="109" t="s">
        <v>183</v>
      </c>
      <c r="I254" s="110"/>
      <c r="J254" s="112"/>
    </row>
    <row r="255" spans="1:10" s="109" customFormat="1" hidden="1">
      <c r="A255" s="227"/>
      <c r="B255" s="227"/>
      <c r="C255" s="228"/>
      <c r="D255" s="229"/>
      <c r="E255" s="88"/>
      <c r="F255" s="229"/>
      <c r="G255" s="190">
        <f t="shared" si="8"/>
        <v>0</v>
      </c>
      <c r="H255" s="109" t="s">
        <v>183</v>
      </c>
      <c r="I255" s="110"/>
      <c r="J255" s="111"/>
    </row>
    <row r="256" spans="1:10" s="109" customFormat="1" hidden="1">
      <c r="A256" s="227"/>
      <c r="B256" s="227"/>
      <c r="C256" s="228"/>
      <c r="D256" s="229"/>
      <c r="E256" s="88"/>
      <c r="F256" s="229"/>
      <c r="G256" s="190">
        <f t="shared" si="8"/>
        <v>0</v>
      </c>
      <c r="H256" s="109" t="s">
        <v>183</v>
      </c>
      <c r="I256" s="110"/>
      <c r="J256" s="112"/>
    </row>
    <row r="257" spans="1:13" s="109" customFormat="1" hidden="1">
      <c r="A257" s="227"/>
      <c r="B257" s="227"/>
      <c r="C257" s="228"/>
      <c r="D257" s="229"/>
      <c r="E257" s="88"/>
      <c r="F257" s="229"/>
      <c r="G257" s="190">
        <f t="shared" si="8"/>
        <v>0</v>
      </c>
      <c r="H257" s="109" t="s">
        <v>183</v>
      </c>
      <c r="I257" s="110"/>
      <c r="J257" s="111"/>
    </row>
    <row r="258" spans="1:13" s="109" customFormat="1" hidden="1">
      <c r="A258" s="227"/>
      <c r="B258" s="227"/>
      <c r="C258" s="228"/>
      <c r="D258" s="229"/>
      <c r="E258" s="88"/>
      <c r="F258" s="229"/>
      <c r="G258" s="190">
        <f t="shared" si="8"/>
        <v>0</v>
      </c>
      <c r="H258" s="109" t="s">
        <v>183</v>
      </c>
      <c r="I258" s="110"/>
      <c r="J258" s="112"/>
    </row>
    <row r="259" spans="1:13" s="109" customFormat="1" hidden="1">
      <c r="A259" s="227"/>
      <c r="B259" s="227"/>
      <c r="C259" s="228"/>
      <c r="D259" s="229"/>
      <c r="E259" s="88"/>
      <c r="F259" s="229"/>
      <c r="G259" s="190">
        <f t="shared" si="8"/>
        <v>0</v>
      </c>
      <c r="H259" s="109" t="s">
        <v>183</v>
      </c>
      <c r="I259" s="110"/>
      <c r="J259" s="111"/>
    </row>
    <row r="260" spans="1:13" s="109" customFormat="1" hidden="1">
      <c r="A260" s="227"/>
      <c r="B260" s="227"/>
      <c r="C260" s="228"/>
      <c r="D260" s="229"/>
      <c r="E260" s="88"/>
      <c r="F260" s="229"/>
      <c r="G260" s="190">
        <f t="shared" si="8"/>
        <v>0</v>
      </c>
      <c r="H260" s="109" t="s">
        <v>183</v>
      </c>
      <c r="I260" s="110"/>
      <c r="J260" s="112"/>
    </row>
    <row r="261" spans="1:13" s="109" customFormat="1" hidden="1">
      <c r="A261" s="227"/>
      <c r="B261" s="227"/>
      <c r="C261" s="228"/>
      <c r="D261" s="229"/>
      <c r="E261" s="88"/>
      <c r="F261" s="229"/>
      <c r="G261" s="190">
        <f t="shared" si="8"/>
        <v>0</v>
      </c>
      <c r="H261" s="109" t="s">
        <v>183</v>
      </c>
      <c r="I261" s="110"/>
      <c r="J261" s="111"/>
    </row>
    <row r="262" spans="1:13" s="109" customFormat="1" hidden="1">
      <c r="A262" s="227"/>
      <c r="B262" s="227"/>
      <c r="C262" s="228"/>
      <c r="D262" s="229"/>
      <c r="E262" s="88"/>
      <c r="F262" s="229"/>
      <c r="G262" s="190">
        <f t="shared" si="8"/>
        <v>0</v>
      </c>
      <c r="H262" s="109" t="s">
        <v>183</v>
      </c>
      <c r="I262" s="110"/>
      <c r="J262" s="112"/>
    </row>
    <row r="263" spans="1:13" s="109" customFormat="1" hidden="1">
      <c r="A263" s="227"/>
      <c r="B263" s="227"/>
      <c r="C263" s="228"/>
      <c r="D263" s="229"/>
      <c r="E263" s="88"/>
      <c r="F263" s="229"/>
      <c r="G263" s="190">
        <f t="shared" si="8"/>
        <v>0</v>
      </c>
      <c r="H263" s="109" t="s">
        <v>183</v>
      </c>
      <c r="I263" s="110"/>
      <c r="J263" s="111"/>
    </row>
    <row r="264" spans="1:13" s="109" customFormat="1" hidden="1">
      <c r="A264" s="227"/>
      <c r="B264" s="227"/>
      <c r="C264" s="228"/>
      <c r="D264" s="229"/>
      <c r="E264" s="88"/>
      <c r="F264" s="229"/>
      <c r="G264" s="190">
        <f t="shared" si="8"/>
        <v>0</v>
      </c>
      <c r="H264" s="109" t="s">
        <v>183</v>
      </c>
      <c r="I264" s="110"/>
      <c r="J264" s="112"/>
    </row>
    <row r="265" spans="1:13" s="109" customFormat="1" hidden="1">
      <c r="A265" s="227"/>
      <c r="B265" s="227"/>
      <c r="C265" s="228"/>
      <c r="D265" s="229"/>
      <c r="E265" s="88"/>
      <c r="F265" s="229"/>
      <c r="G265" s="190">
        <f t="shared" si="8"/>
        <v>0</v>
      </c>
      <c r="H265" s="109" t="s">
        <v>183</v>
      </c>
      <c r="I265" s="110"/>
      <c r="J265" s="111"/>
    </row>
    <row r="266" spans="1:13" s="109" customFormat="1" hidden="1">
      <c r="A266" s="227"/>
      <c r="B266" s="227"/>
      <c r="C266" s="228"/>
      <c r="D266" s="229"/>
      <c r="E266" s="88"/>
      <c r="F266" s="229"/>
      <c r="G266" s="190">
        <f t="shared" ref="G266:G267" si="9">ROUND(C266*E266*F266,2)</f>
        <v>0</v>
      </c>
      <c r="H266" s="109" t="s">
        <v>183</v>
      </c>
      <c r="I266" s="110"/>
      <c r="J266" s="112"/>
    </row>
    <row r="267" spans="1:13" s="109" customFormat="1">
      <c r="A267" s="231"/>
      <c r="B267" s="231"/>
      <c r="C267" s="228"/>
      <c r="D267" s="229"/>
      <c r="E267" s="88"/>
      <c r="F267" s="229"/>
      <c r="G267" s="255">
        <f t="shared" si="9"/>
        <v>0</v>
      </c>
      <c r="H267" s="109" t="s">
        <v>183</v>
      </c>
      <c r="I267" s="97"/>
    </row>
    <row r="268" spans="1:13" s="109" customFormat="1">
      <c r="A268" s="93"/>
      <c r="B268" s="93"/>
      <c r="C268" s="94"/>
      <c r="D268" s="95"/>
      <c r="E268" s="183"/>
      <c r="F268" s="188" t="s">
        <v>184</v>
      </c>
      <c r="G268" s="268">
        <f>ROUND(SUBTOTAL(109,G137:G267),2)</f>
        <v>0</v>
      </c>
      <c r="H268" s="109" t="s">
        <v>183</v>
      </c>
      <c r="I268" s="97"/>
      <c r="J268" s="112" t="s">
        <v>182</v>
      </c>
    </row>
    <row r="269" spans="1:13">
      <c r="A269" s="8"/>
      <c r="B269" s="8"/>
      <c r="C269" s="8"/>
      <c r="D269" s="8"/>
      <c r="E269" s="8"/>
      <c r="F269" s="8"/>
      <c r="G269" s="262"/>
      <c r="H269" s="109" t="s">
        <v>185</v>
      </c>
      <c r="I269" s="8"/>
      <c r="K269" s="109"/>
      <c r="L269" s="8"/>
      <c r="M269" s="8"/>
    </row>
    <row r="270" spans="1:13">
      <c r="A270" s="8"/>
      <c r="B270" s="8"/>
      <c r="C270" s="8"/>
      <c r="D270" s="8"/>
      <c r="E270" s="371"/>
      <c r="F270" s="371" t="s">
        <v>186</v>
      </c>
      <c r="G270" s="76">
        <f>+G268+G136</f>
        <v>0</v>
      </c>
      <c r="H270" s="109" t="s">
        <v>185</v>
      </c>
      <c r="I270" s="8"/>
      <c r="J270" s="133" t="s">
        <v>187</v>
      </c>
      <c r="K270" s="109"/>
    </row>
    <row r="271" spans="1:13" s="109" customFormat="1">
      <c r="A271" s="97"/>
      <c r="B271" s="97"/>
      <c r="C271" s="98"/>
      <c r="D271" s="99"/>
      <c r="E271" s="100"/>
      <c r="F271" s="99"/>
      <c r="G271" s="98"/>
      <c r="H271" s="109" t="s">
        <v>185</v>
      </c>
      <c r="I271" s="97"/>
    </row>
    <row r="272" spans="1:13" s="109" customFormat="1">
      <c r="A272" s="211" t="s">
        <v>188</v>
      </c>
      <c r="B272" s="102"/>
      <c r="C272" s="102"/>
      <c r="D272" s="102"/>
      <c r="E272" s="102"/>
      <c r="F272" s="102"/>
      <c r="G272" s="103"/>
      <c r="H272" s="109" t="s">
        <v>180</v>
      </c>
      <c r="I272" s="97"/>
      <c r="J272" s="134" t="s">
        <v>189</v>
      </c>
    </row>
    <row r="273" spans="1:19" s="109" customFormat="1" ht="45" customHeight="1">
      <c r="A273" s="509"/>
      <c r="B273" s="510"/>
      <c r="C273" s="510"/>
      <c r="D273" s="510"/>
      <c r="E273" s="510"/>
      <c r="F273" s="510"/>
      <c r="G273" s="511"/>
      <c r="H273" s="97" t="s">
        <v>180</v>
      </c>
      <c r="I273" s="97"/>
      <c r="J273" s="514" t="s">
        <v>190</v>
      </c>
      <c r="K273" s="514"/>
      <c r="L273" s="514"/>
      <c r="M273" s="514"/>
      <c r="N273" s="514"/>
      <c r="O273" s="514"/>
      <c r="P273" s="514"/>
      <c r="Q273" s="514"/>
      <c r="R273" s="514"/>
      <c r="S273" s="514"/>
    </row>
    <row r="274" spans="1:19">
      <c r="A274" s="8"/>
      <c r="B274" s="8"/>
      <c r="C274" s="8"/>
      <c r="D274" s="8"/>
      <c r="E274" s="8"/>
      <c r="F274" s="8"/>
      <c r="G274" s="8"/>
      <c r="H274" s="246" t="s">
        <v>183</v>
      </c>
      <c r="I274" s="8"/>
      <c r="L274" s="8"/>
      <c r="M274" s="8"/>
    </row>
    <row r="275" spans="1:19" s="109" customFormat="1">
      <c r="A275" s="211" t="s">
        <v>191</v>
      </c>
      <c r="B275" s="105"/>
      <c r="C275" s="106"/>
      <c r="D275" s="106"/>
      <c r="E275" s="106"/>
      <c r="F275" s="106"/>
      <c r="G275" s="107"/>
      <c r="H275" s="97" t="s">
        <v>183</v>
      </c>
      <c r="I275" s="97"/>
      <c r="J275" s="134" t="s">
        <v>189</v>
      </c>
      <c r="L275" s="97"/>
      <c r="M275" s="97"/>
    </row>
    <row r="276" spans="1:19" s="109" customFormat="1" ht="45" customHeight="1">
      <c r="A276" s="509"/>
      <c r="B276" s="510"/>
      <c r="C276" s="510"/>
      <c r="D276" s="510"/>
      <c r="E276" s="510"/>
      <c r="F276" s="510"/>
      <c r="G276" s="511"/>
      <c r="H276" s="97" t="s">
        <v>183</v>
      </c>
      <c r="I276" s="97"/>
      <c r="J276" s="514" t="s">
        <v>190</v>
      </c>
      <c r="K276" s="514"/>
      <c r="L276" s="514"/>
      <c r="M276" s="514"/>
      <c r="N276" s="514"/>
      <c r="O276" s="514"/>
      <c r="P276" s="514"/>
      <c r="Q276" s="514"/>
      <c r="R276" s="514"/>
      <c r="S276" s="514"/>
    </row>
    <row r="277" spans="1:19">
      <c r="A277" s="8"/>
      <c r="B277" s="8"/>
      <c r="C277" s="8"/>
      <c r="D277" s="8"/>
      <c r="E277" s="8"/>
      <c r="F277" s="8"/>
      <c r="G277" s="8"/>
      <c r="H277" s="8"/>
      <c r="I277" s="8"/>
    </row>
    <row r="278" spans="1:19" ht="13.5" customHeight="1">
      <c r="A278" s="8"/>
      <c r="B278" s="8"/>
      <c r="C278" s="8"/>
      <c r="D278" s="8"/>
      <c r="E278" s="371"/>
      <c r="F278" s="371"/>
      <c r="G278" s="18"/>
      <c r="H278" s="8"/>
      <c r="I278" s="8"/>
    </row>
    <row r="279" spans="1:19">
      <c r="A279" s="8"/>
      <c r="B279" s="8"/>
      <c r="C279" s="8"/>
      <c r="D279" s="8"/>
      <c r="E279" s="8"/>
      <c r="F279" s="8"/>
      <c r="G279" s="8"/>
      <c r="H279" s="8"/>
      <c r="I279" s="8"/>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zoomScaleNormal="100" zoomScaleSheetLayoutView="100" workbookViewId="0">
      <selection activeCell="A5" sqref="A5"/>
    </sheetView>
  </sheetViews>
  <sheetFormatPr defaultRowHeight="14.45"/>
  <cols>
    <col min="1" max="1" width="47" customWidth="1"/>
    <col min="2" max="2" width="26.7109375" customWidth="1"/>
    <col min="3" max="4" width="15.85546875" customWidth="1"/>
    <col min="5" max="5" width="18.5703125" customWidth="1"/>
    <col min="6" max="6" width="11" hidden="1" customWidth="1"/>
    <col min="7" max="7" width="3.28515625" customWidth="1"/>
    <col min="17" max="17" width="8.7109375" customWidth="1"/>
  </cols>
  <sheetData>
    <row r="1" spans="1:15" ht="26.25" customHeight="1">
      <c r="A1" s="512" t="s">
        <v>169</v>
      </c>
      <c r="B1" s="512"/>
      <c r="C1" s="512"/>
      <c r="D1" s="512"/>
      <c r="E1" s="8">
        <f>+'Section A'!B2</f>
        <v>0</v>
      </c>
      <c r="F1" s="51"/>
      <c r="G1" s="8"/>
      <c r="H1" s="8"/>
    </row>
    <row r="2" spans="1:15" ht="61.5" customHeight="1">
      <c r="A2" s="516" t="s">
        <v>192</v>
      </c>
      <c r="B2" s="516"/>
      <c r="C2" s="516"/>
      <c r="D2" s="516"/>
      <c r="E2" s="516"/>
      <c r="F2" s="8"/>
      <c r="G2" s="16"/>
      <c r="H2" s="16"/>
    </row>
    <row r="3" spans="1:15">
      <c r="A3" s="16"/>
      <c r="B3" s="16"/>
      <c r="C3" s="16"/>
      <c r="D3" s="16"/>
      <c r="E3" s="16"/>
      <c r="G3" s="16"/>
      <c r="H3" s="16"/>
    </row>
    <row r="4" spans="1:15">
      <c r="A4" s="225" t="s">
        <v>171</v>
      </c>
      <c r="B4" s="374" t="s">
        <v>172</v>
      </c>
      <c r="C4" s="17" t="s">
        <v>193</v>
      </c>
      <c r="D4" s="17" t="s">
        <v>194</v>
      </c>
      <c r="E4" s="265" t="s">
        <v>195</v>
      </c>
      <c r="F4" s="374" t="s">
        <v>178</v>
      </c>
      <c r="G4" s="13"/>
      <c r="H4" s="13"/>
      <c r="I4" s="8"/>
      <c r="J4" s="8"/>
      <c r="K4" s="8"/>
      <c r="L4" s="8"/>
      <c r="M4" s="8"/>
      <c r="N4" s="8"/>
      <c r="O4" s="8"/>
    </row>
    <row r="5" spans="1:15" s="109" customFormat="1">
      <c r="A5" s="223"/>
      <c r="B5" s="223"/>
      <c r="C5" s="228"/>
      <c r="D5" s="232"/>
      <c r="E5" s="76">
        <f t="shared" ref="E5:E36" si="0">ROUND(C5*D5,2)</f>
        <v>0</v>
      </c>
      <c r="F5" s="109" t="s">
        <v>180</v>
      </c>
      <c r="G5" s="86"/>
      <c r="H5" s="86"/>
      <c r="I5" s="97"/>
      <c r="J5" s="97"/>
      <c r="K5" s="97"/>
      <c r="L5" s="97"/>
      <c r="M5" s="97"/>
      <c r="N5" s="97"/>
      <c r="O5" s="97"/>
    </row>
    <row r="6" spans="1:15" s="109" customFormat="1">
      <c r="A6" s="227"/>
      <c r="B6" s="224"/>
      <c r="C6" s="228"/>
      <c r="D6" s="232"/>
      <c r="E6" s="76">
        <f t="shared" si="0"/>
        <v>0</v>
      </c>
      <c r="F6" s="109" t="s">
        <v>180</v>
      </c>
      <c r="G6" s="86"/>
      <c r="H6" s="367"/>
      <c r="I6" s="97"/>
      <c r="J6" s="97"/>
      <c r="K6" s="97"/>
      <c r="L6" s="97"/>
      <c r="M6" s="97"/>
      <c r="N6" s="97"/>
      <c r="O6" s="97"/>
    </row>
    <row r="7" spans="1:15" s="109" customFormat="1">
      <c r="A7" s="227"/>
      <c r="B7" s="224"/>
      <c r="C7" s="228"/>
      <c r="D7" s="232"/>
      <c r="E7" s="76">
        <f t="shared" si="0"/>
        <v>0</v>
      </c>
      <c r="F7" s="109" t="s">
        <v>180</v>
      </c>
      <c r="G7" s="86"/>
      <c r="H7" s="115"/>
      <c r="I7" s="97"/>
      <c r="J7" s="97"/>
      <c r="K7" s="97"/>
      <c r="L7" s="97"/>
      <c r="M7" s="97"/>
      <c r="N7" s="97"/>
      <c r="O7" s="97"/>
    </row>
    <row r="8" spans="1:15" s="109" customFormat="1" hidden="1">
      <c r="A8" s="227"/>
      <c r="B8" s="224"/>
      <c r="C8" s="228"/>
      <c r="D8" s="232"/>
      <c r="E8" s="76">
        <f t="shared" si="0"/>
        <v>0</v>
      </c>
      <c r="F8" s="109" t="s">
        <v>180</v>
      </c>
      <c r="G8" s="86"/>
      <c r="H8" s="367"/>
      <c r="I8" s="97"/>
      <c r="J8" s="97"/>
      <c r="K8" s="97"/>
      <c r="L8" s="97"/>
      <c r="M8" s="97"/>
      <c r="N8" s="97"/>
      <c r="O8" s="97"/>
    </row>
    <row r="9" spans="1:15" s="109" customFormat="1" hidden="1">
      <c r="A9" s="227"/>
      <c r="B9" s="224"/>
      <c r="C9" s="228"/>
      <c r="D9" s="232"/>
      <c r="E9" s="76">
        <f t="shared" si="0"/>
        <v>0</v>
      </c>
      <c r="F9" s="109" t="s">
        <v>180</v>
      </c>
      <c r="G9" s="86"/>
      <c r="H9" s="115"/>
      <c r="I9" s="97"/>
      <c r="J9" s="97"/>
      <c r="K9" s="97"/>
      <c r="L9" s="97"/>
      <c r="M9" s="97"/>
      <c r="N9" s="97"/>
      <c r="O9" s="97"/>
    </row>
    <row r="10" spans="1:15" s="109" customFormat="1" hidden="1">
      <c r="A10" s="227"/>
      <c r="B10" s="224"/>
      <c r="C10" s="228"/>
      <c r="D10" s="232"/>
      <c r="E10" s="76">
        <f t="shared" si="0"/>
        <v>0</v>
      </c>
      <c r="F10" s="109" t="s">
        <v>180</v>
      </c>
      <c r="G10" s="86"/>
      <c r="H10" s="367"/>
      <c r="I10" s="97"/>
      <c r="J10" s="97"/>
      <c r="K10" s="97"/>
      <c r="L10" s="97"/>
      <c r="M10" s="97"/>
      <c r="N10" s="97"/>
      <c r="O10" s="97"/>
    </row>
    <row r="11" spans="1:15" s="109" customFormat="1" hidden="1">
      <c r="A11" s="227"/>
      <c r="B11" s="224"/>
      <c r="C11" s="228"/>
      <c r="D11" s="232"/>
      <c r="E11" s="76">
        <f t="shared" si="0"/>
        <v>0</v>
      </c>
      <c r="F11" s="109" t="s">
        <v>180</v>
      </c>
      <c r="G11" s="86"/>
      <c r="H11" s="115"/>
      <c r="I11" s="97"/>
      <c r="J11" s="97"/>
      <c r="K11" s="97"/>
      <c r="L11" s="97"/>
      <c r="M11" s="97"/>
      <c r="N11" s="97"/>
      <c r="O11" s="97"/>
    </row>
    <row r="12" spans="1:15" s="109" customFormat="1" hidden="1">
      <c r="A12" s="227"/>
      <c r="B12" s="224"/>
      <c r="C12" s="228"/>
      <c r="D12" s="232"/>
      <c r="E12" s="76">
        <f t="shared" si="0"/>
        <v>0</v>
      </c>
      <c r="F12" s="109" t="s">
        <v>180</v>
      </c>
      <c r="G12" s="86"/>
      <c r="H12" s="367"/>
      <c r="I12" s="97"/>
      <c r="J12" s="97"/>
      <c r="K12" s="97"/>
      <c r="L12" s="97"/>
      <c r="M12" s="97"/>
      <c r="N12" s="97"/>
      <c r="O12" s="97"/>
    </row>
    <row r="13" spans="1:15" s="109" customFormat="1" hidden="1">
      <c r="A13" s="227"/>
      <c r="B13" s="224"/>
      <c r="C13" s="228"/>
      <c r="D13" s="232"/>
      <c r="E13" s="76">
        <f t="shared" si="0"/>
        <v>0</v>
      </c>
      <c r="F13" s="109" t="s">
        <v>180</v>
      </c>
      <c r="G13" s="86"/>
      <c r="H13" s="115"/>
      <c r="I13" s="97"/>
      <c r="J13" s="97"/>
      <c r="K13" s="97"/>
      <c r="L13" s="97"/>
      <c r="M13" s="97"/>
      <c r="N13" s="97"/>
      <c r="O13" s="97"/>
    </row>
    <row r="14" spans="1:15" s="109" customFormat="1" hidden="1">
      <c r="A14" s="227"/>
      <c r="B14" s="224"/>
      <c r="C14" s="228"/>
      <c r="D14" s="232"/>
      <c r="E14" s="76">
        <f t="shared" si="0"/>
        <v>0</v>
      </c>
      <c r="F14" s="109" t="s">
        <v>180</v>
      </c>
      <c r="G14" s="86"/>
      <c r="H14" s="367"/>
      <c r="I14" s="97"/>
      <c r="J14" s="97"/>
      <c r="K14" s="97"/>
      <c r="L14" s="97"/>
      <c r="M14" s="97"/>
      <c r="N14" s="97"/>
      <c r="O14" s="97"/>
    </row>
    <row r="15" spans="1:15" s="109" customFormat="1" hidden="1">
      <c r="A15" s="227"/>
      <c r="B15" s="224"/>
      <c r="C15" s="228"/>
      <c r="D15" s="232"/>
      <c r="E15" s="76">
        <f t="shared" si="0"/>
        <v>0</v>
      </c>
      <c r="F15" s="109" t="s">
        <v>180</v>
      </c>
      <c r="G15" s="86"/>
      <c r="H15" s="115"/>
      <c r="I15" s="97"/>
      <c r="J15" s="97"/>
      <c r="K15" s="97"/>
      <c r="L15" s="97"/>
      <c r="M15" s="97"/>
      <c r="N15" s="97"/>
      <c r="O15" s="97"/>
    </row>
    <row r="16" spans="1:15" s="109" customFormat="1" hidden="1">
      <c r="A16" s="227"/>
      <c r="B16" s="224"/>
      <c r="C16" s="228"/>
      <c r="D16" s="232"/>
      <c r="E16" s="76">
        <f t="shared" si="0"/>
        <v>0</v>
      </c>
      <c r="F16" s="109" t="s">
        <v>180</v>
      </c>
      <c r="G16" s="86"/>
      <c r="H16" s="367"/>
      <c r="I16" s="97"/>
      <c r="J16" s="97"/>
      <c r="K16" s="97"/>
      <c r="L16" s="97"/>
      <c r="M16" s="97"/>
      <c r="N16" s="97"/>
      <c r="O16" s="97"/>
    </row>
    <row r="17" spans="1:15" s="109" customFormat="1" hidden="1">
      <c r="A17" s="227"/>
      <c r="B17" s="224"/>
      <c r="C17" s="228"/>
      <c r="D17" s="232"/>
      <c r="E17" s="76">
        <f t="shared" si="0"/>
        <v>0</v>
      </c>
      <c r="F17" s="109" t="s">
        <v>180</v>
      </c>
      <c r="G17" s="86"/>
      <c r="H17" s="115"/>
      <c r="I17" s="97"/>
      <c r="J17" s="97"/>
      <c r="K17" s="97"/>
      <c r="L17" s="97"/>
      <c r="M17" s="97"/>
      <c r="N17" s="97"/>
      <c r="O17" s="97"/>
    </row>
    <row r="18" spans="1:15" s="109" customFormat="1" hidden="1">
      <c r="A18" s="227"/>
      <c r="B18" s="224"/>
      <c r="C18" s="228"/>
      <c r="D18" s="232"/>
      <c r="E18" s="76">
        <f t="shared" si="0"/>
        <v>0</v>
      </c>
      <c r="F18" s="109" t="s">
        <v>180</v>
      </c>
      <c r="G18" s="86"/>
      <c r="H18" s="367"/>
      <c r="I18" s="97"/>
      <c r="J18" s="97"/>
      <c r="K18" s="97"/>
      <c r="L18" s="97"/>
      <c r="M18" s="97"/>
      <c r="N18" s="97"/>
      <c r="O18" s="97"/>
    </row>
    <row r="19" spans="1:15" s="109" customFormat="1" hidden="1">
      <c r="A19" s="227"/>
      <c r="B19" s="224"/>
      <c r="C19" s="228"/>
      <c r="D19" s="232"/>
      <c r="E19" s="76">
        <f t="shared" si="0"/>
        <v>0</v>
      </c>
      <c r="F19" s="109" t="s">
        <v>180</v>
      </c>
      <c r="G19" s="86"/>
      <c r="H19" s="115"/>
      <c r="I19" s="97"/>
      <c r="J19" s="97"/>
      <c r="K19" s="97"/>
      <c r="L19" s="97"/>
      <c r="M19" s="97"/>
      <c r="N19" s="97"/>
      <c r="O19" s="97"/>
    </row>
    <row r="20" spans="1:15" s="109" customFormat="1" hidden="1">
      <c r="A20" s="227"/>
      <c r="B20" s="224"/>
      <c r="C20" s="228"/>
      <c r="D20" s="232"/>
      <c r="E20" s="76">
        <f t="shared" si="0"/>
        <v>0</v>
      </c>
      <c r="F20" s="109" t="s">
        <v>180</v>
      </c>
      <c r="G20" s="86"/>
      <c r="H20" s="367"/>
      <c r="I20" s="97"/>
      <c r="J20" s="97"/>
      <c r="K20" s="97"/>
      <c r="L20" s="97"/>
      <c r="M20" s="97"/>
      <c r="N20" s="97"/>
      <c r="O20" s="97"/>
    </row>
    <row r="21" spans="1:15" s="109" customFormat="1" hidden="1">
      <c r="A21" s="227"/>
      <c r="B21" s="224"/>
      <c r="C21" s="228"/>
      <c r="D21" s="232"/>
      <c r="E21" s="76">
        <f t="shared" si="0"/>
        <v>0</v>
      </c>
      <c r="F21" s="109" t="s">
        <v>180</v>
      </c>
      <c r="G21" s="86"/>
      <c r="H21" s="115"/>
      <c r="I21" s="97"/>
      <c r="J21" s="97"/>
      <c r="K21" s="97"/>
      <c r="L21" s="97"/>
      <c r="M21" s="97"/>
      <c r="N21" s="97"/>
      <c r="O21" s="97"/>
    </row>
    <row r="22" spans="1:15" s="109" customFormat="1" hidden="1">
      <c r="A22" s="227"/>
      <c r="B22" s="224"/>
      <c r="C22" s="228"/>
      <c r="D22" s="232"/>
      <c r="E22" s="76">
        <f t="shared" si="0"/>
        <v>0</v>
      </c>
      <c r="F22" s="109" t="s">
        <v>180</v>
      </c>
      <c r="G22" s="86"/>
      <c r="H22" s="367"/>
      <c r="I22" s="97"/>
      <c r="J22" s="97"/>
      <c r="K22" s="97"/>
      <c r="L22" s="97"/>
      <c r="M22" s="97"/>
      <c r="N22" s="97"/>
      <c r="O22" s="97"/>
    </row>
    <row r="23" spans="1:15" s="109" customFormat="1" hidden="1">
      <c r="A23" s="227"/>
      <c r="B23" s="224"/>
      <c r="C23" s="228"/>
      <c r="D23" s="232"/>
      <c r="E23" s="76">
        <f t="shared" si="0"/>
        <v>0</v>
      </c>
      <c r="F23" s="109" t="s">
        <v>180</v>
      </c>
      <c r="G23" s="86"/>
      <c r="H23" s="115"/>
      <c r="I23" s="97"/>
      <c r="J23" s="97"/>
      <c r="K23" s="97"/>
      <c r="L23" s="97"/>
      <c r="M23" s="97"/>
      <c r="N23" s="97"/>
      <c r="O23" s="97"/>
    </row>
    <row r="24" spans="1:15" s="109" customFormat="1" hidden="1">
      <c r="A24" s="227"/>
      <c r="B24" s="224"/>
      <c r="C24" s="228"/>
      <c r="D24" s="232"/>
      <c r="E24" s="76">
        <f t="shared" si="0"/>
        <v>0</v>
      </c>
      <c r="F24" s="109" t="s">
        <v>180</v>
      </c>
      <c r="G24" s="86"/>
      <c r="H24" s="367"/>
      <c r="I24" s="97"/>
      <c r="J24" s="97"/>
      <c r="K24" s="97"/>
      <c r="L24" s="97"/>
      <c r="M24" s="97"/>
      <c r="N24" s="97"/>
      <c r="O24" s="97"/>
    </row>
    <row r="25" spans="1:15" s="109" customFormat="1" hidden="1">
      <c r="A25" s="227"/>
      <c r="B25" s="224"/>
      <c r="C25" s="228"/>
      <c r="D25" s="232"/>
      <c r="E25" s="76">
        <f t="shared" si="0"/>
        <v>0</v>
      </c>
      <c r="F25" s="109" t="s">
        <v>180</v>
      </c>
      <c r="G25" s="86"/>
      <c r="H25" s="115"/>
      <c r="I25" s="97"/>
      <c r="J25" s="97"/>
      <c r="K25" s="97"/>
      <c r="L25" s="97"/>
      <c r="M25" s="97"/>
      <c r="N25" s="97"/>
      <c r="O25" s="97"/>
    </row>
    <row r="26" spans="1:15" s="109" customFormat="1" hidden="1">
      <c r="A26" s="227"/>
      <c r="B26" s="224"/>
      <c r="C26" s="228"/>
      <c r="D26" s="232"/>
      <c r="E26" s="76">
        <f t="shared" si="0"/>
        <v>0</v>
      </c>
      <c r="F26" s="109" t="s">
        <v>180</v>
      </c>
      <c r="G26" s="86"/>
      <c r="H26" s="367"/>
      <c r="I26" s="97"/>
      <c r="J26" s="97"/>
      <c r="K26" s="97"/>
      <c r="L26" s="97"/>
      <c r="M26" s="97"/>
      <c r="N26" s="97"/>
      <c r="O26" s="97"/>
    </row>
    <row r="27" spans="1:15" s="109" customFormat="1" hidden="1">
      <c r="A27" s="227"/>
      <c r="B27" s="224"/>
      <c r="C27" s="228"/>
      <c r="D27" s="232"/>
      <c r="E27" s="76">
        <f t="shared" si="0"/>
        <v>0</v>
      </c>
      <c r="F27" s="109" t="s">
        <v>180</v>
      </c>
      <c r="G27" s="86"/>
      <c r="H27" s="115"/>
      <c r="I27" s="97"/>
      <c r="J27" s="97"/>
      <c r="K27" s="97"/>
      <c r="L27" s="97"/>
      <c r="M27" s="97"/>
      <c r="N27" s="97"/>
      <c r="O27" s="97"/>
    </row>
    <row r="28" spans="1:15" s="109" customFormat="1" hidden="1">
      <c r="A28" s="227"/>
      <c r="B28" s="224"/>
      <c r="C28" s="228"/>
      <c r="D28" s="232"/>
      <c r="E28" s="76">
        <f t="shared" si="0"/>
        <v>0</v>
      </c>
      <c r="F28" s="109" t="s">
        <v>180</v>
      </c>
      <c r="G28" s="86"/>
      <c r="H28" s="367"/>
      <c r="I28" s="97"/>
      <c r="J28" s="97"/>
      <c r="K28" s="97"/>
      <c r="L28" s="97"/>
      <c r="M28" s="97"/>
      <c r="N28" s="97"/>
      <c r="O28" s="97"/>
    </row>
    <row r="29" spans="1:15" s="109" customFormat="1" hidden="1">
      <c r="A29" s="227"/>
      <c r="B29" s="224"/>
      <c r="C29" s="228"/>
      <c r="D29" s="232"/>
      <c r="E29" s="76">
        <f t="shared" si="0"/>
        <v>0</v>
      </c>
      <c r="F29" s="109" t="s">
        <v>180</v>
      </c>
      <c r="G29" s="86"/>
      <c r="H29" s="115"/>
      <c r="I29" s="97"/>
      <c r="J29" s="97"/>
      <c r="K29" s="97"/>
      <c r="L29" s="97"/>
      <c r="M29" s="97"/>
      <c r="N29" s="97"/>
      <c r="O29" s="97"/>
    </row>
    <row r="30" spans="1:15" s="109" customFormat="1" hidden="1">
      <c r="A30" s="227"/>
      <c r="B30" s="224"/>
      <c r="C30" s="228"/>
      <c r="D30" s="232"/>
      <c r="E30" s="76">
        <f t="shared" si="0"/>
        <v>0</v>
      </c>
      <c r="F30" s="109" t="s">
        <v>180</v>
      </c>
      <c r="G30" s="86"/>
      <c r="H30" s="367"/>
      <c r="I30" s="97"/>
      <c r="J30" s="97"/>
      <c r="K30" s="97"/>
      <c r="L30" s="97"/>
      <c r="M30" s="97"/>
      <c r="N30" s="97"/>
      <c r="O30" s="97"/>
    </row>
    <row r="31" spans="1:15" s="109" customFormat="1" hidden="1">
      <c r="A31" s="227"/>
      <c r="B31" s="224"/>
      <c r="C31" s="228"/>
      <c r="D31" s="232"/>
      <c r="E31" s="76">
        <f t="shared" si="0"/>
        <v>0</v>
      </c>
      <c r="F31" s="109" t="s">
        <v>180</v>
      </c>
      <c r="G31" s="86"/>
      <c r="H31" s="115"/>
      <c r="I31" s="97"/>
      <c r="J31" s="97"/>
      <c r="K31" s="97"/>
      <c r="L31" s="97"/>
      <c r="M31" s="97"/>
      <c r="N31" s="97"/>
      <c r="O31" s="97"/>
    </row>
    <row r="32" spans="1:15" s="109" customFormat="1" hidden="1">
      <c r="A32" s="227"/>
      <c r="B32" s="224"/>
      <c r="C32" s="228"/>
      <c r="D32" s="232"/>
      <c r="E32" s="76">
        <f t="shared" si="0"/>
        <v>0</v>
      </c>
      <c r="F32" s="109" t="s">
        <v>180</v>
      </c>
      <c r="G32" s="86"/>
      <c r="H32" s="367"/>
      <c r="I32" s="97"/>
      <c r="J32" s="97"/>
      <c r="K32" s="97"/>
      <c r="L32" s="97"/>
      <c r="M32" s="97"/>
      <c r="N32" s="97"/>
      <c r="O32" s="97"/>
    </row>
    <row r="33" spans="1:15" s="109" customFormat="1" hidden="1">
      <c r="A33" s="227"/>
      <c r="B33" s="224"/>
      <c r="C33" s="228"/>
      <c r="D33" s="232"/>
      <c r="E33" s="76">
        <f t="shared" si="0"/>
        <v>0</v>
      </c>
      <c r="F33" s="109" t="s">
        <v>180</v>
      </c>
      <c r="G33" s="86"/>
      <c r="H33" s="115"/>
      <c r="I33" s="97"/>
      <c r="J33" s="97"/>
      <c r="K33" s="97"/>
      <c r="L33" s="97"/>
      <c r="M33" s="97"/>
      <c r="N33" s="97"/>
      <c r="O33" s="97"/>
    </row>
    <row r="34" spans="1:15" s="109" customFormat="1" hidden="1">
      <c r="A34" s="227"/>
      <c r="B34" s="224"/>
      <c r="C34" s="228"/>
      <c r="D34" s="232"/>
      <c r="E34" s="76">
        <f t="shared" si="0"/>
        <v>0</v>
      </c>
      <c r="F34" s="109" t="s">
        <v>180</v>
      </c>
      <c r="G34" s="86"/>
      <c r="H34" s="367"/>
      <c r="I34" s="97"/>
      <c r="J34" s="97"/>
      <c r="K34" s="97"/>
      <c r="L34" s="97"/>
      <c r="M34" s="97"/>
      <c r="N34" s="97"/>
      <c r="O34" s="97"/>
    </row>
    <row r="35" spans="1:15" s="109" customFormat="1" hidden="1">
      <c r="A35" s="227"/>
      <c r="B35" s="224"/>
      <c r="C35" s="228"/>
      <c r="D35" s="232"/>
      <c r="E35" s="76">
        <f t="shared" si="0"/>
        <v>0</v>
      </c>
      <c r="F35" s="109" t="s">
        <v>180</v>
      </c>
      <c r="G35" s="86"/>
      <c r="H35" s="115"/>
      <c r="I35" s="97"/>
      <c r="J35" s="97"/>
      <c r="K35" s="97"/>
      <c r="L35" s="97"/>
      <c r="M35" s="97"/>
      <c r="N35" s="97"/>
      <c r="O35" s="97"/>
    </row>
    <row r="36" spans="1:15" s="109" customFormat="1" hidden="1">
      <c r="A36" s="227"/>
      <c r="B36" s="224"/>
      <c r="C36" s="228"/>
      <c r="D36" s="232"/>
      <c r="E36" s="76">
        <f t="shared" si="0"/>
        <v>0</v>
      </c>
      <c r="F36" s="109" t="s">
        <v>180</v>
      </c>
      <c r="G36" s="86"/>
      <c r="H36" s="367"/>
      <c r="I36" s="97"/>
      <c r="J36" s="97"/>
      <c r="K36" s="97"/>
      <c r="L36" s="97"/>
      <c r="M36" s="97"/>
      <c r="N36" s="97"/>
      <c r="O36" s="97"/>
    </row>
    <row r="37" spans="1:15" s="109" customFormat="1" hidden="1">
      <c r="A37" s="227"/>
      <c r="B37" s="224"/>
      <c r="C37" s="228"/>
      <c r="D37" s="232"/>
      <c r="E37" s="76">
        <f t="shared" ref="E37:E68" si="1">ROUND(C37*D37,2)</f>
        <v>0</v>
      </c>
      <c r="F37" s="109" t="s">
        <v>180</v>
      </c>
      <c r="G37" s="86"/>
      <c r="H37" s="115"/>
      <c r="I37" s="97"/>
      <c r="J37" s="97"/>
      <c r="K37" s="97"/>
      <c r="L37" s="97"/>
      <c r="M37" s="97"/>
      <c r="N37" s="97"/>
      <c r="O37" s="97"/>
    </row>
    <row r="38" spans="1:15" s="109" customFormat="1" hidden="1">
      <c r="A38" s="227"/>
      <c r="B38" s="224"/>
      <c r="C38" s="228"/>
      <c r="D38" s="232"/>
      <c r="E38" s="76">
        <f t="shared" si="1"/>
        <v>0</v>
      </c>
      <c r="F38" s="109" t="s">
        <v>180</v>
      </c>
      <c r="G38" s="86"/>
      <c r="H38" s="367"/>
      <c r="I38" s="97"/>
      <c r="J38" s="97"/>
      <c r="K38" s="97"/>
      <c r="L38" s="97"/>
      <c r="M38" s="97"/>
      <c r="N38" s="97"/>
      <c r="O38" s="97"/>
    </row>
    <row r="39" spans="1:15" s="109" customFormat="1" hidden="1">
      <c r="A39" s="227"/>
      <c r="B39" s="224"/>
      <c r="C39" s="228"/>
      <c r="D39" s="232"/>
      <c r="E39" s="76">
        <f t="shared" si="1"/>
        <v>0</v>
      </c>
      <c r="F39" s="109" t="s">
        <v>180</v>
      </c>
      <c r="G39" s="86"/>
      <c r="H39" s="115"/>
      <c r="I39" s="97"/>
      <c r="J39" s="97"/>
      <c r="K39" s="97"/>
      <c r="L39" s="97"/>
      <c r="M39" s="97"/>
      <c r="N39" s="97"/>
      <c r="O39" s="97"/>
    </row>
    <row r="40" spans="1:15" s="109" customFormat="1" hidden="1">
      <c r="A40" s="227"/>
      <c r="B40" s="224"/>
      <c r="C40" s="228"/>
      <c r="D40" s="232"/>
      <c r="E40" s="76">
        <f t="shared" si="1"/>
        <v>0</v>
      </c>
      <c r="F40" s="109" t="s">
        <v>180</v>
      </c>
      <c r="G40" s="86"/>
      <c r="H40" s="367"/>
      <c r="I40" s="97"/>
      <c r="J40" s="97"/>
      <c r="K40" s="97"/>
      <c r="L40" s="97"/>
      <c r="M40" s="97"/>
      <c r="N40" s="97"/>
      <c r="O40" s="97"/>
    </row>
    <row r="41" spans="1:15" s="109" customFormat="1" hidden="1">
      <c r="A41" s="227"/>
      <c r="B41" s="224"/>
      <c r="C41" s="228"/>
      <c r="D41" s="232"/>
      <c r="E41" s="76">
        <f t="shared" si="1"/>
        <v>0</v>
      </c>
      <c r="F41" s="109" t="s">
        <v>180</v>
      </c>
      <c r="G41" s="86"/>
      <c r="H41" s="115"/>
      <c r="I41" s="97"/>
      <c r="J41" s="97"/>
      <c r="K41" s="97"/>
      <c r="L41" s="97"/>
      <c r="M41" s="97"/>
      <c r="N41" s="97"/>
      <c r="O41" s="97"/>
    </row>
    <row r="42" spans="1:15" s="109" customFormat="1" hidden="1">
      <c r="A42" s="227"/>
      <c r="B42" s="224"/>
      <c r="C42" s="228"/>
      <c r="D42" s="232"/>
      <c r="E42" s="76">
        <f t="shared" si="1"/>
        <v>0</v>
      </c>
      <c r="F42" s="109" t="s">
        <v>180</v>
      </c>
      <c r="G42" s="86"/>
      <c r="H42" s="367"/>
      <c r="I42" s="97"/>
      <c r="J42" s="97"/>
      <c r="K42" s="97"/>
      <c r="L42" s="97"/>
      <c r="M42" s="97"/>
      <c r="N42" s="97"/>
      <c r="O42" s="97"/>
    </row>
    <row r="43" spans="1:15" s="109" customFormat="1" hidden="1">
      <c r="A43" s="227"/>
      <c r="B43" s="224"/>
      <c r="C43" s="228"/>
      <c r="D43" s="232"/>
      <c r="E43" s="76">
        <f t="shared" si="1"/>
        <v>0</v>
      </c>
      <c r="F43" s="109" t="s">
        <v>180</v>
      </c>
      <c r="G43" s="86"/>
      <c r="H43" s="115"/>
      <c r="I43" s="97"/>
      <c r="J43" s="97"/>
      <c r="K43" s="97"/>
      <c r="L43" s="97"/>
      <c r="M43" s="97"/>
      <c r="N43" s="97"/>
      <c r="O43" s="97"/>
    </row>
    <row r="44" spans="1:15" s="109" customFormat="1" hidden="1">
      <c r="A44" s="227"/>
      <c r="B44" s="224"/>
      <c r="C44" s="228"/>
      <c r="D44" s="232"/>
      <c r="E44" s="76">
        <f t="shared" si="1"/>
        <v>0</v>
      </c>
      <c r="F44" s="109" t="s">
        <v>180</v>
      </c>
      <c r="G44" s="86"/>
      <c r="H44" s="367"/>
      <c r="I44" s="97"/>
      <c r="J44" s="97"/>
      <c r="K44" s="97"/>
      <c r="L44" s="97"/>
      <c r="M44" s="97"/>
      <c r="N44" s="97"/>
      <c r="O44" s="97"/>
    </row>
    <row r="45" spans="1:15" s="109" customFormat="1" hidden="1">
      <c r="A45" s="227"/>
      <c r="B45" s="224"/>
      <c r="C45" s="228"/>
      <c r="D45" s="232"/>
      <c r="E45" s="76">
        <f t="shared" si="1"/>
        <v>0</v>
      </c>
      <c r="F45" s="109" t="s">
        <v>180</v>
      </c>
      <c r="G45" s="86"/>
      <c r="H45" s="115"/>
      <c r="I45" s="97"/>
      <c r="J45" s="97"/>
      <c r="K45" s="97"/>
      <c r="L45" s="97"/>
      <c r="M45" s="97"/>
      <c r="N45" s="97"/>
      <c r="O45" s="97"/>
    </row>
    <row r="46" spans="1:15" s="109" customFormat="1" hidden="1">
      <c r="A46" s="227"/>
      <c r="B46" s="224"/>
      <c r="C46" s="228"/>
      <c r="D46" s="232"/>
      <c r="E46" s="76">
        <f t="shared" si="1"/>
        <v>0</v>
      </c>
      <c r="F46" s="109" t="s">
        <v>180</v>
      </c>
      <c r="G46" s="86"/>
      <c r="H46" s="367"/>
      <c r="I46" s="97"/>
      <c r="J46" s="97"/>
      <c r="K46" s="97"/>
      <c r="L46" s="97"/>
      <c r="M46" s="97"/>
      <c r="N46" s="97"/>
      <c r="O46" s="97"/>
    </row>
    <row r="47" spans="1:15" s="109" customFormat="1" hidden="1">
      <c r="A47" s="227"/>
      <c r="B47" s="224"/>
      <c r="C47" s="228"/>
      <c r="D47" s="232"/>
      <c r="E47" s="76">
        <f t="shared" si="1"/>
        <v>0</v>
      </c>
      <c r="F47" s="109" t="s">
        <v>180</v>
      </c>
      <c r="G47" s="86"/>
      <c r="H47" s="115"/>
      <c r="I47" s="97"/>
      <c r="J47" s="97"/>
      <c r="K47" s="97"/>
      <c r="L47" s="97"/>
      <c r="M47" s="97"/>
      <c r="N47" s="97"/>
      <c r="O47" s="97"/>
    </row>
    <row r="48" spans="1:15" s="109" customFormat="1" hidden="1">
      <c r="A48" s="227"/>
      <c r="B48" s="224"/>
      <c r="C48" s="228"/>
      <c r="D48" s="232"/>
      <c r="E48" s="76">
        <f t="shared" si="1"/>
        <v>0</v>
      </c>
      <c r="F48" s="109" t="s">
        <v>180</v>
      </c>
      <c r="G48" s="86"/>
      <c r="H48" s="367"/>
      <c r="I48" s="97"/>
      <c r="J48" s="97"/>
      <c r="K48" s="97"/>
      <c r="L48" s="97"/>
      <c r="M48" s="97"/>
      <c r="N48" s="97"/>
      <c r="O48" s="97"/>
    </row>
    <row r="49" spans="1:15" s="109" customFormat="1" hidden="1">
      <c r="A49" s="227"/>
      <c r="B49" s="224"/>
      <c r="C49" s="228"/>
      <c r="D49" s="232"/>
      <c r="E49" s="76">
        <f t="shared" si="1"/>
        <v>0</v>
      </c>
      <c r="F49" s="109" t="s">
        <v>180</v>
      </c>
      <c r="G49" s="86"/>
      <c r="H49" s="115"/>
      <c r="I49" s="97"/>
      <c r="J49" s="97"/>
      <c r="K49" s="97"/>
      <c r="L49" s="97"/>
      <c r="M49" s="97"/>
      <c r="N49" s="97"/>
      <c r="O49" s="97"/>
    </row>
    <row r="50" spans="1:15" s="109" customFormat="1" hidden="1">
      <c r="A50" s="227"/>
      <c r="B50" s="224"/>
      <c r="C50" s="228"/>
      <c r="D50" s="232"/>
      <c r="E50" s="76">
        <f t="shared" si="1"/>
        <v>0</v>
      </c>
      <c r="F50" s="109" t="s">
        <v>180</v>
      </c>
      <c r="G50" s="86"/>
      <c r="H50" s="367"/>
      <c r="I50" s="97"/>
      <c r="J50" s="97"/>
      <c r="K50" s="97"/>
      <c r="L50" s="97"/>
      <c r="M50" s="97"/>
      <c r="N50" s="97"/>
      <c r="O50" s="97"/>
    </row>
    <row r="51" spans="1:15" s="109" customFormat="1" hidden="1">
      <c r="A51" s="227"/>
      <c r="B51" s="224"/>
      <c r="C51" s="228"/>
      <c r="D51" s="232"/>
      <c r="E51" s="76">
        <f t="shared" si="1"/>
        <v>0</v>
      </c>
      <c r="F51" s="109" t="s">
        <v>180</v>
      </c>
      <c r="G51" s="86"/>
      <c r="H51" s="115"/>
      <c r="I51" s="97"/>
      <c r="J51" s="97"/>
      <c r="K51" s="97"/>
      <c r="L51" s="97"/>
      <c r="M51" s="97"/>
      <c r="N51" s="97"/>
      <c r="O51" s="97"/>
    </row>
    <row r="52" spans="1:15" s="109" customFormat="1" hidden="1">
      <c r="A52" s="227"/>
      <c r="B52" s="224"/>
      <c r="C52" s="228"/>
      <c r="D52" s="232"/>
      <c r="E52" s="76">
        <f t="shared" si="1"/>
        <v>0</v>
      </c>
      <c r="F52" s="109" t="s">
        <v>180</v>
      </c>
      <c r="G52" s="86"/>
      <c r="H52" s="367"/>
      <c r="I52" s="97"/>
      <c r="J52" s="97"/>
      <c r="K52" s="97"/>
      <c r="L52" s="97"/>
      <c r="M52" s="97"/>
      <c r="N52" s="97"/>
      <c r="O52" s="97"/>
    </row>
    <row r="53" spans="1:15" s="109" customFormat="1" hidden="1">
      <c r="A53" s="227"/>
      <c r="B53" s="224"/>
      <c r="C53" s="228"/>
      <c r="D53" s="232"/>
      <c r="E53" s="76">
        <f t="shared" si="1"/>
        <v>0</v>
      </c>
      <c r="F53" s="109" t="s">
        <v>180</v>
      </c>
      <c r="G53" s="86"/>
      <c r="H53" s="115"/>
      <c r="I53" s="97"/>
      <c r="J53" s="97"/>
      <c r="K53" s="97"/>
      <c r="L53" s="97"/>
      <c r="M53" s="97"/>
      <c r="N53" s="97"/>
      <c r="O53" s="97"/>
    </row>
    <row r="54" spans="1:15" s="109" customFormat="1" hidden="1">
      <c r="A54" s="227"/>
      <c r="B54" s="224"/>
      <c r="C54" s="228"/>
      <c r="D54" s="232"/>
      <c r="E54" s="76">
        <f t="shared" si="1"/>
        <v>0</v>
      </c>
      <c r="F54" s="109" t="s">
        <v>180</v>
      </c>
      <c r="G54" s="86"/>
      <c r="H54" s="367"/>
      <c r="I54" s="97"/>
      <c r="J54" s="97"/>
      <c r="K54" s="97"/>
      <c r="L54" s="97"/>
      <c r="M54" s="97"/>
      <c r="N54" s="97"/>
      <c r="O54" s="97"/>
    </row>
    <row r="55" spans="1:15" s="109" customFormat="1" hidden="1">
      <c r="A55" s="227"/>
      <c r="B55" s="224"/>
      <c r="C55" s="228"/>
      <c r="D55" s="232"/>
      <c r="E55" s="76">
        <f t="shared" si="1"/>
        <v>0</v>
      </c>
      <c r="F55" s="109" t="s">
        <v>180</v>
      </c>
      <c r="G55" s="86"/>
      <c r="H55" s="115"/>
      <c r="I55" s="97"/>
      <c r="J55" s="97"/>
      <c r="K55" s="97"/>
      <c r="L55" s="97"/>
      <c r="M55" s="97"/>
      <c r="N55" s="97"/>
      <c r="O55" s="97"/>
    </row>
    <row r="56" spans="1:15" s="109" customFormat="1" hidden="1">
      <c r="A56" s="227"/>
      <c r="B56" s="224"/>
      <c r="C56" s="228"/>
      <c r="D56" s="232"/>
      <c r="E56" s="76">
        <f t="shared" si="1"/>
        <v>0</v>
      </c>
      <c r="F56" s="109" t="s">
        <v>180</v>
      </c>
      <c r="G56" s="86"/>
      <c r="H56" s="367"/>
      <c r="I56" s="97"/>
      <c r="J56" s="97"/>
      <c r="K56" s="97"/>
      <c r="L56" s="97"/>
      <c r="M56" s="97"/>
      <c r="N56" s="97"/>
      <c r="O56" s="97"/>
    </row>
    <row r="57" spans="1:15" s="109" customFormat="1" hidden="1">
      <c r="A57" s="227"/>
      <c r="B57" s="224"/>
      <c r="C57" s="228"/>
      <c r="D57" s="232"/>
      <c r="E57" s="76">
        <f t="shared" si="1"/>
        <v>0</v>
      </c>
      <c r="F57" s="109" t="s">
        <v>180</v>
      </c>
      <c r="G57" s="86"/>
      <c r="H57" s="115"/>
      <c r="I57" s="97"/>
      <c r="J57" s="97"/>
      <c r="K57" s="97"/>
      <c r="L57" s="97"/>
      <c r="M57" s="97"/>
      <c r="N57" s="97"/>
      <c r="O57" s="97"/>
    </row>
    <row r="58" spans="1:15" s="109" customFormat="1" hidden="1">
      <c r="A58" s="227"/>
      <c r="B58" s="224"/>
      <c r="C58" s="228"/>
      <c r="D58" s="232"/>
      <c r="E58" s="76">
        <f t="shared" si="1"/>
        <v>0</v>
      </c>
      <c r="F58" s="109" t="s">
        <v>180</v>
      </c>
      <c r="G58" s="86"/>
      <c r="H58" s="367"/>
      <c r="I58" s="97"/>
      <c r="J58" s="97"/>
      <c r="K58" s="97"/>
      <c r="L58" s="97"/>
      <c r="M58" s="97"/>
      <c r="N58" s="97"/>
      <c r="O58" s="97"/>
    </row>
    <row r="59" spans="1:15" s="109" customFormat="1" hidden="1">
      <c r="A59" s="227"/>
      <c r="B59" s="224"/>
      <c r="C59" s="228"/>
      <c r="D59" s="232"/>
      <c r="E59" s="76">
        <f t="shared" si="1"/>
        <v>0</v>
      </c>
      <c r="F59" s="109" t="s">
        <v>180</v>
      </c>
      <c r="G59" s="86"/>
      <c r="H59" s="115"/>
      <c r="I59" s="97"/>
      <c r="J59" s="97"/>
      <c r="K59" s="97"/>
      <c r="L59" s="97"/>
      <c r="M59" s="97"/>
      <c r="N59" s="97"/>
      <c r="O59" s="97"/>
    </row>
    <row r="60" spans="1:15" s="109" customFormat="1" hidden="1">
      <c r="A60" s="227"/>
      <c r="B60" s="224"/>
      <c r="C60" s="228"/>
      <c r="D60" s="232"/>
      <c r="E60" s="76">
        <f t="shared" si="1"/>
        <v>0</v>
      </c>
      <c r="F60" s="109" t="s">
        <v>180</v>
      </c>
      <c r="G60" s="86"/>
      <c r="H60" s="367"/>
      <c r="I60" s="97"/>
      <c r="J60" s="97"/>
      <c r="K60" s="97"/>
      <c r="L60" s="97"/>
      <c r="M60" s="97"/>
      <c r="N60" s="97"/>
      <c r="O60" s="97"/>
    </row>
    <row r="61" spans="1:15" s="109" customFormat="1" hidden="1">
      <c r="A61" s="227"/>
      <c r="B61" s="224"/>
      <c r="C61" s="228"/>
      <c r="D61" s="232"/>
      <c r="E61" s="76">
        <f t="shared" si="1"/>
        <v>0</v>
      </c>
      <c r="F61" s="109" t="s">
        <v>180</v>
      </c>
      <c r="G61" s="86"/>
      <c r="H61" s="115"/>
      <c r="I61" s="97"/>
      <c r="J61" s="97"/>
      <c r="K61" s="97"/>
      <c r="L61" s="97"/>
      <c r="M61" s="97"/>
      <c r="N61" s="97"/>
      <c r="O61" s="97"/>
    </row>
    <row r="62" spans="1:15" s="109" customFormat="1" hidden="1">
      <c r="A62" s="227"/>
      <c r="B62" s="224"/>
      <c r="C62" s="228"/>
      <c r="D62" s="232"/>
      <c r="E62" s="76">
        <f t="shared" si="1"/>
        <v>0</v>
      </c>
      <c r="F62" s="109" t="s">
        <v>180</v>
      </c>
      <c r="G62" s="86"/>
      <c r="H62" s="367"/>
      <c r="I62" s="97"/>
      <c r="J62" s="97"/>
      <c r="K62" s="97"/>
      <c r="L62" s="97"/>
      <c r="M62" s="97"/>
      <c r="N62" s="97"/>
      <c r="O62" s="97"/>
    </row>
    <row r="63" spans="1:15" s="109" customFormat="1" hidden="1">
      <c r="A63" s="227"/>
      <c r="B63" s="224"/>
      <c r="C63" s="228"/>
      <c r="D63" s="232"/>
      <c r="E63" s="76">
        <f t="shared" si="1"/>
        <v>0</v>
      </c>
      <c r="F63" s="109" t="s">
        <v>180</v>
      </c>
      <c r="G63" s="86"/>
      <c r="H63" s="115"/>
      <c r="I63" s="97"/>
      <c r="J63" s="97"/>
      <c r="K63" s="97"/>
      <c r="L63" s="97"/>
      <c r="M63" s="97"/>
      <c r="N63" s="97"/>
      <c r="O63" s="97"/>
    </row>
    <row r="64" spans="1:15" s="109" customFormat="1" hidden="1">
      <c r="A64" s="227"/>
      <c r="B64" s="224"/>
      <c r="C64" s="228"/>
      <c r="D64" s="232"/>
      <c r="E64" s="76">
        <f t="shared" si="1"/>
        <v>0</v>
      </c>
      <c r="F64" s="109" t="s">
        <v>180</v>
      </c>
      <c r="G64" s="86"/>
      <c r="H64" s="367"/>
      <c r="I64" s="97"/>
      <c r="J64" s="97"/>
      <c r="K64" s="97"/>
      <c r="L64" s="97"/>
      <c r="M64" s="97"/>
      <c r="N64" s="97"/>
      <c r="O64" s="97"/>
    </row>
    <row r="65" spans="1:15" s="109" customFormat="1" hidden="1">
      <c r="A65" s="227"/>
      <c r="B65" s="224"/>
      <c r="C65" s="228"/>
      <c r="D65" s="232"/>
      <c r="E65" s="76">
        <f t="shared" si="1"/>
        <v>0</v>
      </c>
      <c r="F65" s="109" t="s">
        <v>180</v>
      </c>
      <c r="G65" s="86"/>
      <c r="H65" s="115"/>
      <c r="I65" s="97"/>
      <c r="J65" s="97"/>
      <c r="K65" s="97"/>
      <c r="L65" s="97"/>
      <c r="M65" s="97"/>
      <c r="N65" s="97"/>
      <c r="O65" s="97"/>
    </row>
    <row r="66" spans="1:15" s="109" customFormat="1" hidden="1">
      <c r="A66" s="227"/>
      <c r="B66" s="224"/>
      <c r="C66" s="228"/>
      <c r="D66" s="232"/>
      <c r="E66" s="76">
        <f t="shared" si="1"/>
        <v>0</v>
      </c>
      <c r="F66" s="109" t="s">
        <v>180</v>
      </c>
      <c r="G66" s="86"/>
      <c r="H66" s="367"/>
      <c r="I66" s="97"/>
      <c r="J66" s="97"/>
      <c r="K66" s="97"/>
      <c r="L66" s="97"/>
      <c r="M66" s="97"/>
      <c r="N66" s="97"/>
      <c r="O66" s="97"/>
    </row>
    <row r="67" spans="1:15" s="109" customFormat="1" hidden="1">
      <c r="A67" s="227"/>
      <c r="B67" s="224"/>
      <c r="C67" s="228"/>
      <c r="D67" s="232"/>
      <c r="E67" s="76">
        <f t="shared" si="1"/>
        <v>0</v>
      </c>
      <c r="F67" s="109" t="s">
        <v>180</v>
      </c>
      <c r="G67" s="86"/>
      <c r="H67" s="115"/>
      <c r="I67" s="97"/>
      <c r="J67" s="97"/>
      <c r="K67" s="97"/>
      <c r="L67" s="97"/>
      <c r="M67" s="97"/>
      <c r="N67" s="97"/>
      <c r="O67" s="97"/>
    </row>
    <row r="68" spans="1:15" s="109" customFormat="1" hidden="1">
      <c r="A68" s="227"/>
      <c r="B68" s="224"/>
      <c r="C68" s="228"/>
      <c r="D68" s="232"/>
      <c r="E68" s="76">
        <f t="shared" si="1"/>
        <v>0</v>
      </c>
      <c r="F68" s="109" t="s">
        <v>180</v>
      </c>
      <c r="G68" s="86"/>
      <c r="H68" s="367"/>
      <c r="I68" s="97"/>
      <c r="J68" s="97"/>
      <c r="K68" s="97"/>
      <c r="L68" s="97"/>
      <c r="M68" s="97"/>
      <c r="N68" s="97"/>
      <c r="O68" s="97"/>
    </row>
    <row r="69" spans="1:15" s="109" customFormat="1" hidden="1">
      <c r="A69" s="227"/>
      <c r="B69" s="224"/>
      <c r="C69" s="228"/>
      <c r="D69" s="232"/>
      <c r="E69" s="76">
        <f t="shared" ref="E69:E100" si="2">ROUND(C69*D69,2)</f>
        <v>0</v>
      </c>
      <c r="F69" s="109" t="s">
        <v>180</v>
      </c>
      <c r="G69" s="86"/>
      <c r="H69" s="115"/>
      <c r="I69" s="97"/>
      <c r="J69" s="97"/>
      <c r="K69" s="97"/>
      <c r="L69" s="97"/>
      <c r="M69" s="97"/>
      <c r="N69" s="97"/>
      <c r="O69" s="97"/>
    </row>
    <row r="70" spans="1:15" s="109" customFormat="1" hidden="1">
      <c r="A70" s="227"/>
      <c r="B70" s="224"/>
      <c r="C70" s="228"/>
      <c r="D70" s="232"/>
      <c r="E70" s="76">
        <f t="shared" si="2"/>
        <v>0</v>
      </c>
      <c r="F70" s="109" t="s">
        <v>180</v>
      </c>
      <c r="G70" s="86"/>
      <c r="H70" s="367"/>
      <c r="I70" s="97"/>
      <c r="J70" s="97"/>
      <c r="K70" s="97"/>
      <c r="L70" s="97"/>
      <c r="M70" s="97"/>
      <c r="N70" s="97"/>
      <c r="O70" s="97"/>
    </row>
    <row r="71" spans="1:15" s="109" customFormat="1" hidden="1">
      <c r="A71" s="227"/>
      <c r="B71" s="224"/>
      <c r="C71" s="228"/>
      <c r="D71" s="232"/>
      <c r="E71" s="76">
        <f t="shared" si="2"/>
        <v>0</v>
      </c>
      <c r="F71" s="109" t="s">
        <v>180</v>
      </c>
      <c r="G71" s="86"/>
      <c r="H71" s="115"/>
      <c r="I71" s="97"/>
      <c r="J71" s="97"/>
      <c r="K71" s="97"/>
      <c r="L71" s="97"/>
      <c r="M71" s="97"/>
      <c r="N71" s="97"/>
      <c r="O71" s="97"/>
    </row>
    <row r="72" spans="1:15" s="109" customFormat="1" hidden="1">
      <c r="A72" s="227"/>
      <c r="B72" s="224"/>
      <c r="C72" s="228"/>
      <c r="D72" s="232"/>
      <c r="E72" s="76">
        <f t="shared" si="2"/>
        <v>0</v>
      </c>
      <c r="F72" s="109" t="s">
        <v>180</v>
      </c>
      <c r="G72" s="86"/>
      <c r="H72" s="367"/>
      <c r="I72" s="97"/>
      <c r="J72" s="97"/>
      <c r="K72" s="97"/>
      <c r="L72" s="97"/>
      <c r="M72" s="97"/>
      <c r="N72" s="97"/>
      <c r="O72" s="97"/>
    </row>
    <row r="73" spans="1:15" s="109" customFormat="1" hidden="1">
      <c r="A73" s="227"/>
      <c r="B73" s="224"/>
      <c r="C73" s="228"/>
      <c r="D73" s="232"/>
      <c r="E73" s="76">
        <f t="shared" si="2"/>
        <v>0</v>
      </c>
      <c r="F73" s="109" t="s">
        <v>180</v>
      </c>
      <c r="G73" s="86"/>
      <c r="H73" s="115"/>
      <c r="I73" s="97"/>
      <c r="J73" s="97"/>
      <c r="K73" s="97"/>
      <c r="L73" s="97"/>
      <c r="M73" s="97"/>
      <c r="N73" s="97"/>
      <c r="O73" s="97"/>
    </row>
    <row r="74" spans="1:15" s="109" customFormat="1" hidden="1">
      <c r="A74" s="227"/>
      <c r="B74" s="224"/>
      <c r="C74" s="228"/>
      <c r="D74" s="232"/>
      <c r="E74" s="76">
        <f t="shared" si="2"/>
        <v>0</v>
      </c>
      <c r="F74" s="109" t="s">
        <v>180</v>
      </c>
      <c r="G74" s="86"/>
      <c r="H74" s="367"/>
      <c r="I74" s="97"/>
      <c r="J74" s="97"/>
      <c r="K74" s="97"/>
      <c r="L74" s="97"/>
      <c r="M74" s="97"/>
      <c r="N74" s="97"/>
      <c r="O74" s="97"/>
    </row>
    <row r="75" spans="1:15" s="109" customFormat="1" hidden="1">
      <c r="A75" s="227"/>
      <c r="B75" s="224"/>
      <c r="C75" s="228"/>
      <c r="D75" s="232"/>
      <c r="E75" s="76">
        <f t="shared" si="2"/>
        <v>0</v>
      </c>
      <c r="F75" s="109" t="s">
        <v>180</v>
      </c>
      <c r="G75" s="86"/>
      <c r="H75" s="115"/>
      <c r="I75" s="97"/>
      <c r="J75" s="97"/>
      <c r="K75" s="97"/>
      <c r="L75" s="97"/>
      <c r="M75" s="97"/>
      <c r="N75" s="97"/>
      <c r="O75" s="97"/>
    </row>
    <row r="76" spans="1:15" s="109" customFormat="1" hidden="1">
      <c r="A76" s="227"/>
      <c r="B76" s="224"/>
      <c r="C76" s="228"/>
      <c r="D76" s="232"/>
      <c r="E76" s="76">
        <f t="shared" si="2"/>
        <v>0</v>
      </c>
      <c r="F76" s="109" t="s">
        <v>180</v>
      </c>
      <c r="G76" s="86"/>
      <c r="H76" s="367"/>
      <c r="I76" s="97"/>
      <c r="J76" s="97"/>
      <c r="K76" s="97"/>
      <c r="L76" s="97"/>
      <c r="M76" s="97"/>
      <c r="N76" s="97"/>
      <c r="O76" s="97"/>
    </row>
    <row r="77" spans="1:15" s="109" customFormat="1" hidden="1">
      <c r="A77" s="227"/>
      <c r="B77" s="224"/>
      <c r="C77" s="228"/>
      <c r="D77" s="232"/>
      <c r="E77" s="76">
        <f t="shared" si="2"/>
        <v>0</v>
      </c>
      <c r="F77" s="109" t="s">
        <v>180</v>
      </c>
      <c r="G77" s="86"/>
      <c r="H77" s="115"/>
      <c r="I77" s="97"/>
      <c r="J77" s="97"/>
      <c r="K77" s="97"/>
      <c r="L77" s="97"/>
      <c r="M77" s="97"/>
      <c r="N77" s="97"/>
      <c r="O77" s="97"/>
    </row>
    <row r="78" spans="1:15" s="109" customFormat="1" hidden="1">
      <c r="A78" s="227"/>
      <c r="B78" s="224"/>
      <c r="C78" s="228"/>
      <c r="D78" s="232"/>
      <c r="E78" s="76">
        <f t="shared" si="2"/>
        <v>0</v>
      </c>
      <c r="F78" s="109" t="s">
        <v>180</v>
      </c>
      <c r="G78" s="86"/>
      <c r="H78" s="367"/>
      <c r="I78" s="97"/>
      <c r="J78" s="97"/>
      <c r="K78" s="97"/>
      <c r="L78" s="97"/>
      <c r="M78" s="97"/>
      <c r="N78" s="97"/>
      <c r="O78" s="97"/>
    </row>
    <row r="79" spans="1:15" s="109" customFormat="1" hidden="1">
      <c r="A79" s="227"/>
      <c r="B79" s="224"/>
      <c r="C79" s="228"/>
      <c r="D79" s="232"/>
      <c r="E79" s="76">
        <f t="shared" si="2"/>
        <v>0</v>
      </c>
      <c r="F79" s="109" t="s">
        <v>180</v>
      </c>
      <c r="G79" s="86"/>
      <c r="H79" s="115"/>
      <c r="I79" s="97"/>
      <c r="J79" s="97"/>
      <c r="K79" s="97"/>
      <c r="L79" s="97"/>
      <c r="M79" s="97"/>
      <c r="N79" s="97"/>
      <c r="O79" s="97"/>
    </row>
    <row r="80" spans="1:15" s="109" customFormat="1" hidden="1">
      <c r="A80" s="227"/>
      <c r="B80" s="224"/>
      <c r="C80" s="228"/>
      <c r="D80" s="232"/>
      <c r="E80" s="76">
        <f t="shared" si="2"/>
        <v>0</v>
      </c>
      <c r="F80" s="109" t="s">
        <v>180</v>
      </c>
      <c r="G80" s="86"/>
      <c r="H80" s="367"/>
      <c r="I80" s="97"/>
      <c r="J80" s="97"/>
      <c r="K80" s="97"/>
      <c r="L80" s="97"/>
      <c r="M80" s="97"/>
      <c r="N80" s="97"/>
      <c r="O80" s="97"/>
    </row>
    <row r="81" spans="1:15" s="109" customFormat="1" hidden="1">
      <c r="A81" s="227"/>
      <c r="B81" s="224"/>
      <c r="C81" s="228"/>
      <c r="D81" s="232"/>
      <c r="E81" s="76">
        <f t="shared" si="2"/>
        <v>0</v>
      </c>
      <c r="F81" s="109" t="s">
        <v>180</v>
      </c>
      <c r="G81" s="86"/>
      <c r="H81" s="115"/>
      <c r="I81" s="97"/>
      <c r="J81" s="97"/>
      <c r="K81" s="97"/>
      <c r="L81" s="97"/>
      <c r="M81" s="97"/>
      <c r="N81" s="97"/>
      <c r="O81" s="97"/>
    </row>
    <row r="82" spans="1:15" s="109" customFormat="1" hidden="1">
      <c r="A82" s="227"/>
      <c r="B82" s="224"/>
      <c r="C82" s="228"/>
      <c r="D82" s="232"/>
      <c r="E82" s="76">
        <f t="shared" si="2"/>
        <v>0</v>
      </c>
      <c r="F82" s="109" t="s">
        <v>180</v>
      </c>
      <c r="G82" s="86"/>
      <c r="H82" s="367"/>
      <c r="I82" s="97"/>
      <c r="J82" s="97"/>
      <c r="K82" s="97"/>
      <c r="L82" s="97"/>
      <c r="M82" s="97"/>
      <c r="N82" s="97"/>
      <c r="O82" s="97"/>
    </row>
    <row r="83" spans="1:15" s="109" customFormat="1" hidden="1">
      <c r="A83" s="227"/>
      <c r="B83" s="224"/>
      <c r="C83" s="228"/>
      <c r="D83" s="232"/>
      <c r="E83" s="76">
        <f t="shared" si="2"/>
        <v>0</v>
      </c>
      <c r="F83" s="109" t="s">
        <v>180</v>
      </c>
      <c r="G83" s="86"/>
      <c r="H83" s="115"/>
      <c r="I83" s="97"/>
      <c r="J83" s="97"/>
      <c r="K83" s="97"/>
      <c r="L83" s="97"/>
      <c r="M83" s="97"/>
      <c r="N83" s="97"/>
      <c r="O83" s="97"/>
    </row>
    <row r="84" spans="1:15" s="109" customFormat="1" hidden="1">
      <c r="A84" s="227"/>
      <c r="B84" s="224"/>
      <c r="C84" s="228"/>
      <c r="D84" s="232"/>
      <c r="E84" s="76">
        <f t="shared" si="2"/>
        <v>0</v>
      </c>
      <c r="F84" s="109" t="s">
        <v>180</v>
      </c>
      <c r="G84" s="86"/>
      <c r="H84" s="367"/>
      <c r="I84" s="97"/>
      <c r="J84" s="97"/>
      <c r="K84" s="97"/>
      <c r="L84" s="97"/>
      <c r="M84" s="97"/>
      <c r="N84" s="97"/>
      <c r="O84" s="97"/>
    </row>
    <row r="85" spans="1:15" s="109" customFormat="1" hidden="1">
      <c r="A85" s="227"/>
      <c r="B85" s="224"/>
      <c r="C85" s="228"/>
      <c r="D85" s="232"/>
      <c r="E85" s="76">
        <f t="shared" si="2"/>
        <v>0</v>
      </c>
      <c r="F85" s="109" t="s">
        <v>180</v>
      </c>
      <c r="G85" s="86"/>
      <c r="H85" s="115"/>
      <c r="I85" s="97"/>
      <c r="J85" s="97"/>
      <c r="K85" s="97"/>
      <c r="L85" s="97"/>
      <c r="M85" s="97"/>
      <c r="N85" s="97"/>
      <c r="O85" s="97"/>
    </row>
    <row r="86" spans="1:15" s="109" customFormat="1" hidden="1">
      <c r="A86" s="227"/>
      <c r="B86" s="224"/>
      <c r="C86" s="228"/>
      <c r="D86" s="232"/>
      <c r="E86" s="76">
        <f t="shared" si="2"/>
        <v>0</v>
      </c>
      <c r="F86" s="109" t="s">
        <v>180</v>
      </c>
      <c r="G86" s="86"/>
      <c r="H86" s="367"/>
      <c r="I86" s="97"/>
      <c r="J86" s="97"/>
      <c r="K86" s="97"/>
      <c r="L86" s="97"/>
      <c r="M86" s="97"/>
      <c r="N86" s="97"/>
      <c r="O86" s="97"/>
    </row>
    <row r="87" spans="1:15" s="109" customFormat="1" hidden="1">
      <c r="A87" s="227"/>
      <c r="B87" s="224"/>
      <c r="C87" s="228"/>
      <c r="D87" s="232"/>
      <c r="E87" s="76">
        <f t="shared" si="2"/>
        <v>0</v>
      </c>
      <c r="F87" s="109" t="s">
        <v>180</v>
      </c>
      <c r="G87" s="86"/>
      <c r="H87" s="115"/>
      <c r="I87" s="97"/>
      <c r="J87" s="97"/>
      <c r="K87" s="97"/>
      <c r="L87" s="97"/>
      <c r="M87" s="97"/>
      <c r="N87" s="97"/>
      <c r="O87" s="97"/>
    </row>
    <row r="88" spans="1:15" s="109" customFormat="1" hidden="1">
      <c r="A88" s="227"/>
      <c r="B88" s="224"/>
      <c r="C88" s="228"/>
      <c r="D88" s="232"/>
      <c r="E88" s="76">
        <f t="shared" si="2"/>
        <v>0</v>
      </c>
      <c r="F88" s="109" t="s">
        <v>180</v>
      </c>
      <c r="G88" s="86"/>
      <c r="H88" s="367"/>
      <c r="I88" s="97"/>
      <c r="J88" s="97"/>
      <c r="K88" s="97"/>
      <c r="L88" s="97"/>
      <c r="M88" s="97"/>
      <c r="N88" s="97"/>
      <c r="O88" s="97"/>
    </row>
    <row r="89" spans="1:15" s="109" customFormat="1" hidden="1">
      <c r="A89" s="227"/>
      <c r="B89" s="224"/>
      <c r="C89" s="228"/>
      <c r="D89" s="232"/>
      <c r="E89" s="76">
        <f t="shared" si="2"/>
        <v>0</v>
      </c>
      <c r="F89" s="109" t="s">
        <v>180</v>
      </c>
      <c r="G89" s="86"/>
      <c r="H89" s="115"/>
      <c r="I89" s="97"/>
      <c r="J89" s="97"/>
      <c r="K89" s="97"/>
      <c r="L89" s="97"/>
      <c r="M89" s="97"/>
      <c r="N89" s="97"/>
      <c r="O89" s="97"/>
    </row>
    <row r="90" spans="1:15" s="109" customFormat="1" hidden="1">
      <c r="A90" s="227"/>
      <c r="B90" s="224"/>
      <c r="C90" s="228"/>
      <c r="D90" s="232"/>
      <c r="E90" s="76">
        <f t="shared" si="2"/>
        <v>0</v>
      </c>
      <c r="F90" s="109" t="s">
        <v>180</v>
      </c>
      <c r="G90" s="86"/>
      <c r="H90" s="367"/>
      <c r="I90" s="97"/>
      <c r="J90" s="97"/>
      <c r="K90" s="97"/>
      <c r="L90" s="97"/>
      <c r="M90" s="97"/>
      <c r="N90" s="97"/>
      <c r="O90" s="97"/>
    </row>
    <row r="91" spans="1:15" s="109" customFormat="1" hidden="1">
      <c r="A91" s="227"/>
      <c r="B91" s="224"/>
      <c r="C91" s="228"/>
      <c r="D91" s="232"/>
      <c r="E91" s="76">
        <f t="shared" si="2"/>
        <v>0</v>
      </c>
      <c r="F91" s="109" t="s">
        <v>180</v>
      </c>
      <c r="G91" s="86"/>
      <c r="H91" s="115"/>
      <c r="I91" s="97"/>
      <c r="J91" s="97"/>
      <c r="K91" s="97"/>
      <c r="L91" s="97"/>
      <c r="M91" s="97"/>
      <c r="N91" s="97"/>
      <c r="O91" s="97"/>
    </row>
    <row r="92" spans="1:15" s="109" customFormat="1" hidden="1">
      <c r="A92" s="227"/>
      <c r="B92" s="224"/>
      <c r="C92" s="228"/>
      <c r="D92" s="232"/>
      <c r="E92" s="76">
        <f t="shared" si="2"/>
        <v>0</v>
      </c>
      <c r="F92" s="109" t="s">
        <v>180</v>
      </c>
      <c r="G92" s="86"/>
      <c r="H92" s="367"/>
      <c r="I92" s="97"/>
      <c r="J92" s="97"/>
      <c r="K92" s="97"/>
      <c r="L92" s="97"/>
      <c r="M92" s="97"/>
      <c r="N92" s="97"/>
      <c r="O92" s="97"/>
    </row>
    <row r="93" spans="1:15" s="109" customFormat="1" hidden="1">
      <c r="A93" s="227"/>
      <c r="B93" s="224"/>
      <c r="C93" s="228"/>
      <c r="D93" s="232"/>
      <c r="E93" s="76">
        <f t="shared" si="2"/>
        <v>0</v>
      </c>
      <c r="F93" s="109" t="s">
        <v>180</v>
      </c>
      <c r="G93" s="86"/>
      <c r="H93" s="115"/>
      <c r="I93" s="97"/>
      <c r="J93" s="97"/>
      <c r="K93" s="97"/>
      <c r="L93" s="97"/>
      <c r="M93" s="97"/>
      <c r="N93" s="97"/>
      <c r="O93" s="97"/>
    </row>
    <row r="94" spans="1:15" s="109" customFormat="1" hidden="1">
      <c r="A94" s="227"/>
      <c r="B94" s="224"/>
      <c r="C94" s="228"/>
      <c r="D94" s="232"/>
      <c r="E94" s="76">
        <f t="shared" si="2"/>
        <v>0</v>
      </c>
      <c r="F94" s="109" t="s">
        <v>180</v>
      </c>
      <c r="G94" s="86"/>
      <c r="H94" s="367"/>
      <c r="I94" s="97"/>
      <c r="J94" s="97"/>
      <c r="K94" s="97"/>
      <c r="L94" s="97"/>
      <c r="M94" s="97"/>
      <c r="N94" s="97"/>
      <c r="O94" s="97"/>
    </row>
    <row r="95" spans="1:15" s="109" customFormat="1" hidden="1">
      <c r="A95" s="227"/>
      <c r="B95" s="224"/>
      <c r="C95" s="228"/>
      <c r="D95" s="232"/>
      <c r="E95" s="76">
        <f t="shared" si="2"/>
        <v>0</v>
      </c>
      <c r="F95" s="109" t="s">
        <v>180</v>
      </c>
      <c r="G95" s="86"/>
      <c r="H95" s="115"/>
      <c r="I95" s="97"/>
      <c r="J95" s="97"/>
      <c r="K95" s="97"/>
      <c r="L95" s="97"/>
      <c r="M95" s="97"/>
      <c r="N95" s="97"/>
      <c r="O95" s="97"/>
    </row>
    <row r="96" spans="1:15" s="109" customFormat="1" hidden="1">
      <c r="A96" s="227"/>
      <c r="B96" s="224"/>
      <c r="C96" s="228"/>
      <c r="D96" s="232"/>
      <c r="E96" s="76">
        <f t="shared" si="2"/>
        <v>0</v>
      </c>
      <c r="F96" s="109" t="s">
        <v>180</v>
      </c>
      <c r="G96" s="86"/>
      <c r="H96" s="367"/>
      <c r="I96" s="97"/>
      <c r="J96" s="97"/>
      <c r="K96" s="97"/>
      <c r="L96" s="97"/>
      <c r="M96" s="97"/>
      <c r="N96" s="97"/>
      <c r="O96" s="97"/>
    </row>
    <row r="97" spans="1:15" s="109" customFormat="1" hidden="1">
      <c r="A97" s="227"/>
      <c r="B97" s="224"/>
      <c r="C97" s="228"/>
      <c r="D97" s="232"/>
      <c r="E97" s="76">
        <f t="shared" si="2"/>
        <v>0</v>
      </c>
      <c r="F97" s="109" t="s">
        <v>180</v>
      </c>
      <c r="G97" s="86"/>
      <c r="H97" s="115"/>
      <c r="I97" s="97"/>
      <c r="J97" s="97"/>
      <c r="K97" s="97"/>
      <c r="L97" s="97"/>
      <c r="M97" s="97"/>
      <c r="N97" s="97"/>
      <c r="O97" s="97"/>
    </row>
    <row r="98" spans="1:15" s="109" customFormat="1" hidden="1">
      <c r="A98" s="227"/>
      <c r="B98" s="224"/>
      <c r="C98" s="228"/>
      <c r="D98" s="232"/>
      <c r="E98" s="76">
        <f t="shared" si="2"/>
        <v>0</v>
      </c>
      <c r="F98" s="109" t="s">
        <v>180</v>
      </c>
      <c r="G98" s="86"/>
      <c r="H98" s="367"/>
      <c r="I98" s="97"/>
      <c r="J98" s="97"/>
      <c r="K98" s="97"/>
      <c r="L98" s="97"/>
      <c r="M98" s="97"/>
      <c r="N98" s="97"/>
      <c r="O98" s="97"/>
    </row>
    <row r="99" spans="1:15" s="109" customFormat="1" hidden="1">
      <c r="A99" s="227"/>
      <c r="B99" s="224"/>
      <c r="C99" s="228"/>
      <c r="D99" s="232"/>
      <c r="E99" s="76">
        <f t="shared" si="2"/>
        <v>0</v>
      </c>
      <c r="F99" s="109" t="s">
        <v>180</v>
      </c>
      <c r="G99" s="86"/>
      <c r="H99" s="115"/>
      <c r="I99" s="97"/>
      <c r="J99" s="97"/>
      <c r="K99" s="97"/>
      <c r="L99" s="97"/>
      <c r="M99" s="97"/>
      <c r="N99" s="97"/>
      <c r="O99" s="97"/>
    </row>
    <row r="100" spans="1:15" s="109" customFormat="1" hidden="1">
      <c r="A100" s="227"/>
      <c r="B100" s="224"/>
      <c r="C100" s="228"/>
      <c r="D100" s="232"/>
      <c r="E100" s="76">
        <f t="shared" si="2"/>
        <v>0</v>
      </c>
      <c r="F100" s="109" t="s">
        <v>180</v>
      </c>
      <c r="G100" s="86"/>
      <c r="H100" s="367"/>
      <c r="I100" s="97"/>
      <c r="J100" s="97"/>
      <c r="K100" s="97"/>
      <c r="L100" s="97"/>
      <c r="M100" s="97"/>
      <c r="N100" s="97"/>
      <c r="O100" s="97"/>
    </row>
    <row r="101" spans="1:15" s="109" customFormat="1" hidden="1">
      <c r="A101" s="227"/>
      <c r="B101" s="224"/>
      <c r="C101" s="228"/>
      <c r="D101" s="232"/>
      <c r="E101" s="76">
        <f t="shared" ref="E101:E132" si="3">ROUND(C101*D101,2)</f>
        <v>0</v>
      </c>
      <c r="F101" s="109" t="s">
        <v>180</v>
      </c>
      <c r="G101" s="86"/>
      <c r="H101" s="115"/>
      <c r="I101" s="97"/>
      <c r="J101" s="97"/>
      <c r="K101" s="97"/>
      <c r="L101" s="97"/>
      <c r="M101" s="97"/>
      <c r="N101" s="97"/>
      <c r="O101" s="97"/>
    </row>
    <row r="102" spans="1:15" s="109" customFormat="1" hidden="1">
      <c r="A102" s="227"/>
      <c r="B102" s="224"/>
      <c r="C102" s="228"/>
      <c r="D102" s="232"/>
      <c r="E102" s="76">
        <f t="shared" si="3"/>
        <v>0</v>
      </c>
      <c r="F102" s="109" t="s">
        <v>180</v>
      </c>
      <c r="G102" s="86"/>
      <c r="H102" s="367"/>
      <c r="I102" s="97"/>
      <c r="J102" s="97"/>
      <c r="K102" s="97"/>
      <c r="L102" s="97"/>
      <c r="M102" s="97"/>
      <c r="N102" s="97"/>
      <c r="O102" s="97"/>
    </row>
    <row r="103" spans="1:15" s="109" customFormat="1" hidden="1">
      <c r="A103" s="227"/>
      <c r="B103" s="224"/>
      <c r="C103" s="228"/>
      <c r="D103" s="232"/>
      <c r="E103" s="76">
        <f t="shared" si="3"/>
        <v>0</v>
      </c>
      <c r="F103" s="109" t="s">
        <v>180</v>
      </c>
      <c r="G103" s="86"/>
      <c r="H103" s="115"/>
      <c r="I103" s="97"/>
      <c r="J103" s="97"/>
      <c r="K103" s="97"/>
      <c r="L103" s="97"/>
      <c r="M103" s="97"/>
      <c r="N103" s="97"/>
      <c r="O103" s="97"/>
    </row>
    <row r="104" spans="1:15" s="109" customFormat="1" hidden="1">
      <c r="A104" s="227"/>
      <c r="B104" s="224"/>
      <c r="C104" s="228"/>
      <c r="D104" s="232"/>
      <c r="E104" s="76">
        <f t="shared" si="3"/>
        <v>0</v>
      </c>
      <c r="F104" s="109" t="s">
        <v>180</v>
      </c>
      <c r="G104" s="86"/>
      <c r="H104" s="367"/>
      <c r="I104" s="97"/>
      <c r="J104" s="97"/>
      <c r="K104" s="97"/>
      <c r="L104" s="97"/>
      <c r="M104" s="97"/>
      <c r="N104" s="97"/>
      <c r="O104" s="97"/>
    </row>
    <row r="105" spans="1:15" s="109" customFormat="1" hidden="1">
      <c r="A105" s="227"/>
      <c r="B105" s="224"/>
      <c r="C105" s="228"/>
      <c r="D105" s="232"/>
      <c r="E105" s="76">
        <f t="shared" si="3"/>
        <v>0</v>
      </c>
      <c r="F105" s="109" t="s">
        <v>180</v>
      </c>
      <c r="G105" s="86"/>
      <c r="H105" s="115"/>
      <c r="I105" s="97"/>
      <c r="J105" s="97"/>
      <c r="K105" s="97"/>
      <c r="L105" s="97"/>
      <c r="M105" s="97"/>
      <c r="N105" s="97"/>
      <c r="O105" s="97"/>
    </row>
    <row r="106" spans="1:15" s="109" customFormat="1" hidden="1">
      <c r="A106" s="227"/>
      <c r="B106" s="224"/>
      <c r="C106" s="228"/>
      <c r="D106" s="232"/>
      <c r="E106" s="76">
        <f t="shared" si="3"/>
        <v>0</v>
      </c>
      <c r="F106" s="109" t="s">
        <v>180</v>
      </c>
      <c r="G106" s="86"/>
      <c r="H106" s="367"/>
      <c r="I106" s="97"/>
      <c r="J106" s="97"/>
      <c r="K106" s="97"/>
      <c r="L106" s="97"/>
      <c r="M106" s="97"/>
      <c r="N106" s="97"/>
      <c r="O106" s="97"/>
    </row>
    <row r="107" spans="1:15" s="109" customFormat="1" hidden="1">
      <c r="A107" s="227"/>
      <c r="B107" s="224"/>
      <c r="C107" s="228"/>
      <c r="D107" s="232"/>
      <c r="E107" s="76">
        <f t="shared" si="3"/>
        <v>0</v>
      </c>
      <c r="F107" s="109" t="s">
        <v>180</v>
      </c>
      <c r="G107" s="86"/>
      <c r="H107" s="115"/>
      <c r="I107" s="97"/>
      <c r="J107" s="97"/>
      <c r="K107" s="97"/>
      <c r="L107" s="97"/>
      <c r="M107" s="97"/>
      <c r="N107" s="97"/>
      <c r="O107" s="97"/>
    </row>
    <row r="108" spans="1:15" s="109" customFormat="1" hidden="1">
      <c r="A108" s="227"/>
      <c r="B108" s="224"/>
      <c r="C108" s="228"/>
      <c r="D108" s="232"/>
      <c r="E108" s="76">
        <f t="shared" si="3"/>
        <v>0</v>
      </c>
      <c r="F108" s="109" t="s">
        <v>180</v>
      </c>
      <c r="G108" s="86"/>
      <c r="H108" s="367"/>
      <c r="I108" s="97"/>
      <c r="J108" s="97"/>
      <c r="K108" s="97"/>
      <c r="L108" s="97"/>
      <c r="M108" s="97"/>
      <c r="N108" s="97"/>
      <c r="O108" s="97"/>
    </row>
    <row r="109" spans="1:15" s="109" customFormat="1" hidden="1">
      <c r="A109" s="227"/>
      <c r="B109" s="224"/>
      <c r="C109" s="228"/>
      <c r="D109" s="232"/>
      <c r="E109" s="76">
        <f t="shared" si="3"/>
        <v>0</v>
      </c>
      <c r="F109" s="109" t="s">
        <v>180</v>
      </c>
      <c r="G109" s="86"/>
      <c r="H109" s="115"/>
      <c r="I109" s="97"/>
      <c r="J109" s="97"/>
      <c r="K109" s="97"/>
      <c r="L109" s="97"/>
      <c r="M109" s="97"/>
      <c r="N109" s="97"/>
      <c r="O109" s="97"/>
    </row>
    <row r="110" spans="1:15" s="109" customFormat="1" hidden="1">
      <c r="A110" s="227"/>
      <c r="B110" s="224"/>
      <c r="C110" s="228"/>
      <c r="D110" s="232"/>
      <c r="E110" s="76">
        <f t="shared" si="3"/>
        <v>0</v>
      </c>
      <c r="F110" s="109" t="s">
        <v>180</v>
      </c>
      <c r="G110" s="86"/>
      <c r="H110" s="367"/>
      <c r="I110" s="97"/>
      <c r="J110" s="97"/>
      <c r="K110" s="97"/>
      <c r="L110" s="97"/>
      <c r="M110" s="97"/>
      <c r="N110" s="97"/>
      <c r="O110" s="97"/>
    </row>
    <row r="111" spans="1:15" s="109" customFormat="1" hidden="1">
      <c r="A111" s="227"/>
      <c r="B111" s="224"/>
      <c r="C111" s="228"/>
      <c r="D111" s="232"/>
      <c r="E111" s="76">
        <f t="shared" si="3"/>
        <v>0</v>
      </c>
      <c r="F111" s="109" t="s">
        <v>180</v>
      </c>
      <c r="G111" s="86"/>
      <c r="H111" s="115"/>
      <c r="I111" s="97"/>
      <c r="J111" s="97"/>
      <c r="K111" s="97"/>
      <c r="L111" s="97"/>
      <c r="M111" s="97"/>
      <c r="N111" s="97"/>
      <c r="O111" s="97"/>
    </row>
    <row r="112" spans="1:15" s="109" customFormat="1" hidden="1">
      <c r="A112" s="227"/>
      <c r="B112" s="224"/>
      <c r="C112" s="228"/>
      <c r="D112" s="232"/>
      <c r="E112" s="76">
        <f t="shared" si="3"/>
        <v>0</v>
      </c>
      <c r="F112" s="109" t="s">
        <v>180</v>
      </c>
      <c r="G112" s="86"/>
      <c r="H112" s="367"/>
      <c r="I112" s="97"/>
      <c r="J112" s="97"/>
      <c r="K112" s="97"/>
      <c r="L112" s="97"/>
      <c r="M112" s="97"/>
      <c r="N112" s="97"/>
      <c r="O112" s="97"/>
    </row>
    <row r="113" spans="1:15" s="109" customFormat="1" hidden="1">
      <c r="A113" s="227"/>
      <c r="B113" s="224"/>
      <c r="C113" s="228"/>
      <c r="D113" s="232"/>
      <c r="E113" s="76">
        <f t="shared" si="3"/>
        <v>0</v>
      </c>
      <c r="F113" s="109" t="s">
        <v>180</v>
      </c>
      <c r="G113" s="86"/>
      <c r="H113" s="115"/>
      <c r="I113" s="97"/>
      <c r="J113" s="97"/>
      <c r="K113" s="97"/>
      <c r="L113" s="97"/>
      <c r="M113" s="97"/>
      <c r="N113" s="97"/>
      <c r="O113" s="97"/>
    </row>
    <row r="114" spans="1:15" s="109" customFormat="1" hidden="1">
      <c r="A114" s="227"/>
      <c r="B114" s="224"/>
      <c r="C114" s="228"/>
      <c r="D114" s="232"/>
      <c r="E114" s="76">
        <f t="shared" si="3"/>
        <v>0</v>
      </c>
      <c r="F114" s="109" t="s">
        <v>180</v>
      </c>
      <c r="G114" s="86"/>
      <c r="H114" s="367"/>
      <c r="I114" s="97"/>
      <c r="J114" s="97"/>
      <c r="K114" s="97"/>
      <c r="L114" s="97"/>
      <c r="M114" s="97"/>
      <c r="N114" s="97"/>
      <c r="O114" s="97"/>
    </row>
    <row r="115" spans="1:15" s="109" customFormat="1" hidden="1">
      <c r="A115" s="227"/>
      <c r="B115" s="224"/>
      <c r="C115" s="228"/>
      <c r="D115" s="232"/>
      <c r="E115" s="76">
        <f t="shared" si="3"/>
        <v>0</v>
      </c>
      <c r="F115" s="109" t="s">
        <v>180</v>
      </c>
      <c r="G115" s="86"/>
      <c r="H115" s="115"/>
      <c r="I115" s="97"/>
      <c r="J115" s="97"/>
      <c r="K115" s="97"/>
      <c r="L115" s="97"/>
      <c r="M115" s="97"/>
      <c r="N115" s="97"/>
      <c r="O115" s="97"/>
    </row>
    <row r="116" spans="1:15" s="109" customFormat="1" hidden="1">
      <c r="A116" s="227"/>
      <c r="B116" s="224"/>
      <c r="C116" s="228"/>
      <c r="D116" s="232"/>
      <c r="E116" s="76">
        <f t="shared" si="3"/>
        <v>0</v>
      </c>
      <c r="F116" s="109" t="s">
        <v>180</v>
      </c>
      <c r="G116" s="86"/>
      <c r="H116" s="367"/>
      <c r="I116" s="97"/>
      <c r="J116" s="97"/>
      <c r="K116" s="97"/>
      <c r="L116" s="97"/>
      <c r="M116" s="97"/>
      <c r="N116" s="97"/>
      <c r="O116" s="97"/>
    </row>
    <row r="117" spans="1:15" s="109" customFormat="1" hidden="1">
      <c r="A117" s="227"/>
      <c r="B117" s="224"/>
      <c r="C117" s="228"/>
      <c r="D117" s="232"/>
      <c r="E117" s="76">
        <f t="shared" si="3"/>
        <v>0</v>
      </c>
      <c r="F117" s="109" t="s">
        <v>180</v>
      </c>
      <c r="G117" s="86"/>
      <c r="H117" s="115"/>
      <c r="I117" s="97"/>
      <c r="J117" s="97"/>
      <c r="K117" s="97"/>
      <c r="L117" s="97"/>
      <c r="M117" s="97"/>
      <c r="N117" s="97"/>
      <c r="O117" s="97"/>
    </row>
    <row r="118" spans="1:15" s="109" customFormat="1" hidden="1">
      <c r="A118" s="227"/>
      <c r="B118" s="224"/>
      <c r="C118" s="228"/>
      <c r="D118" s="232"/>
      <c r="E118" s="76">
        <f t="shared" si="3"/>
        <v>0</v>
      </c>
      <c r="F118" s="109" t="s">
        <v>180</v>
      </c>
      <c r="G118" s="86"/>
      <c r="H118" s="367"/>
      <c r="I118" s="97"/>
      <c r="J118" s="97"/>
      <c r="K118" s="97"/>
      <c r="L118" s="97"/>
      <c r="M118" s="97"/>
      <c r="N118" s="97"/>
      <c r="O118" s="97"/>
    </row>
    <row r="119" spans="1:15" s="109" customFormat="1" hidden="1">
      <c r="A119" s="227"/>
      <c r="B119" s="224"/>
      <c r="C119" s="228"/>
      <c r="D119" s="232"/>
      <c r="E119" s="76">
        <f t="shared" si="3"/>
        <v>0</v>
      </c>
      <c r="F119" s="109" t="s">
        <v>180</v>
      </c>
      <c r="G119" s="86"/>
      <c r="H119" s="115"/>
      <c r="I119" s="97"/>
      <c r="J119" s="97"/>
      <c r="K119" s="97"/>
      <c r="L119" s="97"/>
      <c r="M119" s="97"/>
      <c r="N119" s="97"/>
      <c r="O119" s="97"/>
    </row>
    <row r="120" spans="1:15" s="109" customFormat="1" hidden="1">
      <c r="A120" s="227"/>
      <c r="B120" s="224"/>
      <c r="C120" s="228"/>
      <c r="D120" s="232"/>
      <c r="E120" s="76">
        <f t="shared" si="3"/>
        <v>0</v>
      </c>
      <c r="F120" s="109" t="s">
        <v>180</v>
      </c>
      <c r="G120" s="86"/>
      <c r="H120" s="367"/>
      <c r="I120" s="97"/>
      <c r="J120" s="97"/>
      <c r="K120" s="97"/>
      <c r="L120" s="97"/>
      <c r="M120" s="97"/>
      <c r="N120" s="97"/>
      <c r="O120" s="97"/>
    </row>
    <row r="121" spans="1:15" s="109" customFormat="1" hidden="1">
      <c r="A121" s="227"/>
      <c r="B121" s="224"/>
      <c r="C121" s="228"/>
      <c r="D121" s="232"/>
      <c r="E121" s="76">
        <f t="shared" si="3"/>
        <v>0</v>
      </c>
      <c r="F121" s="109" t="s">
        <v>180</v>
      </c>
      <c r="G121" s="86"/>
      <c r="H121" s="115"/>
      <c r="I121" s="97"/>
      <c r="J121" s="97"/>
      <c r="K121" s="97"/>
      <c r="L121" s="97"/>
      <c r="M121" s="97"/>
      <c r="N121" s="97"/>
      <c r="O121" s="97"/>
    </row>
    <row r="122" spans="1:15" s="109" customFormat="1" hidden="1">
      <c r="A122" s="227"/>
      <c r="B122" s="224"/>
      <c r="C122" s="228"/>
      <c r="D122" s="232"/>
      <c r="E122" s="76">
        <f t="shared" si="3"/>
        <v>0</v>
      </c>
      <c r="F122" s="109" t="s">
        <v>180</v>
      </c>
      <c r="G122" s="86"/>
      <c r="H122" s="367"/>
      <c r="I122" s="97"/>
      <c r="J122" s="97"/>
      <c r="K122" s="97"/>
      <c r="L122" s="97"/>
      <c r="M122" s="97"/>
      <c r="N122" s="97"/>
      <c r="O122" s="97"/>
    </row>
    <row r="123" spans="1:15" s="109" customFormat="1" hidden="1">
      <c r="A123" s="227"/>
      <c r="B123" s="224"/>
      <c r="C123" s="228"/>
      <c r="D123" s="232"/>
      <c r="E123" s="76">
        <f t="shared" si="3"/>
        <v>0</v>
      </c>
      <c r="F123" s="109" t="s">
        <v>180</v>
      </c>
      <c r="G123" s="86"/>
      <c r="H123" s="115"/>
      <c r="I123" s="97"/>
      <c r="J123" s="97"/>
      <c r="K123" s="97"/>
      <c r="L123" s="97"/>
      <c r="M123" s="97"/>
      <c r="N123" s="97"/>
      <c r="O123" s="97"/>
    </row>
    <row r="124" spans="1:15" s="109" customFormat="1" hidden="1">
      <c r="A124" s="227"/>
      <c r="B124" s="224"/>
      <c r="C124" s="228"/>
      <c r="D124" s="232"/>
      <c r="E124" s="76">
        <f t="shared" si="3"/>
        <v>0</v>
      </c>
      <c r="F124" s="109" t="s">
        <v>180</v>
      </c>
      <c r="G124" s="86"/>
      <c r="H124" s="367"/>
      <c r="I124" s="97"/>
      <c r="J124" s="97"/>
      <c r="K124" s="97"/>
      <c r="L124" s="97"/>
      <c r="M124" s="97"/>
      <c r="N124" s="97"/>
      <c r="O124" s="97"/>
    </row>
    <row r="125" spans="1:15" s="109" customFormat="1" hidden="1">
      <c r="A125" s="227"/>
      <c r="B125" s="224"/>
      <c r="C125" s="228"/>
      <c r="D125" s="232"/>
      <c r="E125" s="76">
        <f t="shared" si="3"/>
        <v>0</v>
      </c>
      <c r="F125" s="109" t="s">
        <v>180</v>
      </c>
      <c r="G125" s="86"/>
      <c r="H125" s="115"/>
      <c r="I125" s="97"/>
      <c r="J125" s="97"/>
      <c r="K125" s="97"/>
      <c r="L125" s="97"/>
      <c r="M125" s="97"/>
      <c r="N125" s="97"/>
      <c r="O125" s="97"/>
    </row>
    <row r="126" spans="1:15" s="109" customFormat="1" hidden="1">
      <c r="A126" s="227"/>
      <c r="B126" s="224"/>
      <c r="C126" s="228"/>
      <c r="D126" s="232"/>
      <c r="E126" s="76">
        <f t="shared" si="3"/>
        <v>0</v>
      </c>
      <c r="F126" s="109" t="s">
        <v>180</v>
      </c>
      <c r="G126" s="86"/>
      <c r="H126" s="367"/>
      <c r="I126" s="97"/>
      <c r="J126" s="97"/>
      <c r="K126" s="97"/>
      <c r="L126" s="97"/>
      <c r="M126" s="97"/>
      <c r="N126" s="97"/>
      <c r="O126" s="97"/>
    </row>
    <row r="127" spans="1:15" s="109" customFormat="1" hidden="1">
      <c r="A127" s="227"/>
      <c r="B127" s="224"/>
      <c r="C127" s="228"/>
      <c r="D127" s="232"/>
      <c r="E127" s="76">
        <f t="shared" si="3"/>
        <v>0</v>
      </c>
      <c r="F127" s="109" t="s">
        <v>180</v>
      </c>
      <c r="G127" s="86"/>
      <c r="H127" s="115"/>
      <c r="I127" s="97"/>
      <c r="J127" s="97"/>
      <c r="K127" s="97"/>
      <c r="L127" s="97"/>
      <c r="M127" s="97"/>
      <c r="N127" s="97"/>
      <c r="O127" s="97"/>
    </row>
    <row r="128" spans="1:15" s="109" customFormat="1" hidden="1">
      <c r="A128" s="227"/>
      <c r="B128" s="224"/>
      <c r="C128" s="228"/>
      <c r="D128" s="232"/>
      <c r="E128" s="76">
        <f t="shared" si="3"/>
        <v>0</v>
      </c>
      <c r="F128" s="109" t="s">
        <v>180</v>
      </c>
      <c r="G128" s="86"/>
      <c r="H128" s="367"/>
      <c r="I128" s="97"/>
      <c r="J128" s="97"/>
      <c r="K128" s="97"/>
      <c r="L128" s="97"/>
      <c r="M128" s="97"/>
      <c r="N128" s="97"/>
      <c r="O128" s="97"/>
    </row>
    <row r="129" spans="1:15" s="109" customFormat="1" hidden="1">
      <c r="A129" s="227"/>
      <c r="B129" s="224"/>
      <c r="C129" s="228"/>
      <c r="D129" s="232"/>
      <c r="E129" s="76">
        <f t="shared" si="3"/>
        <v>0</v>
      </c>
      <c r="F129" s="109" t="s">
        <v>180</v>
      </c>
      <c r="G129" s="86"/>
      <c r="H129" s="115"/>
      <c r="I129" s="97"/>
      <c r="J129" s="97"/>
      <c r="K129" s="97"/>
      <c r="L129" s="97"/>
      <c r="M129" s="97"/>
      <c r="N129" s="97"/>
      <c r="O129" s="97"/>
    </row>
    <row r="130" spans="1:15" s="109" customFormat="1" hidden="1">
      <c r="A130" s="227"/>
      <c r="B130" s="224"/>
      <c r="C130" s="228"/>
      <c r="D130" s="232"/>
      <c r="E130" s="76">
        <f t="shared" si="3"/>
        <v>0</v>
      </c>
      <c r="F130" s="109" t="s">
        <v>180</v>
      </c>
      <c r="G130" s="86"/>
      <c r="H130" s="367"/>
      <c r="I130" s="97"/>
      <c r="J130" s="97"/>
      <c r="K130" s="97"/>
      <c r="L130" s="97"/>
      <c r="M130" s="97"/>
      <c r="N130" s="97"/>
      <c r="O130" s="97"/>
    </row>
    <row r="131" spans="1:15" s="109" customFormat="1" hidden="1">
      <c r="A131" s="227"/>
      <c r="B131" s="224"/>
      <c r="C131" s="228"/>
      <c r="D131" s="232"/>
      <c r="E131" s="76">
        <f t="shared" si="3"/>
        <v>0</v>
      </c>
      <c r="F131" s="109" t="s">
        <v>180</v>
      </c>
      <c r="G131" s="86"/>
      <c r="H131" s="115"/>
      <c r="I131" s="97"/>
      <c r="J131" s="97"/>
      <c r="K131" s="97"/>
      <c r="L131" s="97"/>
      <c r="M131" s="97"/>
      <c r="N131" s="97"/>
      <c r="O131" s="97"/>
    </row>
    <row r="132" spans="1:15" s="109" customFormat="1" hidden="1">
      <c r="A132" s="227"/>
      <c r="B132" s="224"/>
      <c r="C132" s="228"/>
      <c r="D132" s="232"/>
      <c r="E132" s="76">
        <f t="shared" si="3"/>
        <v>0</v>
      </c>
      <c r="F132" s="109" t="s">
        <v>180</v>
      </c>
      <c r="G132" s="86"/>
      <c r="H132" s="367"/>
      <c r="I132" s="97"/>
      <c r="J132" s="97"/>
      <c r="K132" s="97"/>
      <c r="L132" s="97"/>
      <c r="M132" s="97"/>
      <c r="N132" s="97"/>
      <c r="O132" s="97"/>
    </row>
    <row r="133" spans="1:15" s="109" customFormat="1" hidden="1">
      <c r="A133" s="227"/>
      <c r="B133" s="224"/>
      <c r="C133" s="228"/>
      <c r="D133" s="232"/>
      <c r="E133" s="76">
        <f t="shared" ref="E133:E134" si="4">ROUND(C133*D133,2)</f>
        <v>0</v>
      </c>
      <c r="F133" s="109" t="s">
        <v>180</v>
      </c>
      <c r="G133" s="86"/>
      <c r="H133" s="115"/>
      <c r="I133" s="97"/>
      <c r="J133" s="97"/>
      <c r="K133" s="97"/>
      <c r="L133" s="97"/>
      <c r="M133" s="97"/>
      <c r="N133" s="97"/>
      <c r="O133" s="97"/>
    </row>
    <row r="134" spans="1:15" s="109" customFormat="1">
      <c r="A134" s="224"/>
      <c r="B134" s="224"/>
      <c r="C134" s="228"/>
      <c r="D134" s="232"/>
      <c r="E134" s="255">
        <f t="shared" si="4"/>
        <v>0</v>
      </c>
      <c r="F134" s="109" t="s">
        <v>180</v>
      </c>
      <c r="G134" s="86"/>
      <c r="H134" s="86"/>
      <c r="I134" s="97"/>
      <c r="J134" s="97"/>
      <c r="K134" s="97"/>
      <c r="L134" s="97"/>
      <c r="M134" s="97"/>
      <c r="N134" s="97"/>
      <c r="O134" s="97"/>
    </row>
    <row r="135" spans="1:15" s="109" customFormat="1">
      <c r="A135" s="224"/>
      <c r="B135" s="224"/>
      <c r="C135" s="94"/>
      <c r="D135" s="191" t="s">
        <v>196</v>
      </c>
      <c r="E135" s="269">
        <f>ROUND(SUBTOTAL(109,E5:E134),2)</f>
        <v>0</v>
      </c>
      <c r="F135" s="109" t="s">
        <v>180</v>
      </c>
      <c r="G135" s="116"/>
      <c r="H135" s="112" t="s">
        <v>197</v>
      </c>
      <c r="I135" s="367"/>
      <c r="J135" s="97"/>
      <c r="K135" s="97"/>
      <c r="L135" s="97"/>
      <c r="M135" s="97"/>
      <c r="N135" s="97"/>
      <c r="O135" s="97"/>
    </row>
    <row r="136" spans="1:15" s="109" customFormat="1">
      <c r="A136" s="224"/>
      <c r="B136" s="224"/>
      <c r="C136" s="97"/>
      <c r="D136" s="97"/>
      <c r="E136" s="264"/>
      <c r="F136" s="109" t="s">
        <v>183</v>
      </c>
      <c r="G136" s="97"/>
      <c r="H136" s="115"/>
      <c r="I136" s="97"/>
      <c r="J136" s="97"/>
      <c r="K136" s="97"/>
      <c r="L136" s="97"/>
      <c r="M136" s="97"/>
      <c r="N136" s="97"/>
      <c r="O136" s="97"/>
    </row>
    <row r="137" spans="1:15" s="109" customFormat="1">
      <c r="A137" s="224"/>
      <c r="B137" s="224"/>
      <c r="C137" s="228"/>
      <c r="D137" s="232"/>
      <c r="E137" s="76">
        <f t="shared" ref="E137:E168" si="5">ROUND(C137*D137,2)</f>
        <v>0</v>
      </c>
      <c r="F137" s="109" t="s">
        <v>183</v>
      </c>
      <c r="G137" s="97"/>
      <c r="H137" s="115"/>
      <c r="I137" s="97"/>
      <c r="J137" s="97"/>
      <c r="K137" s="97"/>
      <c r="L137" s="97"/>
      <c r="M137" s="97"/>
      <c r="N137" s="97"/>
      <c r="O137" s="97"/>
    </row>
    <row r="138" spans="1:15" s="109" customFormat="1">
      <c r="A138" s="227"/>
      <c r="B138" s="224"/>
      <c r="C138" s="228"/>
      <c r="D138" s="232"/>
      <c r="E138" s="76">
        <f t="shared" si="5"/>
        <v>0</v>
      </c>
      <c r="F138" s="109" t="s">
        <v>183</v>
      </c>
      <c r="G138" s="86"/>
      <c r="H138" s="367"/>
      <c r="I138" s="97"/>
      <c r="J138" s="97"/>
      <c r="K138" s="97"/>
      <c r="L138" s="97"/>
      <c r="M138" s="97"/>
      <c r="N138" s="97"/>
      <c r="O138" s="97"/>
    </row>
    <row r="139" spans="1:15" s="109" customFormat="1">
      <c r="A139" s="227"/>
      <c r="B139" s="224"/>
      <c r="C139" s="228"/>
      <c r="D139" s="232"/>
      <c r="E139" s="76">
        <f t="shared" si="5"/>
        <v>0</v>
      </c>
      <c r="F139" s="109" t="s">
        <v>183</v>
      </c>
      <c r="G139" s="86"/>
      <c r="H139" s="115"/>
      <c r="I139" s="97"/>
      <c r="J139" s="97"/>
      <c r="K139" s="97"/>
      <c r="L139" s="97"/>
      <c r="M139" s="97"/>
      <c r="N139" s="97"/>
      <c r="O139" s="97"/>
    </row>
    <row r="140" spans="1:15" s="109" customFormat="1" hidden="1">
      <c r="A140" s="227"/>
      <c r="B140" s="224"/>
      <c r="C140" s="228"/>
      <c r="D140" s="232"/>
      <c r="E140" s="76">
        <f t="shared" si="5"/>
        <v>0</v>
      </c>
      <c r="F140" s="109" t="s">
        <v>183</v>
      </c>
      <c r="G140" s="86"/>
      <c r="H140" s="367"/>
      <c r="I140" s="97"/>
      <c r="J140" s="97"/>
      <c r="K140" s="97"/>
      <c r="L140" s="97"/>
      <c r="M140" s="97"/>
      <c r="N140" s="97"/>
      <c r="O140" s="97"/>
    </row>
    <row r="141" spans="1:15" s="109" customFormat="1" hidden="1">
      <c r="A141" s="227"/>
      <c r="B141" s="224"/>
      <c r="C141" s="228"/>
      <c r="D141" s="232"/>
      <c r="E141" s="76">
        <f t="shared" si="5"/>
        <v>0</v>
      </c>
      <c r="F141" s="109" t="s">
        <v>183</v>
      </c>
      <c r="G141" s="86"/>
      <c r="H141" s="115"/>
      <c r="I141" s="97"/>
      <c r="J141" s="97"/>
      <c r="K141" s="97"/>
      <c r="L141" s="97"/>
      <c r="M141" s="97"/>
      <c r="N141" s="97"/>
      <c r="O141" s="97"/>
    </row>
    <row r="142" spans="1:15" s="109" customFormat="1" hidden="1">
      <c r="A142" s="227"/>
      <c r="B142" s="224"/>
      <c r="C142" s="228"/>
      <c r="D142" s="232"/>
      <c r="E142" s="76">
        <f t="shared" si="5"/>
        <v>0</v>
      </c>
      <c r="F142" s="109" t="s">
        <v>183</v>
      </c>
      <c r="G142" s="86"/>
      <c r="H142" s="367"/>
      <c r="I142" s="97"/>
      <c r="J142" s="97"/>
      <c r="K142" s="97"/>
      <c r="L142" s="97"/>
      <c r="M142" s="97"/>
      <c r="N142" s="97"/>
      <c r="O142" s="97"/>
    </row>
    <row r="143" spans="1:15" s="109" customFormat="1" hidden="1">
      <c r="A143" s="227"/>
      <c r="B143" s="224"/>
      <c r="C143" s="228"/>
      <c r="D143" s="232"/>
      <c r="E143" s="76">
        <f t="shared" si="5"/>
        <v>0</v>
      </c>
      <c r="F143" s="109" t="s">
        <v>183</v>
      </c>
      <c r="G143" s="86"/>
      <c r="H143" s="115"/>
      <c r="I143" s="97"/>
      <c r="J143" s="97"/>
      <c r="K143" s="97"/>
      <c r="L143" s="97"/>
      <c r="M143" s="97"/>
      <c r="N143" s="97"/>
      <c r="O143" s="97"/>
    </row>
    <row r="144" spans="1:15" s="109" customFormat="1" hidden="1">
      <c r="A144" s="227"/>
      <c r="B144" s="224"/>
      <c r="C144" s="228"/>
      <c r="D144" s="232"/>
      <c r="E144" s="76">
        <f t="shared" si="5"/>
        <v>0</v>
      </c>
      <c r="F144" s="109" t="s">
        <v>183</v>
      </c>
      <c r="G144" s="86"/>
      <c r="H144" s="367"/>
      <c r="I144" s="97"/>
      <c r="J144" s="97"/>
      <c r="K144" s="97"/>
      <c r="L144" s="97"/>
      <c r="M144" s="97"/>
      <c r="N144" s="97"/>
      <c r="O144" s="97"/>
    </row>
    <row r="145" spans="1:15" s="109" customFormat="1" hidden="1">
      <c r="A145" s="227"/>
      <c r="B145" s="224"/>
      <c r="C145" s="228"/>
      <c r="D145" s="232"/>
      <c r="E145" s="76">
        <f t="shared" si="5"/>
        <v>0</v>
      </c>
      <c r="F145" s="109" t="s">
        <v>183</v>
      </c>
      <c r="G145" s="86"/>
      <c r="H145" s="115"/>
      <c r="I145" s="97"/>
      <c r="J145" s="97"/>
      <c r="K145" s="97"/>
      <c r="L145" s="97"/>
      <c r="M145" s="97"/>
      <c r="N145" s="97"/>
      <c r="O145" s="97"/>
    </row>
    <row r="146" spans="1:15" s="109" customFormat="1" hidden="1">
      <c r="A146" s="227"/>
      <c r="B146" s="224"/>
      <c r="C146" s="228"/>
      <c r="D146" s="232"/>
      <c r="E146" s="76">
        <f t="shared" si="5"/>
        <v>0</v>
      </c>
      <c r="F146" s="109" t="s">
        <v>183</v>
      </c>
      <c r="G146" s="86"/>
      <c r="H146" s="367"/>
      <c r="I146" s="97"/>
      <c r="J146" s="97"/>
      <c r="K146" s="97"/>
      <c r="L146" s="97"/>
      <c r="M146" s="97"/>
      <c r="N146" s="97"/>
      <c r="O146" s="97"/>
    </row>
    <row r="147" spans="1:15" s="109" customFormat="1" hidden="1">
      <c r="A147" s="227"/>
      <c r="B147" s="224"/>
      <c r="C147" s="228"/>
      <c r="D147" s="232"/>
      <c r="E147" s="76">
        <f t="shared" si="5"/>
        <v>0</v>
      </c>
      <c r="F147" s="109" t="s">
        <v>183</v>
      </c>
      <c r="G147" s="86"/>
      <c r="H147" s="115"/>
      <c r="I147" s="97"/>
      <c r="J147" s="97"/>
      <c r="K147" s="97"/>
      <c r="L147" s="97"/>
      <c r="M147" s="97"/>
      <c r="N147" s="97"/>
      <c r="O147" s="97"/>
    </row>
    <row r="148" spans="1:15" s="109" customFormat="1" hidden="1">
      <c r="A148" s="227"/>
      <c r="B148" s="224"/>
      <c r="C148" s="228"/>
      <c r="D148" s="232"/>
      <c r="E148" s="76">
        <f t="shared" si="5"/>
        <v>0</v>
      </c>
      <c r="F148" s="109" t="s">
        <v>183</v>
      </c>
      <c r="G148" s="86"/>
      <c r="H148" s="367"/>
      <c r="I148" s="97"/>
      <c r="J148" s="97"/>
      <c r="K148" s="97"/>
      <c r="L148" s="97"/>
      <c r="M148" s="97"/>
      <c r="N148" s="97"/>
      <c r="O148" s="97"/>
    </row>
    <row r="149" spans="1:15" s="109" customFormat="1" hidden="1">
      <c r="A149" s="227"/>
      <c r="B149" s="224"/>
      <c r="C149" s="228"/>
      <c r="D149" s="232"/>
      <c r="E149" s="76">
        <f t="shared" si="5"/>
        <v>0</v>
      </c>
      <c r="F149" s="109" t="s">
        <v>183</v>
      </c>
      <c r="G149" s="86"/>
      <c r="H149" s="115"/>
      <c r="I149" s="97"/>
      <c r="J149" s="97"/>
      <c r="K149" s="97"/>
      <c r="L149" s="97"/>
      <c r="M149" s="97"/>
      <c r="N149" s="97"/>
      <c r="O149" s="97"/>
    </row>
    <row r="150" spans="1:15" s="109" customFormat="1" hidden="1">
      <c r="A150" s="227"/>
      <c r="B150" s="224"/>
      <c r="C150" s="228"/>
      <c r="D150" s="232"/>
      <c r="E150" s="76">
        <f t="shared" si="5"/>
        <v>0</v>
      </c>
      <c r="F150" s="109" t="s">
        <v>183</v>
      </c>
      <c r="G150" s="86"/>
      <c r="H150" s="367"/>
      <c r="I150" s="97"/>
      <c r="J150" s="97"/>
      <c r="K150" s="97"/>
      <c r="L150" s="97"/>
      <c r="M150" s="97"/>
      <c r="N150" s="97"/>
      <c r="O150" s="97"/>
    </row>
    <row r="151" spans="1:15" s="109" customFormat="1" hidden="1">
      <c r="A151" s="227"/>
      <c r="B151" s="224"/>
      <c r="C151" s="228"/>
      <c r="D151" s="232"/>
      <c r="E151" s="76">
        <f t="shared" si="5"/>
        <v>0</v>
      </c>
      <c r="F151" s="109" t="s">
        <v>183</v>
      </c>
      <c r="G151" s="86"/>
      <c r="H151" s="115"/>
      <c r="I151" s="97"/>
      <c r="J151" s="97"/>
      <c r="K151" s="97"/>
      <c r="L151" s="97"/>
      <c r="M151" s="97"/>
      <c r="N151" s="97"/>
      <c r="O151" s="97"/>
    </row>
    <row r="152" spans="1:15" s="109" customFormat="1" hidden="1">
      <c r="A152" s="227"/>
      <c r="B152" s="224"/>
      <c r="C152" s="228"/>
      <c r="D152" s="232"/>
      <c r="E152" s="76">
        <f t="shared" si="5"/>
        <v>0</v>
      </c>
      <c r="F152" s="109" t="s">
        <v>183</v>
      </c>
      <c r="G152" s="86"/>
      <c r="H152" s="367"/>
      <c r="I152" s="97"/>
      <c r="J152" s="97"/>
      <c r="K152" s="97"/>
      <c r="L152" s="97"/>
      <c r="M152" s="97"/>
      <c r="N152" s="97"/>
      <c r="O152" s="97"/>
    </row>
    <row r="153" spans="1:15" s="109" customFormat="1" hidden="1">
      <c r="A153" s="227"/>
      <c r="B153" s="224"/>
      <c r="C153" s="228"/>
      <c r="D153" s="232"/>
      <c r="E153" s="76">
        <f t="shared" si="5"/>
        <v>0</v>
      </c>
      <c r="F153" s="109" t="s">
        <v>183</v>
      </c>
      <c r="G153" s="86"/>
      <c r="H153" s="115"/>
      <c r="I153" s="97"/>
      <c r="J153" s="97"/>
      <c r="K153" s="97"/>
      <c r="L153" s="97"/>
      <c r="M153" s="97"/>
      <c r="N153" s="97"/>
      <c r="O153" s="97"/>
    </row>
    <row r="154" spans="1:15" s="109" customFormat="1" hidden="1">
      <c r="A154" s="227"/>
      <c r="B154" s="224"/>
      <c r="C154" s="228"/>
      <c r="D154" s="232"/>
      <c r="E154" s="76">
        <f t="shared" si="5"/>
        <v>0</v>
      </c>
      <c r="F154" s="109" t="s">
        <v>183</v>
      </c>
      <c r="G154" s="86"/>
      <c r="H154" s="367"/>
      <c r="I154" s="97"/>
      <c r="J154" s="97"/>
      <c r="K154" s="97"/>
      <c r="L154" s="97"/>
      <c r="M154" s="97"/>
      <c r="N154" s="97"/>
      <c r="O154" s="97"/>
    </row>
    <row r="155" spans="1:15" s="109" customFormat="1" hidden="1">
      <c r="A155" s="227"/>
      <c r="B155" s="224"/>
      <c r="C155" s="228"/>
      <c r="D155" s="232"/>
      <c r="E155" s="76">
        <f t="shared" si="5"/>
        <v>0</v>
      </c>
      <c r="F155" s="109" t="s">
        <v>183</v>
      </c>
      <c r="G155" s="86"/>
      <c r="H155" s="115"/>
      <c r="I155" s="97"/>
      <c r="J155" s="97"/>
      <c r="K155" s="97"/>
      <c r="L155" s="97"/>
      <c r="M155" s="97"/>
      <c r="N155" s="97"/>
      <c r="O155" s="97"/>
    </row>
    <row r="156" spans="1:15" s="109" customFormat="1" hidden="1">
      <c r="A156" s="227"/>
      <c r="B156" s="224"/>
      <c r="C156" s="228"/>
      <c r="D156" s="232"/>
      <c r="E156" s="76">
        <f t="shared" si="5"/>
        <v>0</v>
      </c>
      <c r="F156" s="109" t="s">
        <v>183</v>
      </c>
      <c r="G156" s="86"/>
      <c r="H156" s="367"/>
      <c r="I156" s="97"/>
      <c r="J156" s="97"/>
      <c r="K156" s="97"/>
      <c r="L156" s="97"/>
      <c r="M156" s="97"/>
      <c r="N156" s="97"/>
      <c r="O156" s="97"/>
    </row>
    <row r="157" spans="1:15" s="109" customFormat="1" hidden="1">
      <c r="A157" s="227"/>
      <c r="B157" s="224"/>
      <c r="C157" s="228"/>
      <c r="D157" s="232"/>
      <c r="E157" s="76">
        <f t="shared" si="5"/>
        <v>0</v>
      </c>
      <c r="F157" s="109" t="s">
        <v>183</v>
      </c>
      <c r="G157" s="86"/>
      <c r="H157" s="115"/>
      <c r="I157" s="97"/>
      <c r="J157" s="97"/>
      <c r="K157" s="97"/>
      <c r="L157" s="97"/>
      <c r="M157" s="97"/>
      <c r="N157" s="97"/>
      <c r="O157" s="97"/>
    </row>
    <row r="158" spans="1:15" s="109" customFormat="1" hidden="1">
      <c r="A158" s="227"/>
      <c r="B158" s="224"/>
      <c r="C158" s="228"/>
      <c r="D158" s="232"/>
      <c r="E158" s="76">
        <f t="shared" si="5"/>
        <v>0</v>
      </c>
      <c r="F158" s="109" t="s">
        <v>183</v>
      </c>
      <c r="G158" s="86"/>
      <c r="H158" s="367"/>
      <c r="I158" s="97"/>
      <c r="J158" s="97"/>
      <c r="K158" s="97"/>
      <c r="L158" s="97"/>
      <c r="M158" s="97"/>
      <c r="N158" s="97"/>
      <c r="O158" s="97"/>
    </row>
    <row r="159" spans="1:15" s="109" customFormat="1" hidden="1">
      <c r="A159" s="227"/>
      <c r="B159" s="224"/>
      <c r="C159" s="228"/>
      <c r="D159" s="232"/>
      <c r="E159" s="76">
        <f t="shared" si="5"/>
        <v>0</v>
      </c>
      <c r="F159" s="109" t="s">
        <v>183</v>
      </c>
      <c r="G159" s="86"/>
      <c r="H159" s="115"/>
      <c r="I159" s="97"/>
      <c r="J159" s="97"/>
      <c r="K159" s="97"/>
      <c r="L159" s="97"/>
      <c r="M159" s="97"/>
      <c r="N159" s="97"/>
      <c r="O159" s="97"/>
    </row>
    <row r="160" spans="1:15" s="109" customFormat="1" hidden="1">
      <c r="A160" s="227"/>
      <c r="B160" s="224"/>
      <c r="C160" s="228"/>
      <c r="D160" s="232"/>
      <c r="E160" s="76">
        <f t="shared" si="5"/>
        <v>0</v>
      </c>
      <c r="F160" s="109" t="s">
        <v>183</v>
      </c>
      <c r="G160" s="86"/>
      <c r="H160" s="367"/>
      <c r="I160" s="97"/>
      <c r="J160" s="97"/>
      <c r="K160" s="97"/>
      <c r="L160" s="97"/>
      <c r="M160" s="97"/>
      <c r="N160" s="97"/>
      <c r="O160" s="97"/>
    </row>
    <row r="161" spans="1:15" s="109" customFormat="1" hidden="1">
      <c r="A161" s="227"/>
      <c r="B161" s="224"/>
      <c r="C161" s="228"/>
      <c r="D161" s="232"/>
      <c r="E161" s="76">
        <f t="shared" si="5"/>
        <v>0</v>
      </c>
      <c r="F161" s="109" t="s">
        <v>183</v>
      </c>
      <c r="G161" s="86"/>
      <c r="H161" s="115"/>
      <c r="I161" s="97"/>
      <c r="J161" s="97"/>
      <c r="K161" s="97"/>
      <c r="L161" s="97"/>
      <c r="M161" s="97"/>
      <c r="N161" s="97"/>
      <c r="O161" s="97"/>
    </row>
    <row r="162" spans="1:15" s="109" customFormat="1" hidden="1">
      <c r="A162" s="227"/>
      <c r="B162" s="224"/>
      <c r="C162" s="228"/>
      <c r="D162" s="232"/>
      <c r="E162" s="76">
        <f t="shared" si="5"/>
        <v>0</v>
      </c>
      <c r="F162" s="109" t="s">
        <v>183</v>
      </c>
      <c r="G162" s="86"/>
      <c r="H162" s="367"/>
      <c r="I162" s="97"/>
      <c r="J162" s="97"/>
      <c r="K162" s="97"/>
      <c r="L162" s="97"/>
      <c r="M162" s="97"/>
      <c r="N162" s="97"/>
      <c r="O162" s="97"/>
    </row>
    <row r="163" spans="1:15" s="109" customFormat="1" hidden="1">
      <c r="A163" s="227"/>
      <c r="B163" s="224"/>
      <c r="C163" s="228"/>
      <c r="D163" s="232"/>
      <c r="E163" s="76">
        <f t="shared" si="5"/>
        <v>0</v>
      </c>
      <c r="F163" s="109" t="s">
        <v>183</v>
      </c>
      <c r="G163" s="86"/>
      <c r="H163" s="115"/>
      <c r="I163" s="97"/>
      <c r="J163" s="97"/>
      <c r="K163" s="97"/>
      <c r="L163" s="97"/>
      <c r="M163" s="97"/>
      <c r="N163" s="97"/>
      <c r="O163" s="97"/>
    </row>
    <row r="164" spans="1:15" s="109" customFormat="1" hidden="1">
      <c r="A164" s="227"/>
      <c r="B164" s="224"/>
      <c r="C164" s="228"/>
      <c r="D164" s="232"/>
      <c r="E164" s="76">
        <f t="shared" si="5"/>
        <v>0</v>
      </c>
      <c r="F164" s="109" t="s">
        <v>183</v>
      </c>
      <c r="G164" s="86"/>
      <c r="H164" s="367"/>
      <c r="I164" s="97"/>
      <c r="J164" s="97"/>
      <c r="K164" s="97"/>
      <c r="L164" s="97"/>
      <c r="M164" s="97"/>
      <c r="N164" s="97"/>
      <c r="O164" s="97"/>
    </row>
    <row r="165" spans="1:15" s="109" customFormat="1" hidden="1">
      <c r="A165" s="227"/>
      <c r="B165" s="224"/>
      <c r="C165" s="228"/>
      <c r="D165" s="232"/>
      <c r="E165" s="76">
        <f t="shared" si="5"/>
        <v>0</v>
      </c>
      <c r="F165" s="109" t="s">
        <v>183</v>
      </c>
      <c r="G165" s="86"/>
      <c r="H165" s="115"/>
      <c r="I165" s="97"/>
      <c r="J165" s="97"/>
      <c r="K165" s="97"/>
      <c r="L165" s="97"/>
      <c r="M165" s="97"/>
      <c r="N165" s="97"/>
      <c r="O165" s="97"/>
    </row>
    <row r="166" spans="1:15" s="109" customFormat="1" hidden="1">
      <c r="A166" s="227"/>
      <c r="B166" s="224"/>
      <c r="C166" s="228"/>
      <c r="D166" s="232"/>
      <c r="E166" s="76">
        <f t="shared" si="5"/>
        <v>0</v>
      </c>
      <c r="F166" s="109" t="s">
        <v>183</v>
      </c>
      <c r="G166" s="86"/>
      <c r="H166" s="367"/>
      <c r="I166" s="97"/>
      <c r="J166" s="97"/>
      <c r="K166" s="97"/>
      <c r="L166" s="97"/>
      <c r="M166" s="97"/>
      <c r="N166" s="97"/>
      <c r="O166" s="97"/>
    </row>
    <row r="167" spans="1:15" s="109" customFormat="1" hidden="1">
      <c r="A167" s="227"/>
      <c r="B167" s="224"/>
      <c r="C167" s="228"/>
      <c r="D167" s="232"/>
      <c r="E167" s="76">
        <f t="shared" si="5"/>
        <v>0</v>
      </c>
      <c r="F167" s="109" t="s">
        <v>183</v>
      </c>
      <c r="G167" s="86"/>
      <c r="H167" s="115"/>
      <c r="I167" s="97"/>
      <c r="J167" s="97"/>
      <c r="K167" s="97"/>
      <c r="L167" s="97"/>
      <c r="M167" s="97"/>
      <c r="N167" s="97"/>
      <c r="O167" s="97"/>
    </row>
    <row r="168" spans="1:15" s="109" customFormat="1" hidden="1">
      <c r="A168" s="227"/>
      <c r="B168" s="224"/>
      <c r="C168" s="228"/>
      <c r="D168" s="232"/>
      <c r="E168" s="76">
        <f t="shared" si="5"/>
        <v>0</v>
      </c>
      <c r="F168" s="109" t="s">
        <v>183</v>
      </c>
      <c r="G168" s="86"/>
      <c r="H168" s="367"/>
      <c r="I168" s="97"/>
      <c r="J168" s="97"/>
      <c r="K168" s="97"/>
      <c r="L168" s="97"/>
      <c r="M168" s="97"/>
      <c r="N168" s="97"/>
      <c r="O168" s="97"/>
    </row>
    <row r="169" spans="1:15" s="109" customFormat="1" hidden="1">
      <c r="A169" s="227"/>
      <c r="B169" s="224"/>
      <c r="C169" s="228"/>
      <c r="D169" s="232"/>
      <c r="E169" s="76">
        <f t="shared" ref="E169:E200" si="6">ROUND(C169*D169,2)</f>
        <v>0</v>
      </c>
      <c r="F169" s="109" t="s">
        <v>183</v>
      </c>
      <c r="G169" s="86"/>
      <c r="H169" s="115"/>
      <c r="I169" s="97"/>
      <c r="J169" s="97"/>
      <c r="K169" s="97"/>
      <c r="L169" s="97"/>
      <c r="M169" s="97"/>
      <c r="N169" s="97"/>
      <c r="O169" s="97"/>
    </row>
    <row r="170" spans="1:15" s="109" customFormat="1" hidden="1">
      <c r="A170" s="227"/>
      <c r="B170" s="224"/>
      <c r="C170" s="228"/>
      <c r="D170" s="232"/>
      <c r="E170" s="76">
        <f t="shared" si="6"/>
        <v>0</v>
      </c>
      <c r="F170" s="109" t="s">
        <v>183</v>
      </c>
      <c r="G170" s="86"/>
      <c r="H170" s="367"/>
      <c r="I170" s="97"/>
      <c r="J170" s="97"/>
      <c r="K170" s="97"/>
      <c r="L170" s="97"/>
      <c r="M170" s="97"/>
      <c r="N170" s="97"/>
      <c r="O170" s="97"/>
    </row>
    <row r="171" spans="1:15" s="109" customFormat="1" hidden="1">
      <c r="A171" s="227"/>
      <c r="B171" s="224"/>
      <c r="C171" s="228"/>
      <c r="D171" s="232"/>
      <c r="E171" s="76">
        <f t="shared" si="6"/>
        <v>0</v>
      </c>
      <c r="F171" s="109" t="s">
        <v>183</v>
      </c>
      <c r="G171" s="86"/>
      <c r="H171" s="115"/>
      <c r="I171" s="97"/>
      <c r="J171" s="97"/>
      <c r="K171" s="97"/>
      <c r="L171" s="97"/>
      <c r="M171" s="97"/>
      <c r="N171" s="97"/>
      <c r="O171" s="97"/>
    </row>
    <row r="172" spans="1:15" s="109" customFormat="1" hidden="1">
      <c r="A172" s="227"/>
      <c r="B172" s="224"/>
      <c r="C172" s="228"/>
      <c r="D172" s="232"/>
      <c r="E172" s="76">
        <f t="shared" si="6"/>
        <v>0</v>
      </c>
      <c r="F172" s="109" t="s">
        <v>183</v>
      </c>
      <c r="G172" s="86"/>
      <c r="H172" s="367"/>
      <c r="I172" s="97"/>
      <c r="J172" s="97"/>
      <c r="K172" s="97"/>
      <c r="L172" s="97"/>
      <c r="M172" s="97"/>
      <c r="N172" s="97"/>
      <c r="O172" s="97"/>
    </row>
    <row r="173" spans="1:15" s="109" customFormat="1" hidden="1">
      <c r="A173" s="227"/>
      <c r="B173" s="224"/>
      <c r="C173" s="228"/>
      <c r="D173" s="232"/>
      <c r="E173" s="76">
        <f t="shared" si="6"/>
        <v>0</v>
      </c>
      <c r="F173" s="109" t="s">
        <v>183</v>
      </c>
      <c r="G173" s="86"/>
      <c r="H173" s="115"/>
      <c r="I173" s="97"/>
      <c r="J173" s="97"/>
      <c r="K173" s="97"/>
      <c r="L173" s="97"/>
      <c r="M173" s="97"/>
      <c r="N173" s="97"/>
      <c r="O173" s="97"/>
    </row>
    <row r="174" spans="1:15" s="109" customFormat="1" hidden="1">
      <c r="A174" s="227"/>
      <c r="B174" s="224"/>
      <c r="C174" s="228"/>
      <c r="D174" s="232"/>
      <c r="E174" s="76">
        <f t="shared" si="6"/>
        <v>0</v>
      </c>
      <c r="F174" s="109" t="s">
        <v>183</v>
      </c>
      <c r="G174" s="86"/>
      <c r="H174" s="367"/>
      <c r="I174" s="97"/>
      <c r="J174" s="97"/>
      <c r="K174" s="97"/>
      <c r="L174" s="97"/>
      <c r="M174" s="97"/>
      <c r="N174" s="97"/>
      <c r="O174" s="97"/>
    </row>
    <row r="175" spans="1:15" s="109" customFormat="1" hidden="1">
      <c r="A175" s="227"/>
      <c r="B175" s="224"/>
      <c r="C175" s="228"/>
      <c r="D175" s="232"/>
      <c r="E175" s="76">
        <f t="shared" si="6"/>
        <v>0</v>
      </c>
      <c r="F175" s="109" t="s">
        <v>183</v>
      </c>
      <c r="G175" s="86"/>
      <c r="H175" s="115"/>
      <c r="I175" s="97"/>
      <c r="J175" s="97"/>
      <c r="K175" s="97"/>
      <c r="L175" s="97"/>
      <c r="M175" s="97"/>
      <c r="N175" s="97"/>
      <c r="O175" s="97"/>
    </row>
    <row r="176" spans="1:15" s="109" customFormat="1" hidden="1">
      <c r="A176" s="227"/>
      <c r="B176" s="224"/>
      <c r="C176" s="228"/>
      <c r="D176" s="232"/>
      <c r="E176" s="76">
        <f t="shared" si="6"/>
        <v>0</v>
      </c>
      <c r="F176" s="109" t="s">
        <v>183</v>
      </c>
      <c r="G176" s="86"/>
      <c r="H176" s="367"/>
      <c r="I176" s="97"/>
      <c r="J176" s="97"/>
      <c r="K176" s="97"/>
      <c r="L176" s="97"/>
      <c r="M176" s="97"/>
      <c r="N176" s="97"/>
      <c r="O176" s="97"/>
    </row>
    <row r="177" spans="1:15" s="109" customFormat="1" hidden="1">
      <c r="A177" s="227"/>
      <c r="B177" s="224"/>
      <c r="C177" s="228"/>
      <c r="D177" s="232"/>
      <c r="E177" s="76">
        <f t="shared" si="6"/>
        <v>0</v>
      </c>
      <c r="F177" s="109" t="s">
        <v>183</v>
      </c>
      <c r="G177" s="86"/>
      <c r="H177" s="115"/>
      <c r="I177" s="97"/>
      <c r="J177" s="97"/>
      <c r="K177" s="97"/>
      <c r="L177" s="97"/>
      <c r="M177" s="97"/>
      <c r="N177" s="97"/>
      <c r="O177" s="97"/>
    </row>
    <row r="178" spans="1:15" s="109" customFormat="1" hidden="1">
      <c r="A178" s="227"/>
      <c r="B178" s="224"/>
      <c r="C178" s="228"/>
      <c r="D178" s="232"/>
      <c r="E178" s="76">
        <f t="shared" si="6"/>
        <v>0</v>
      </c>
      <c r="F178" s="109" t="s">
        <v>183</v>
      </c>
      <c r="G178" s="86"/>
      <c r="H178" s="367"/>
      <c r="I178" s="97"/>
      <c r="J178" s="97"/>
      <c r="K178" s="97"/>
      <c r="L178" s="97"/>
      <c r="M178" s="97"/>
      <c r="N178" s="97"/>
      <c r="O178" s="97"/>
    </row>
    <row r="179" spans="1:15" s="109" customFormat="1" hidden="1">
      <c r="A179" s="227"/>
      <c r="B179" s="224"/>
      <c r="C179" s="228"/>
      <c r="D179" s="232"/>
      <c r="E179" s="76">
        <f t="shared" si="6"/>
        <v>0</v>
      </c>
      <c r="F179" s="109" t="s">
        <v>183</v>
      </c>
      <c r="G179" s="86"/>
      <c r="H179" s="115"/>
      <c r="I179" s="97"/>
      <c r="J179" s="97"/>
      <c r="K179" s="97"/>
      <c r="L179" s="97"/>
      <c r="M179" s="97"/>
      <c r="N179" s="97"/>
      <c r="O179" s="97"/>
    </row>
    <row r="180" spans="1:15" s="109" customFormat="1" hidden="1">
      <c r="A180" s="227"/>
      <c r="B180" s="224"/>
      <c r="C180" s="228"/>
      <c r="D180" s="232"/>
      <c r="E180" s="76">
        <f t="shared" si="6"/>
        <v>0</v>
      </c>
      <c r="F180" s="109" t="s">
        <v>183</v>
      </c>
      <c r="G180" s="86"/>
      <c r="H180" s="367"/>
      <c r="I180" s="97"/>
      <c r="J180" s="97"/>
      <c r="K180" s="97"/>
      <c r="L180" s="97"/>
      <c r="M180" s="97"/>
      <c r="N180" s="97"/>
      <c r="O180" s="97"/>
    </row>
    <row r="181" spans="1:15" s="109" customFormat="1" hidden="1">
      <c r="A181" s="227"/>
      <c r="B181" s="224"/>
      <c r="C181" s="228"/>
      <c r="D181" s="232"/>
      <c r="E181" s="76">
        <f t="shared" si="6"/>
        <v>0</v>
      </c>
      <c r="F181" s="109" t="s">
        <v>183</v>
      </c>
      <c r="G181" s="86"/>
      <c r="H181" s="115"/>
      <c r="I181" s="97"/>
      <c r="J181" s="97"/>
      <c r="K181" s="97"/>
      <c r="L181" s="97"/>
      <c r="M181" s="97"/>
      <c r="N181" s="97"/>
      <c r="O181" s="97"/>
    </row>
    <row r="182" spans="1:15" s="109" customFormat="1" hidden="1">
      <c r="A182" s="227"/>
      <c r="B182" s="224"/>
      <c r="C182" s="228"/>
      <c r="D182" s="232"/>
      <c r="E182" s="76">
        <f t="shared" si="6"/>
        <v>0</v>
      </c>
      <c r="F182" s="109" t="s">
        <v>183</v>
      </c>
      <c r="G182" s="86"/>
      <c r="H182" s="367"/>
      <c r="I182" s="97"/>
      <c r="J182" s="97"/>
      <c r="K182" s="97"/>
      <c r="L182" s="97"/>
      <c r="M182" s="97"/>
      <c r="N182" s="97"/>
      <c r="O182" s="97"/>
    </row>
    <row r="183" spans="1:15" s="109" customFormat="1" hidden="1">
      <c r="A183" s="227"/>
      <c r="B183" s="224"/>
      <c r="C183" s="228"/>
      <c r="D183" s="232"/>
      <c r="E183" s="76">
        <f t="shared" si="6"/>
        <v>0</v>
      </c>
      <c r="F183" s="109" t="s">
        <v>183</v>
      </c>
      <c r="G183" s="86"/>
      <c r="H183" s="115"/>
      <c r="I183" s="97"/>
      <c r="J183" s="97"/>
      <c r="K183" s="97"/>
      <c r="L183" s="97"/>
      <c r="M183" s="97"/>
      <c r="N183" s="97"/>
      <c r="O183" s="97"/>
    </row>
    <row r="184" spans="1:15" s="109" customFormat="1" hidden="1">
      <c r="A184" s="227"/>
      <c r="B184" s="224"/>
      <c r="C184" s="228"/>
      <c r="D184" s="232"/>
      <c r="E184" s="76">
        <f t="shared" si="6"/>
        <v>0</v>
      </c>
      <c r="F184" s="109" t="s">
        <v>183</v>
      </c>
      <c r="G184" s="86"/>
      <c r="H184" s="367"/>
      <c r="I184" s="97"/>
      <c r="J184" s="97"/>
      <c r="K184" s="97"/>
      <c r="L184" s="97"/>
      <c r="M184" s="97"/>
      <c r="N184" s="97"/>
      <c r="O184" s="97"/>
    </row>
    <row r="185" spans="1:15" s="109" customFormat="1" hidden="1">
      <c r="A185" s="227"/>
      <c r="B185" s="224"/>
      <c r="C185" s="228"/>
      <c r="D185" s="232"/>
      <c r="E185" s="76">
        <f t="shared" si="6"/>
        <v>0</v>
      </c>
      <c r="F185" s="109" t="s">
        <v>183</v>
      </c>
      <c r="G185" s="86"/>
      <c r="H185" s="115"/>
      <c r="I185" s="97"/>
      <c r="J185" s="97"/>
      <c r="K185" s="97"/>
      <c r="L185" s="97"/>
      <c r="M185" s="97"/>
      <c r="N185" s="97"/>
      <c r="O185" s="97"/>
    </row>
    <row r="186" spans="1:15" s="109" customFormat="1" hidden="1">
      <c r="A186" s="227"/>
      <c r="B186" s="224"/>
      <c r="C186" s="228"/>
      <c r="D186" s="232"/>
      <c r="E186" s="76">
        <f t="shared" si="6"/>
        <v>0</v>
      </c>
      <c r="F186" s="109" t="s">
        <v>183</v>
      </c>
      <c r="G186" s="86"/>
      <c r="H186" s="367"/>
      <c r="I186" s="97"/>
      <c r="J186" s="97"/>
      <c r="K186" s="97"/>
      <c r="L186" s="97"/>
      <c r="M186" s="97"/>
      <c r="N186" s="97"/>
      <c r="O186" s="97"/>
    </row>
    <row r="187" spans="1:15" s="109" customFormat="1" hidden="1">
      <c r="A187" s="227"/>
      <c r="B187" s="224"/>
      <c r="C187" s="228"/>
      <c r="D187" s="232"/>
      <c r="E187" s="76">
        <f t="shared" si="6"/>
        <v>0</v>
      </c>
      <c r="F187" s="109" t="s">
        <v>183</v>
      </c>
      <c r="G187" s="86"/>
      <c r="H187" s="115"/>
      <c r="I187" s="97"/>
      <c r="J187" s="97"/>
      <c r="K187" s="97"/>
      <c r="L187" s="97"/>
      <c r="M187" s="97"/>
      <c r="N187" s="97"/>
      <c r="O187" s="97"/>
    </row>
    <row r="188" spans="1:15" s="109" customFormat="1" hidden="1">
      <c r="A188" s="227"/>
      <c r="B188" s="224"/>
      <c r="C188" s="228"/>
      <c r="D188" s="232"/>
      <c r="E188" s="76">
        <f t="shared" si="6"/>
        <v>0</v>
      </c>
      <c r="F188" s="109" t="s">
        <v>183</v>
      </c>
      <c r="G188" s="86"/>
      <c r="H188" s="367"/>
      <c r="I188" s="97"/>
      <c r="J188" s="97"/>
      <c r="K188" s="97"/>
      <c r="L188" s="97"/>
      <c r="M188" s="97"/>
      <c r="N188" s="97"/>
      <c r="O188" s="97"/>
    </row>
    <row r="189" spans="1:15" s="109" customFormat="1" hidden="1">
      <c r="A189" s="227"/>
      <c r="B189" s="224"/>
      <c r="C189" s="228"/>
      <c r="D189" s="232"/>
      <c r="E189" s="76">
        <f t="shared" si="6"/>
        <v>0</v>
      </c>
      <c r="F189" s="109" t="s">
        <v>183</v>
      </c>
      <c r="G189" s="86"/>
      <c r="H189" s="115"/>
      <c r="I189" s="97"/>
      <c r="J189" s="97"/>
      <c r="K189" s="97"/>
      <c r="L189" s="97"/>
      <c r="M189" s="97"/>
      <c r="N189" s="97"/>
      <c r="O189" s="97"/>
    </row>
    <row r="190" spans="1:15" s="109" customFormat="1" hidden="1">
      <c r="A190" s="227"/>
      <c r="B190" s="224"/>
      <c r="C190" s="228"/>
      <c r="D190" s="232"/>
      <c r="E190" s="76">
        <f t="shared" si="6"/>
        <v>0</v>
      </c>
      <c r="F190" s="109" t="s">
        <v>183</v>
      </c>
      <c r="G190" s="86"/>
      <c r="H190" s="367"/>
      <c r="I190" s="97"/>
      <c r="J190" s="97"/>
      <c r="K190" s="97"/>
      <c r="L190" s="97"/>
      <c r="M190" s="97"/>
      <c r="N190" s="97"/>
      <c r="O190" s="97"/>
    </row>
    <row r="191" spans="1:15" s="109" customFormat="1" hidden="1">
      <c r="A191" s="227"/>
      <c r="B191" s="224"/>
      <c r="C191" s="228"/>
      <c r="D191" s="232"/>
      <c r="E191" s="76">
        <f t="shared" si="6"/>
        <v>0</v>
      </c>
      <c r="F191" s="109" t="s">
        <v>183</v>
      </c>
      <c r="G191" s="86"/>
      <c r="H191" s="115"/>
      <c r="I191" s="97"/>
      <c r="J191" s="97"/>
      <c r="K191" s="97"/>
      <c r="L191" s="97"/>
      <c r="M191" s="97"/>
      <c r="N191" s="97"/>
      <c r="O191" s="97"/>
    </row>
    <row r="192" spans="1:15" s="109" customFormat="1" hidden="1">
      <c r="A192" s="227"/>
      <c r="B192" s="224"/>
      <c r="C192" s="228"/>
      <c r="D192" s="232"/>
      <c r="E192" s="76">
        <f t="shared" si="6"/>
        <v>0</v>
      </c>
      <c r="F192" s="109" t="s">
        <v>183</v>
      </c>
      <c r="G192" s="86"/>
      <c r="H192" s="367"/>
      <c r="I192" s="97"/>
      <c r="J192" s="97"/>
      <c r="K192" s="97"/>
      <c r="L192" s="97"/>
      <c r="M192" s="97"/>
      <c r="N192" s="97"/>
      <c r="O192" s="97"/>
    </row>
    <row r="193" spans="1:15" s="109" customFormat="1" hidden="1">
      <c r="A193" s="227"/>
      <c r="B193" s="224"/>
      <c r="C193" s="228"/>
      <c r="D193" s="232"/>
      <c r="E193" s="76">
        <f t="shared" si="6"/>
        <v>0</v>
      </c>
      <c r="F193" s="109" t="s">
        <v>183</v>
      </c>
      <c r="G193" s="86"/>
      <c r="H193" s="115"/>
      <c r="I193" s="97"/>
      <c r="J193" s="97"/>
      <c r="K193" s="97"/>
      <c r="L193" s="97"/>
      <c r="M193" s="97"/>
      <c r="N193" s="97"/>
      <c r="O193" s="97"/>
    </row>
    <row r="194" spans="1:15" s="109" customFormat="1" hidden="1">
      <c r="A194" s="227"/>
      <c r="B194" s="224"/>
      <c r="C194" s="228"/>
      <c r="D194" s="232"/>
      <c r="E194" s="76">
        <f t="shared" si="6"/>
        <v>0</v>
      </c>
      <c r="F194" s="109" t="s">
        <v>183</v>
      </c>
      <c r="G194" s="86"/>
      <c r="H194" s="367"/>
      <c r="I194" s="97"/>
      <c r="J194" s="97"/>
      <c r="K194" s="97"/>
      <c r="L194" s="97"/>
      <c r="M194" s="97"/>
      <c r="N194" s="97"/>
      <c r="O194" s="97"/>
    </row>
    <row r="195" spans="1:15" s="109" customFormat="1" hidden="1">
      <c r="A195" s="227"/>
      <c r="B195" s="224"/>
      <c r="C195" s="228"/>
      <c r="D195" s="232"/>
      <c r="E195" s="76">
        <f t="shared" si="6"/>
        <v>0</v>
      </c>
      <c r="F195" s="109" t="s">
        <v>183</v>
      </c>
      <c r="G195" s="86"/>
      <c r="H195" s="115"/>
      <c r="I195" s="97"/>
      <c r="J195" s="97"/>
      <c r="K195" s="97"/>
      <c r="L195" s="97"/>
      <c r="M195" s="97"/>
      <c r="N195" s="97"/>
      <c r="O195" s="97"/>
    </row>
    <row r="196" spans="1:15" s="109" customFormat="1" hidden="1">
      <c r="A196" s="227"/>
      <c r="B196" s="224"/>
      <c r="C196" s="228"/>
      <c r="D196" s="232"/>
      <c r="E196" s="76">
        <f t="shared" si="6"/>
        <v>0</v>
      </c>
      <c r="F196" s="109" t="s">
        <v>183</v>
      </c>
      <c r="G196" s="86"/>
      <c r="H196" s="367"/>
      <c r="I196" s="97"/>
      <c r="J196" s="97"/>
      <c r="K196" s="97"/>
      <c r="L196" s="97"/>
      <c r="M196" s="97"/>
      <c r="N196" s="97"/>
      <c r="O196" s="97"/>
    </row>
    <row r="197" spans="1:15" s="109" customFormat="1" hidden="1">
      <c r="A197" s="227"/>
      <c r="B197" s="224"/>
      <c r="C197" s="228"/>
      <c r="D197" s="232"/>
      <c r="E197" s="76">
        <f t="shared" si="6"/>
        <v>0</v>
      </c>
      <c r="F197" s="109" t="s">
        <v>183</v>
      </c>
      <c r="G197" s="86"/>
      <c r="H197" s="115"/>
      <c r="I197" s="97"/>
      <c r="J197" s="97"/>
      <c r="K197" s="97"/>
      <c r="L197" s="97"/>
      <c r="M197" s="97"/>
      <c r="N197" s="97"/>
      <c r="O197" s="97"/>
    </row>
    <row r="198" spans="1:15" s="109" customFormat="1" hidden="1">
      <c r="A198" s="227"/>
      <c r="B198" s="224"/>
      <c r="C198" s="228"/>
      <c r="D198" s="232"/>
      <c r="E198" s="76">
        <f t="shared" si="6"/>
        <v>0</v>
      </c>
      <c r="F198" s="109" t="s">
        <v>183</v>
      </c>
      <c r="G198" s="86"/>
      <c r="H198" s="367"/>
      <c r="I198" s="97"/>
      <c r="J198" s="97"/>
      <c r="K198" s="97"/>
      <c r="L198" s="97"/>
      <c r="M198" s="97"/>
      <c r="N198" s="97"/>
      <c r="O198" s="97"/>
    </row>
    <row r="199" spans="1:15" s="109" customFormat="1" hidden="1">
      <c r="A199" s="227"/>
      <c r="B199" s="224"/>
      <c r="C199" s="228"/>
      <c r="D199" s="232"/>
      <c r="E199" s="76">
        <f t="shared" si="6"/>
        <v>0</v>
      </c>
      <c r="F199" s="109" t="s">
        <v>183</v>
      </c>
      <c r="G199" s="86"/>
      <c r="H199" s="115"/>
      <c r="I199" s="97"/>
      <c r="J199" s="97"/>
      <c r="K199" s="97"/>
      <c r="L199" s="97"/>
      <c r="M199" s="97"/>
      <c r="N199" s="97"/>
      <c r="O199" s="97"/>
    </row>
    <row r="200" spans="1:15" s="109" customFormat="1" hidden="1">
      <c r="A200" s="227"/>
      <c r="B200" s="224"/>
      <c r="C200" s="228"/>
      <c r="D200" s="232"/>
      <c r="E200" s="76">
        <f t="shared" si="6"/>
        <v>0</v>
      </c>
      <c r="F200" s="109" t="s">
        <v>183</v>
      </c>
      <c r="G200" s="86"/>
      <c r="H200" s="367"/>
      <c r="I200" s="97"/>
      <c r="J200" s="97"/>
      <c r="K200" s="97"/>
      <c r="L200" s="97"/>
      <c r="M200" s="97"/>
      <c r="N200" s="97"/>
      <c r="O200" s="97"/>
    </row>
    <row r="201" spans="1:15" s="109" customFormat="1" hidden="1">
      <c r="A201" s="227"/>
      <c r="B201" s="224"/>
      <c r="C201" s="228"/>
      <c r="D201" s="232"/>
      <c r="E201" s="76">
        <f t="shared" ref="E201:E232" si="7">ROUND(C201*D201,2)</f>
        <v>0</v>
      </c>
      <c r="F201" s="109" t="s">
        <v>183</v>
      </c>
      <c r="G201" s="86"/>
      <c r="H201" s="115"/>
      <c r="I201" s="97"/>
      <c r="J201" s="97"/>
      <c r="K201" s="97"/>
      <c r="L201" s="97"/>
      <c r="M201" s="97"/>
      <c r="N201" s="97"/>
      <c r="O201" s="97"/>
    </row>
    <row r="202" spans="1:15" s="109" customFormat="1" hidden="1">
      <c r="A202" s="227"/>
      <c r="B202" s="224"/>
      <c r="C202" s="228"/>
      <c r="D202" s="232"/>
      <c r="E202" s="76">
        <f t="shared" si="7"/>
        <v>0</v>
      </c>
      <c r="F202" s="109" t="s">
        <v>183</v>
      </c>
      <c r="G202" s="86"/>
      <c r="H202" s="367"/>
      <c r="I202" s="97"/>
      <c r="J202" s="97"/>
      <c r="K202" s="97"/>
      <c r="L202" s="97"/>
      <c r="M202" s="97"/>
      <c r="N202" s="97"/>
      <c r="O202" s="97"/>
    </row>
    <row r="203" spans="1:15" s="109" customFormat="1" hidden="1">
      <c r="A203" s="227"/>
      <c r="B203" s="224"/>
      <c r="C203" s="228"/>
      <c r="D203" s="232"/>
      <c r="E203" s="76">
        <f t="shared" si="7"/>
        <v>0</v>
      </c>
      <c r="F203" s="109" t="s">
        <v>183</v>
      </c>
      <c r="G203" s="86"/>
      <c r="H203" s="115"/>
      <c r="I203" s="97"/>
      <c r="J203" s="97"/>
      <c r="K203" s="97"/>
      <c r="L203" s="97"/>
      <c r="M203" s="97"/>
      <c r="N203" s="97"/>
      <c r="O203" s="97"/>
    </row>
    <row r="204" spans="1:15" s="109" customFormat="1" hidden="1">
      <c r="A204" s="227"/>
      <c r="B204" s="224"/>
      <c r="C204" s="228"/>
      <c r="D204" s="232"/>
      <c r="E204" s="76">
        <f t="shared" si="7"/>
        <v>0</v>
      </c>
      <c r="F204" s="109" t="s">
        <v>183</v>
      </c>
      <c r="G204" s="86"/>
      <c r="H204" s="367"/>
      <c r="I204" s="97"/>
      <c r="J204" s="97"/>
      <c r="K204" s="97"/>
      <c r="L204" s="97"/>
      <c r="M204" s="97"/>
      <c r="N204" s="97"/>
      <c r="O204" s="97"/>
    </row>
    <row r="205" spans="1:15" s="109" customFormat="1" hidden="1">
      <c r="A205" s="227"/>
      <c r="B205" s="224"/>
      <c r="C205" s="228"/>
      <c r="D205" s="232"/>
      <c r="E205" s="76">
        <f t="shared" si="7"/>
        <v>0</v>
      </c>
      <c r="F205" s="109" t="s">
        <v>183</v>
      </c>
      <c r="G205" s="86"/>
      <c r="H205" s="115"/>
      <c r="I205" s="97"/>
      <c r="J205" s="97"/>
      <c r="K205" s="97"/>
      <c r="L205" s="97"/>
      <c r="M205" s="97"/>
      <c r="N205" s="97"/>
      <c r="O205" s="97"/>
    </row>
    <row r="206" spans="1:15" s="109" customFormat="1" hidden="1">
      <c r="A206" s="227"/>
      <c r="B206" s="224"/>
      <c r="C206" s="228"/>
      <c r="D206" s="232"/>
      <c r="E206" s="76">
        <f t="shared" si="7"/>
        <v>0</v>
      </c>
      <c r="F206" s="109" t="s">
        <v>183</v>
      </c>
      <c r="G206" s="86"/>
      <c r="H206" s="367"/>
      <c r="I206" s="97"/>
      <c r="J206" s="97"/>
      <c r="K206" s="97"/>
      <c r="L206" s="97"/>
      <c r="M206" s="97"/>
      <c r="N206" s="97"/>
      <c r="O206" s="97"/>
    </row>
    <row r="207" spans="1:15" s="109" customFormat="1" hidden="1">
      <c r="A207" s="227"/>
      <c r="B207" s="224"/>
      <c r="C207" s="228"/>
      <c r="D207" s="232"/>
      <c r="E207" s="76">
        <f t="shared" si="7"/>
        <v>0</v>
      </c>
      <c r="F207" s="109" t="s">
        <v>183</v>
      </c>
      <c r="G207" s="86"/>
      <c r="H207" s="115"/>
      <c r="I207" s="97"/>
      <c r="J207" s="97"/>
      <c r="K207" s="97"/>
      <c r="L207" s="97"/>
      <c r="M207" s="97"/>
      <c r="N207" s="97"/>
      <c r="O207" s="97"/>
    </row>
    <row r="208" spans="1:15" s="109" customFormat="1" hidden="1">
      <c r="A208" s="227"/>
      <c r="B208" s="224"/>
      <c r="C208" s="228"/>
      <c r="D208" s="232"/>
      <c r="E208" s="76">
        <f t="shared" si="7"/>
        <v>0</v>
      </c>
      <c r="F208" s="109" t="s">
        <v>183</v>
      </c>
      <c r="G208" s="86"/>
      <c r="H208" s="367"/>
      <c r="I208" s="97"/>
      <c r="J208" s="97"/>
      <c r="K208" s="97"/>
      <c r="L208" s="97"/>
      <c r="M208" s="97"/>
      <c r="N208" s="97"/>
      <c r="O208" s="97"/>
    </row>
    <row r="209" spans="1:15" s="109" customFormat="1" hidden="1">
      <c r="A209" s="227"/>
      <c r="B209" s="224"/>
      <c r="C209" s="228"/>
      <c r="D209" s="232"/>
      <c r="E209" s="76">
        <f t="shared" si="7"/>
        <v>0</v>
      </c>
      <c r="F209" s="109" t="s">
        <v>183</v>
      </c>
      <c r="G209" s="86"/>
      <c r="H209" s="115"/>
      <c r="I209" s="97"/>
      <c r="J209" s="97"/>
      <c r="K209" s="97"/>
      <c r="L209" s="97"/>
      <c r="M209" s="97"/>
      <c r="N209" s="97"/>
      <c r="O209" s="97"/>
    </row>
    <row r="210" spans="1:15" s="109" customFormat="1" hidden="1">
      <c r="A210" s="227"/>
      <c r="B210" s="224"/>
      <c r="C210" s="228"/>
      <c r="D210" s="232"/>
      <c r="E210" s="76">
        <f t="shared" si="7"/>
        <v>0</v>
      </c>
      <c r="F210" s="109" t="s">
        <v>183</v>
      </c>
      <c r="G210" s="86"/>
      <c r="H210" s="367"/>
      <c r="I210" s="97"/>
      <c r="J210" s="97"/>
      <c r="K210" s="97"/>
      <c r="L210" s="97"/>
      <c r="M210" s="97"/>
      <c r="N210" s="97"/>
      <c r="O210" s="97"/>
    </row>
    <row r="211" spans="1:15" s="109" customFormat="1" hidden="1">
      <c r="A211" s="227"/>
      <c r="B211" s="224"/>
      <c r="C211" s="228"/>
      <c r="D211" s="232"/>
      <c r="E211" s="76">
        <f t="shared" si="7"/>
        <v>0</v>
      </c>
      <c r="F211" s="109" t="s">
        <v>183</v>
      </c>
      <c r="G211" s="86"/>
      <c r="H211" s="115"/>
      <c r="I211" s="97"/>
      <c r="J211" s="97"/>
      <c r="K211" s="97"/>
      <c r="L211" s="97"/>
      <c r="M211" s="97"/>
      <c r="N211" s="97"/>
      <c r="O211" s="97"/>
    </row>
    <row r="212" spans="1:15" s="109" customFormat="1" hidden="1">
      <c r="A212" s="227"/>
      <c r="B212" s="224"/>
      <c r="C212" s="228"/>
      <c r="D212" s="232"/>
      <c r="E212" s="76">
        <f t="shared" si="7"/>
        <v>0</v>
      </c>
      <c r="F212" s="109" t="s">
        <v>183</v>
      </c>
      <c r="G212" s="86"/>
      <c r="H212" s="367"/>
      <c r="I212" s="97"/>
      <c r="J212" s="97"/>
      <c r="K212" s="97"/>
      <c r="L212" s="97"/>
      <c r="M212" s="97"/>
      <c r="N212" s="97"/>
      <c r="O212" s="97"/>
    </row>
    <row r="213" spans="1:15" s="109" customFormat="1" hidden="1">
      <c r="A213" s="227"/>
      <c r="B213" s="224"/>
      <c r="C213" s="228"/>
      <c r="D213" s="232"/>
      <c r="E213" s="76">
        <f t="shared" si="7"/>
        <v>0</v>
      </c>
      <c r="F213" s="109" t="s">
        <v>183</v>
      </c>
      <c r="G213" s="86"/>
      <c r="H213" s="115"/>
      <c r="I213" s="97"/>
      <c r="J213" s="97"/>
      <c r="K213" s="97"/>
      <c r="L213" s="97"/>
      <c r="M213" s="97"/>
      <c r="N213" s="97"/>
      <c r="O213" s="97"/>
    </row>
    <row r="214" spans="1:15" s="109" customFormat="1" hidden="1">
      <c r="A214" s="227"/>
      <c r="B214" s="224"/>
      <c r="C214" s="228"/>
      <c r="D214" s="232"/>
      <c r="E214" s="76">
        <f t="shared" si="7"/>
        <v>0</v>
      </c>
      <c r="F214" s="109" t="s">
        <v>183</v>
      </c>
      <c r="G214" s="86"/>
      <c r="H214" s="367"/>
      <c r="I214" s="97"/>
      <c r="J214" s="97"/>
      <c r="K214" s="97"/>
      <c r="L214" s="97"/>
      <c r="M214" s="97"/>
      <c r="N214" s="97"/>
      <c r="O214" s="97"/>
    </row>
    <row r="215" spans="1:15" s="109" customFormat="1" hidden="1">
      <c r="A215" s="227"/>
      <c r="B215" s="224"/>
      <c r="C215" s="228"/>
      <c r="D215" s="232"/>
      <c r="E215" s="76">
        <f t="shared" si="7"/>
        <v>0</v>
      </c>
      <c r="F215" s="109" t="s">
        <v>183</v>
      </c>
      <c r="G215" s="86"/>
      <c r="H215" s="115"/>
      <c r="I215" s="97"/>
      <c r="J215" s="97"/>
      <c r="K215" s="97"/>
      <c r="L215" s="97"/>
      <c r="M215" s="97"/>
      <c r="N215" s="97"/>
      <c r="O215" s="97"/>
    </row>
    <row r="216" spans="1:15" s="109" customFormat="1" hidden="1">
      <c r="A216" s="227"/>
      <c r="B216" s="224"/>
      <c r="C216" s="228"/>
      <c r="D216" s="232"/>
      <c r="E216" s="76">
        <f t="shared" si="7"/>
        <v>0</v>
      </c>
      <c r="F216" s="109" t="s">
        <v>183</v>
      </c>
      <c r="G216" s="86"/>
      <c r="H216" s="367"/>
      <c r="I216" s="97"/>
      <c r="J216" s="97"/>
      <c r="K216" s="97"/>
      <c r="L216" s="97"/>
      <c r="M216" s="97"/>
      <c r="N216" s="97"/>
      <c r="O216" s="97"/>
    </row>
    <row r="217" spans="1:15" s="109" customFormat="1" hidden="1">
      <c r="A217" s="227"/>
      <c r="B217" s="224"/>
      <c r="C217" s="228"/>
      <c r="D217" s="232"/>
      <c r="E217" s="76">
        <f t="shared" si="7"/>
        <v>0</v>
      </c>
      <c r="F217" s="109" t="s">
        <v>183</v>
      </c>
      <c r="G217" s="86"/>
      <c r="H217" s="115"/>
      <c r="I217" s="97"/>
      <c r="J217" s="97"/>
      <c r="K217" s="97"/>
      <c r="L217" s="97"/>
      <c r="M217" s="97"/>
      <c r="N217" s="97"/>
      <c r="O217" s="97"/>
    </row>
    <row r="218" spans="1:15" s="109" customFormat="1" hidden="1">
      <c r="A218" s="227"/>
      <c r="B218" s="224"/>
      <c r="C218" s="228"/>
      <c r="D218" s="232"/>
      <c r="E218" s="76">
        <f t="shared" si="7"/>
        <v>0</v>
      </c>
      <c r="F218" s="109" t="s">
        <v>183</v>
      </c>
      <c r="G218" s="86"/>
      <c r="H218" s="367"/>
      <c r="I218" s="97"/>
      <c r="J218" s="97"/>
      <c r="K218" s="97"/>
      <c r="L218" s="97"/>
      <c r="M218" s="97"/>
      <c r="N218" s="97"/>
      <c r="O218" s="97"/>
    </row>
    <row r="219" spans="1:15" s="109" customFormat="1" hidden="1">
      <c r="A219" s="227"/>
      <c r="B219" s="224"/>
      <c r="C219" s="228"/>
      <c r="D219" s="232"/>
      <c r="E219" s="76">
        <f t="shared" si="7"/>
        <v>0</v>
      </c>
      <c r="F219" s="109" t="s">
        <v>183</v>
      </c>
      <c r="G219" s="86"/>
      <c r="H219" s="115"/>
      <c r="I219" s="97"/>
      <c r="J219" s="97"/>
      <c r="K219" s="97"/>
      <c r="L219" s="97"/>
      <c r="M219" s="97"/>
      <c r="N219" s="97"/>
      <c r="O219" s="97"/>
    </row>
    <row r="220" spans="1:15" s="109" customFormat="1" hidden="1">
      <c r="A220" s="227"/>
      <c r="B220" s="224"/>
      <c r="C220" s="228"/>
      <c r="D220" s="232"/>
      <c r="E220" s="76">
        <f t="shared" si="7"/>
        <v>0</v>
      </c>
      <c r="F220" s="109" t="s">
        <v>183</v>
      </c>
      <c r="G220" s="86"/>
      <c r="H220" s="367"/>
      <c r="I220" s="97"/>
      <c r="J220" s="97"/>
      <c r="K220" s="97"/>
      <c r="L220" s="97"/>
      <c r="M220" s="97"/>
      <c r="N220" s="97"/>
      <c r="O220" s="97"/>
    </row>
    <row r="221" spans="1:15" s="109" customFormat="1" hidden="1">
      <c r="A221" s="227"/>
      <c r="B221" s="224"/>
      <c r="C221" s="228"/>
      <c r="D221" s="232"/>
      <c r="E221" s="76">
        <f t="shared" si="7"/>
        <v>0</v>
      </c>
      <c r="F221" s="109" t="s">
        <v>183</v>
      </c>
      <c r="G221" s="86"/>
      <c r="H221" s="115"/>
      <c r="I221" s="97"/>
      <c r="J221" s="97"/>
      <c r="K221" s="97"/>
      <c r="L221" s="97"/>
      <c r="M221" s="97"/>
      <c r="N221" s="97"/>
      <c r="O221" s="97"/>
    </row>
    <row r="222" spans="1:15" s="109" customFormat="1" hidden="1">
      <c r="A222" s="227"/>
      <c r="B222" s="224"/>
      <c r="C222" s="228"/>
      <c r="D222" s="232"/>
      <c r="E222" s="76">
        <f t="shared" si="7"/>
        <v>0</v>
      </c>
      <c r="F222" s="109" t="s">
        <v>183</v>
      </c>
      <c r="G222" s="86"/>
      <c r="H222" s="367"/>
      <c r="I222" s="97"/>
      <c r="J222" s="97"/>
      <c r="K222" s="97"/>
      <c r="L222" s="97"/>
      <c r="M222" s="97"/>
      <c r="N222" s="97"/>
      <c r="O222" s="97"/>
    </row>
    <row r="223" spans="1:15" s="109" customFormat="1" hidden="1">
      <c r="A223" s="227"/>
      <c r="B223" s="224"/>
      <c r="C223" s="228"/>
      <c r="D223" s="232"/>
      <c r="E223" s="76">
        <f t="shared" si="7"/>
        <v>0</v>
      </c>
      <c r="F223" s="109" t="s">
        <v>183</v>
      </c>
      <c r="G223" s="86"/>
      <c r="H223" s="115"/>
      <c r="I223" s="97"/>
      <c r="J223" s="97"/>
      <c r="K223" s="97"/>
      <c r="L223" s="97"/>
      <c r="M223" s="97"/>
      <c r="N223" s="97"/>
      <c r="O223" s="97"/>
    </row>
    <row r="224" spans="1:15" s="109" customFormat="1" hidden="1">
      <c r="A224" s="227"/>
      <c r="B224" s="224"/>
      <c r="C224" s="228"/>
      <c r="D224" s="232"/>
      <c r="E224" s="76">
        <f t="shared" si="7"/>
        <v>0</v>
      </c>
      <c r="F224" s="109" t="s">
        <v>183</v>
      </c>
      <c r="G224" s="86"/>
      <c r="H224" s="367"/>
      <c r="I224" s="97"/>
      <c r="J224" s="97"/>
      <c r="K224" s="97"/>
      <c r="L224" s="97"/>
      <c r="M224" s="97"/>
      <c r="N224" s="97"/>
      <c r="O224" s="97"/>
    </row>
    <row r="225" spans="1:15" s="109" customFormat="1" hidden="1">
      <c r="A225" s="227"/>
      <c r="B225" s="224"/>
      <c r="C225" s="228"/>
      <c r="D225" s="232"/>
      <c r="E225" s="76">
        <f t="shared" si="7"/>
        <v>0</v>
      </c>
      <c r="F225" s="109" t="s">
        <v>183</v>
      </c>
      <c r="G225" s="86"/>
      <c r="H225" s="115"/>
      <c r="I225" s="97"/>
      <c r="J225" s="97"/>
      <c r="K225" s="97"/>
      <c r="L225" s="97"/>
      <c r="M225" s="97"/>
      <c r="N225" s="97"/>
      <c r="O225" s="97"/>
    </row>
    <row r="226" spans="1:15" s="109" customFormat="1" hidden="1">
      <c r="A226" s="227"/>
      <c r="B226" s="224"/>
      <c r="C226" s="228"/>
      <c r="D226" s="232"/>
      <c r="E226" s="76">
        <f t="shared" si="7"/>
        <v>0</v>
      </c>
      <c r="F226" s="109" t="s">
        <v>183</v>
      </c>
      <c r="G226" s="86"/>
      <c r="H226" s="367"/>
      <c r="I226" s="97"/>
      <c r="J226" s="97"/>
      <c r="K226" s="97"/>
      <c r="L226" s="97"/>
      <c r="M226" s="97"/>
      <c r="N226" s="97"/>
      <c r="O226" s="97"/>
    </row>
    <row r="227" spans="1:15" s="109" customFormat="1" hidden="1">
      <c r="A227" s="227"/>
      <c r="B227" s="224"/>
      <c r="C227" s="228"/>
      <c r="D227" s="232"/>
      <c r="E227" s="76">
        <f t="shared" si="7"/>
        <v>0</v>
      </c>
      <c r="F227" s="109" t="s">
        <v>183</v>
      </c>
      <c r="G227" s="86"/>
      <c r="H227" s="115"/>
      <c r="I227" s="97"/>
      <c r="J227" s="97"/>
      <c r="K227" s="97"/>
      <c r="L227" s="97"/>
      <c r="M227" s="97"/>
      <c r="N227" s="97"/>
      <c r="O227" s="97"/>
    </row>
    <row r="228" spans="1:15" s="109" customFormat="1" hidden="1">
      <c r="A228" s="227"/>
      <c r="B228" s="224"/>
      <c r="C228" s="228"/>
      <c r="D228" s="232"/>
      <c r="E228" s="76">
        <f t="shared" si="7"/>
        <v>0</v>
      </c>
      <c r="F228" s="109" t="s">
        <v>183</v>
      </c>
      <c r="G228" s="86"/>
      <c r="H228" s="367"/>
      <c r="I228" s="97"/>
      <c r="J228" s="97"/>
      <c r="K228" s="97"/>
      <c r="L228" s="97"/>
      <c r="M228" s="97"/>
      <c r="N228" s="97"/>
      <c r="O228" s="97"/>
    </row>
    <row r="229" spans="1:15" s="109" customFormat="1" hidden="1">
      <c r="A229" s="227"/>
      <c r="B229" s="224"/>
      <c r="C229" s="228"/>
      <c r="D229" s="232"/>
      <c r="E229" s="76">
        <f t="shared" si="7"/>
        <v>0</v>
      </c>
      <c r="F229" s="109" t="s">
        <v>183</v>
      </c>
      <c r="G229" s="86"/>
      <c r="H229" s="115"/>
      <c r="I229" s="97"/>
      <c r="J229" s="97"/>
      <c r="K229" s="97"/>
      <c r="L229" s="97"/>
      <c r="M229" s="97"/>
      <c r="N229" s="97"/>
      <c r="O229" s="97"/>
    </row>
    <row r="230" spans="1:15" s="109" customFormat="1" hidden="1">
      <c r="A230" s="227"/>
      <c r="B230" s="224"/>
      <c r="C230" s="228"/>
      <c r="D230" s="232"/>
      <c r="E230" s="76">
        <f t="shared" si="7"/>
        <v>0</v>
      </c>
      <c r="F230" s="109" t="s">
        <v>183</v>
      </c>
      <c r="G230" s="86"/>
      <c r="H230" s="367"/>
      <c r="I230" s="97"/>
      <c r="J230" s="97"/>
      <c r="K230" s="97"/>
      <c r="L230" s="97"/>
      <c r="M230" s="97"/>
      <c r="N230" s="97"/>
      <c r="O230" s="97"/>
    </row>
    <row r="231" spans="1:15" s="109" customFormat="1" hidden="1">
      <c r="A231" s="227"/>
      <c r="B231" s="224"/>
      <c r="C231" s="228"/>
      <c r="D231" s="232"/>
      <c r="E231" s="76">
        <f t="shared" si="7"/>
        <v>0</v>
      </c>
      <c r="F231" s="109" t="s">
        <v>183</v>
      </c>
      <c r="G231" s="86"/>
      <c r="H231" s="115"/>
      <c r="I231" s="97"/>
      <c r="J231" s="97"/>
      <c r="K231" s="97"/>
      <c r="L231" s="97"/>
      <c r="M231" s="97"/>
      <c r="N231" s="97"/>
      <c r="O231" s="97"/>
    </row>
    <row r="232" spans="1:15" s="109" customFormat="1" hidden="1">
      <c r="A232" s="227"/>
      <c r="B232" s="224"/>
      <c r="C232" s="228"/>
      <c r="D232" s="232"/>
      <c r="E232" s="76">
        <f t="shared" si="7"/>
        <v>0</v>
      </c>
      <c r="F232" s="109" t="s">
        <v>183</v>
      </c>
      <c r="G232" s="86"/>
      <c r="H232" s="367"/>
      <c r="I232" s="97"/>
      <c r="J232" s="97"/>
      <c r="K232" s="97"/>
      <c r="L232" s="97"/>
      <c r="M232" s="97"/>
      <c r="N232" s="97"/>
      <c r="O232" s="97"/>
    </row>
    <row r="233" spans="1:15" s="109" customFormat="1" hidden="1">
      <c r="A233" s="227"/>
      <c r="B233" s="224"/>
      <c r="C233" s="228"/>
      <c r="D233" s="232"/>
      <c r="E233" s="76">
        <f t="shared" ref="E233:E264" si="8">ROUND(C233*D233,2)</f>
        <v>0</v>
      </c>
      <c r="F233" s="109" t="s">
        <v>183</v>
      </c>
      <c r="G233" s="86"/>
      <c r="H233" s="115"/>
      <c r="I233" s="97"/>
      <c r="J233" s="97"/>
      <c r="K233" s="97"/>
      <c r="L233" s="97"/>
      <c r="M233" s="97"/>
      <c r="N233" s="97"/>
      <c r="O233" s="97"/>
    </row>
    <row r="234" spans="1:15" s="109" customFormat="1" hidden="1">
      <c r="A234" s="227"/>
      <c r="B234" s="224"/>
      <c r="C234" s="228"/>
      <c r="D234" s="232"/>
      <c r="E234" s="76">
        <f t="shared" si="8"/>
        <v>0</v>
      </c>
      <c r="F234" s="109" t="s">
        <v>183</v>
      </c>
      <c r="G234" s="86"/>
      <c r="H234" s="367"/>
      <c r="I234" s="97"/>
      <c r="J234" s="97"/>
      <c r="K234" s="97"/>
      <c r="L234" s="97"/>
      <c r="M234" s="97"/>
      <c r="N234" s="97"/>
      <c r="O234" s="97"/>
    </row>
    <row r="235" spans="1:15" s="109" customFormat="1" hidden="1">
      <c r="A235" s="227"/>
      <c r="B235" s="224"/>
      <c r="C235" s="228"/>
      <c r="D235" s="232"/>
      <c r="E235" s="76">
        <f t="shared" si="8"/>
        <v>0</v>
      </c>
      <c r="F235" s="109" t="s">
        <v>183</v>
      </c>
      <c r="G235" s="86"/>
      <c r="H235" s="115"/>
      <c r="I235" s="97"/>
      <c r="J235" s="97"/>
      <c r="K235" s="97"/>
      <c r="L235" s="97"/>
      <c r="M235" s="97"/>
      <c r="N235" s="97"/>
      <c r="O235" s="97"/>
    </row>
    <row r="236" spans="1:15" s="109" customFormat="1" hidden="1">
      <c r="A236" s="227"/>
      <c r="B236" s="224"/>
      <c r="C236" s="228"/>
      <c r="D236" s="232"/>
      <c r="E236" s="76">
        <f t="shared" si="8"/>
        <v>0</v>
      </c>
      <c r="F236" s="109" t="s">
        <v>183</v>
      </c>
      <c r="G236" s="86"/>
      <c r="H236" s="367"/>
      <c r="I236" s="97"/>
      <c r="J236" s="97"/>
      <c r="K236" s="97"/>
      <c r="L236" s="97"/>
      <c r="M236" s="97"/>
      <c r="N236" s="97"/>
      <c r="O236" s="97"/>
    </row>
    <row r="237" spans="1:15" s="109" customFormat="1" hidden="1">
      <c r="A237" s="227"/>
      <c r="B237" s="224"/>
      <c r="C237" s="228"/>
      <c r="D237" s="232"/>
      <c r="E237" s="76">
        <f t="shared" si="8"/>
        <v>0</v>
      </c>
      <c r="F237" s="109" t="s">
        <v>183</v>
      </c>
      <c r="G237" s="86"/>
      <c r="H237" s="115"/>
      <c r="I237" s="97"/>
      <c r="J237" s="97"/>
      <c r="K237" s="97"/>
      <c r="L237" s="97"/>
      <c r="M237" s="97"/>
      <c r="N237" s="97"/>
      <c r="O237" s="97"/>
    </row>
    <row r="238" spans="1:15" s="109" customFormat="1" hidden="1">
      <c r="A238" s="227"/>
      <c r="B238" s="224"/>
      <c r="C238" s="228"/>
      <c r="D238" s="232"/>
      <c r="E238" s="76">
        <f t="shared" si="8"/>
        <v>0</v>
      </c>
      <c r="F238" s="109" t="s">
        <v>183</v>
      </c>
      <c r="G238" s="86"/>
      <c r="H238" s="367"/>
      <c r="I238" s="97"/>
      <c r="J238" s="97"/>
      <c r="K238" s="97"/>
      <c r="L238" s="97"/>
      <c r="M238" s="97"/>
      <c r="N238" s="97"/>
      <c r="O238" s="97"/>
    </row>
    <row r="239" spans="1:15" s="109" customFormat="1" hidden="1">
      <c r="A239" s="227"/>
      <c r="B239" s="224"/>
      <c r="C239" s="228"/>
      <c r="D239" s="232"/>
      <c r="E239" s="76">
        <f t="shared" si="8"/>
        <v>0</v>
      </c>
      <c r="F239" s="109" t="s">
        <v>183</v>
      </c>
      <c r="G239" s="86"/>
      <c r="H239" s="115"/>
      <c r="I239" s="97"/>
      <c r="J239" s="97"/>
      <c r="K239" s="97"/>
      <c r="L239" s="97"/>
      <c r="M239" s="97"/>
      <c r="N239" s="97"/>
      <c r="O239" s="97"/>
    </row>
    <row r="240" spans="1:15" s="109" customFormat="1" hidden="1">
      <c r="A240" s="227"/>
      <c r="B240" s="224"/>
      <c r="C240" s="228"/>
      <c r="D240" s="232"/>
      <c r="E240" s="76">
        <f t="shared" si="8"/>
        <v>0</v>
      </c>
      <c r="F240" s="109" t="s">
        <v>183</v>
      </c>
      <c r="G240" s="86"/>
      <c r="H240" s="367"/>
      <c r="I240" s="97"/>
      <c r="J240" s="97"/>
      <c r="K240" s="97"/>
      <c r="L240" s="97"/>
      <c r="M240" s="97"/>
      <c r="N240" s="97"/>
      <c r="O240" s="97"/>
    </row>
    <row r="241" spans="1:15" s="109" customFormat="1" hidden="1">
      <c r="A241" s="227"/>
      <c r="B241" s="224"/>
      <c r="C241" s="228"/>
      <c r="D241" s="232"/>
      <c r="E241" s="76">
        <f t="shared" si="8"/>
        <v>0</v>
      </c>
      <c r="F241" s="109" t="s">
        <v>183</v>
      </c>
      <c r="G241" s="86"/>
      <c r="H241" s="115"/>
      <c r="I241" s="97"/>
      <c r="J241" s="97"/>
      <c r="K241" s="97"/>
      <c r="L241" s="97"/>
      <c r="M241" s="97"/>
      <c r="N241" s="97"/>
      <c r="O241" s="97"/>
    </row>
    <row r="242" spans="1:15" s="109" customFormat="1" hidden="1">
      <c r="A242" s="227"/>
      <c r="B242" s="224"/>
      <c r="C242" s="228"/>
      <c r="D242" s="232"/>
      <c r="E242" s="76">
        <f t="shared" si="8"/>
        <v>0</v>
      </c>
      <c r="F242" s="109" t="s">
        <v>183</v>
      </c>
      <c r="G242" s="86"/>
      <c r="H242" s="367"/>
      <c r="I242" s="97"/>
      <c r="J242" s="97"/>
      <c r="K242" s="97"/>
      <c r="L242" s="97"/>
      <c r="M242" s="97"/>
      <c r="N242" s="97"/>
      <c r="O242" s="97"/>
    </row>
    <row r="243" spans="1:15" s="109" customFormat="1" hidden="1">
      <c r="A243" s="227"/>
      <c r="B243" s="224"/>
      <c r="C243" s="228"/>
      <c r="D243" s="232"/>
      <c r="E243" s="76">
        <f t="shared" si="8"/>
        <v>0</v>
      </c>
      <c r="F243" s="109" t="s">
        <v>183</v>
      </c>
      <c r="G243" s="86"/>
      <c r="H243" s="115"/>
      <c r="I243" s="97"/>
      <c r="J243" s="97"/>
      <c r="K243" s="97"/>
      <c r="L243" s="97"/>
      <c r="M243" s="97"/>
      <c r="N243" s="97"/>
      <c r="O243" s="97"/>
    </row>
    <row r="244" spans="1:15" s="109" customFormat="1" hidden="1">
      <c r="A244" s="227"/>
      <c r="B244" s="224"/>
      <c r="C244" s="228"/>
      <c r="D244" s="232"/>
      <c r="E244" s="76">
        <f t="shared" si="8"/>
        <v>0</v>
      </c>
      <c r="F244" s="109" t="s">
        <v>183</v>
      </c>
      <c r="G244" s="86"/>
      <c r="H244" s="367"/>
      <c r="I244" s="97"/>
      <c r="J244" s="97"/>
      <c r="K244" s="97"/>
      <c r="L244" s="97"/>
      <c r="M244" s="97"/>
      <c r="N244" s="97"/>
      <c r="O244" s="97"/>
    </row>
    <row r="245" spans="1:15" s="109" customFormat="1" hidden="1">
      <c r="A245" s="227"/>
      <c r="B245" s="224"/>
      <c r="C245" s="228"/>
      <c r="D245" s="232"/>
      <c r="E245" s="76">
        <f t="shared" si="8"/>
        <v>0</v>
      </c>
      <c r="F245" s="109" t="s">
        <v>183</v>
      </c>
      <c r="G245" s="86"/>
      <c r="H245" s="115"/>
      <c r="I245" s="97"/>
      <c r="J245" s="97"/>
      <c r="K245" s="97"/>
      <c r="L245" s="97"/>
      <c r="M245" s="97"/>
      <c r="N245" s="97"/>
      <c r="O245" s="97"/>
    </row>
    <row r="246" spans="1:15" s="109" customFormat="1" hidden="1">
      <c r="A246" s="227"/>
      <c r="B246" s="224"/>
      <c r="C246" s="228"/>
      <c r="D246" s="232"/>
      <c r="E246" s="76">
        <f t="shared" si="8"/>
        <v>0</v>
      </c>
      <c r="F246" s="109" t="s">
        <v>183</v>
      </c>
      <c r="G246" s="86"/>
      <c r="H246" s="367"/>
      <c r="I246" s="97"/>
      <c r="J246" s="97"/>
      <c r="K246" s="97"/>
      <c r="L246" s="97"/>
      <c r="M246" s="97"/>
      <c r="N246" s="97"/>
      <c r="O246" s="97"/>
    </row>
    <row r="247" spans="1:15" s="109" customFormat="1" hidden="1">
      <c r="A247" s="227"/>
      <c r="B247" s="224"/>
      <c r="C247" s="228"/>
      <c r="D247" s="232"/>
      <c r="E247" s="76">
        <f t="shared" si="8"/>
        <v>0</v>
      </c>
      <c r="F247" s="109" t="s">
        <v>183</v>
      </c>
      <c r="G247" s="86"/>
      <c r="H247" s="115"/>
      <c r="I247" s="97"/>
      <c r="J247" s="97"/>
      <c r="K247" s="97"/>
      <c r="L247" s="97"/>
      <c r="M247" s="97"/>
      <c r="N247" s="97"/>
      <c r="O247" s="97"/>
    </row>
    <row r="248" spans="1:15" s="109" customFormat="1" hidden="1">
      <c r="A248" s="227"/>
      <c r="B248" s="224"/>
      <c r="C248" s="228"/>
      <c r="D248" s="232"/>
      <c r="E248" s="76">
        <f t="shared" si="8"/>
        <v>0</v>
      </c>
      <c r="F248" s="109" t="s">
        <v>183</v>
      </c>
      <c r="G248" s="86"/>
      <c r="H248" s="367"/>
      <c r="I248" s="97"/>
      <c r="J248" s="97"/>
      <c r="K248" s="97"/>
      <c r="L248" s="97"/>
      <c r="M248" s="97"/>
      <c r="N248" s="97"/>
      <c r="O248" s="97"/>
    </row>
    <row r="249" spans="1:15" s="109" customFormat="1" hidden="1">
      <c r="A249" s="227"/>
      <c r="B249" s="224"/>
      <c r="C249" s="228"/>
      <c r="D249" s="232"/>
      <c r="E249" s="76">
        <f t="shared" si="8"/>
        <v>0</v>
      </c>
      <c r="F249" s="109" t="s">
        <v>183</v>
      </c>
      <c r="G249" s="86"/>
      <c r="H249" s="115"/>
      <c r="I249" s="97"/>
      <c r="J249" s="97"/>
      <c r="K249" s="97"/>
      <c r="L249" s="97"/>
      <c r="M249" s="97"/>
      <c r="N249" s="97"/>
      <c r="O249" s="97"/>
    </row>
    <row r="250" spans="1:15" s="109" customFormat="1" hidden="1">
      <c r="A250" s="227"/>
      <c r="B250" s="224"/>
      <c r="C250" s="228"/>
      <c r="D250" s="232"/>
      <c r="E250" s="76">
        <f t="shared" si="8"/>
        <v>0</v>
      </c>
      <c r="F250" s="109" t="s">
        <v>183</v>
      </c>
      <c r="G250" s="86"/>
      <c r="H250" s="367"/>
      <c r="I250" s="97"/>
      <c r="J250" s="97"/>
      <c r="K250" s="97"/>
      <c r="L250" s="97"/>
      <c r="M250" s="97"/>
      <c r="N250" s="97"/>
      <c r="O250" s="97"/>
    </row>
    <row r="251" spans="1:15" s="109" customFormat="1" hidden="1">
      <c r="A251" s="227"/>
      <c r="B251" s="224"/>
      <c r="C251" s="228"/>
      <c r="D251" s="232"/>
      <c r="E251" s="76">
        <f t="shared" si="8"/>
        <v>0</v>
      </c>
      <c r="F251" s="109" t="s">
        <v>183</v>
      </c>
      <c r="G251" s="86"/>
      <c r="H251" s="115"/>
      <c r="I251" s="97"/>
      <c r="J251" s="97"/>
      <c r="K251" s="97"/>
      <c r="L251" s="97"/>
      <c r="M251" s="97"/>
      <c r="N251" s="97"/>
      <c r="O251" s="97"/>
    </row>
    <row r="252" spans="1:15" s="109" customFormat="1" hidden="1">
      <c r="A252" s="227"/>
      <c r="B252" s="224"/>
      <c r="C252" s="228"/>
      <c r="D252" s="232"/>
      <c r="E252" s="76">
        <f t="shared" si="8"/>
        <v>0</v>
      </c>
      <c r="F252" s="109" t="s">
        <v>183</v>
      </c>
      <c r="G252" s="86"/>
      <c r="H252" s="367"/>
      <c r="I252" s="97"/>
      <c r="J252" s="97"/>
      <c r="K252" s="97"/>
      <c r="L252" s="97"/>
      <c r="M252" s="97"/>
      <c r="N252" s="97"/>
      <c r="O252" s="97"/>
    </row>
    <row r="253" spans="1:15" s="109" customFormat="1" hidden="1">
      <c r="A253" s="227"/>
      <c r="B253" s="224"/>
      <c r="C253" s="228"/>
      <c r="D253" s="232"/>
      <c r="E253" s="76">
        <f t="shared" si="8"/>
        <v>0</v>
      </c>
      <c r="F253" s="109" t="s">
        <v>183</v>
      </c>
      <c r="G253" s="86"/>
      <c r="H253" s="115"/>
      <c r="I253" s="97"/>
      <c r="J253" s="97"/>
      <c r="K253" s="97"/>
      <c r="L253" s="97"/>
      <c r="M253" s="97"/>
      <c r="N253" s="97"/>
      <c r="O253" s="97"/>
    </row>
    <row r="254" spans="1:15" s="109" customFormat="1" hidden="1">
      <c r="A254" s="227"/>
      <c r="B254" s="224"/>
      <c r="C254" s="228"/>
      <c r="D254" s="232"/>
      <c r="E254" s="76">
        <f t="shared" si="8"/>
        <v>0</v>
      </c>
      <c r="F254" s="109" t="s">
        <v>183</v>
      </c>
      <c r="G254" s="86"/>
      <c r="H254" s="367"/>
      <c r="I254" s="97"/>
      <c r="J254" s="97"/>
      <c r="K254" s="97"/>
      <c r="L254" s="97"/>
      <c r="M254" s="97"/>
      <c r="N254" s="97"/>
      <c r="O254" s="97"/>
    </row>
    <row r="255" spans="1:15" s="109" customFormat="1" hidden="1">
      <c r="A255" s="227"/>
      <c r="B255" s="224"/>
      <c r="C255" s="228"/>
      <c r="D255" s="232"/>
      <c r="E255" s="76">
        <f t="shared" si="8"/>
        <v>0</v>
      </c>
      <c r="F255" s="109" t="s">
        <v>183</v>
      </c>
      <c r="G255" s="86"/>
      <c r="H255" s="115"/>
      <c r="I255" s="97"/>
      <c r="J255" s="97"/>
      <c r="K255" s="97"/>
      <c r="L255" s="97"/>
      <c r="M255" s="97"/>
      <c r="N255" s="97"/>
      <c r="O255" s="97"/>
    </row>
    <row r="256" spans="1:15" s="109" customFormat="1" hidden="1">
      <c r="A256" s="227"/>
      <c r="B256" s="224"/>
      <c r="C256" s="228"/>
      <c r="D256" s="232"/>
      <c r="E256" s="76">
        <f t="shared" si="8"/>
        <v>0</v>
      </c>
      <c r="F256" s="109" t="s">
        <v>183</v>
      </c>
      <c r="G256" s="86"/>
      <c r="H256" s="367"/>
      <c r="I256" s="97"/>
      <c r="J256" s="97"/>
      <c r="K256" s="97"/>
      <c r="L256" s="97"/>
      <c r="M256" s="97"/>
      <c r="N256" s="97"/>
      <c r="O256" s="97"/>
    </row>
    <row r="257" spans="1:17" s="109" customFormat="1" hidden="1">
      <c r="A257" s="227"/>
      <c r="B257" s="224"/>
      <c r="C257" s="228"/>
      <c r="D257" s="232"/>
      <c r="E257" s="76">
        <f t="shared" si="8"/>
        <v>0</v>
      </c>
      <c r="F257" s="109" t="s">
        <v>183</v>
      </c>
      <c r="G257" s="86"/>
      <c r="H257" s="115"/>
      <c r="I257" s="97"/>
      <c r="J257" s="97"/>
      <c r="K257" s="97"/>
      <c r="L257" s="97"/>
      <c r="M257" s="97"/>
      <c r="N257" s="97"/>
      <c r="O257" s="97"/>
    </row>
    <row r="258" spans="1:17" s="109" customFormat="1" hidden="1">
      <c r="A258" s="227"/>
      <c r="B258" s="224"/>
      <c r="C258" s="228"/>
      <c r="D258" s="232"/>
      <c r="E258" s="76">
        <f t="shared" si="8"/>
        <v>0</v>
      </c>
      <c r="F258" s="109" t="s">
        <v>183</v>
      </c>
      <c r="G258" s="86"/>
      <c r="H258" s="367"/>
      <c r="I258" s="97"/>
      <c r="J258" s="97"/>
      <c r="K258" s="97"/>
      <c r="L258" s="97"/>
      <c r="M258" s="97"/>
      <c r="N258" s="97"/>
      <c r="O258" s="97"/>
    </row>
    <row r="259" spans="1:17" s="109" customFormat="1" hidden="1">
      <c r="A259" s="227"/>
      <c r="B259" s="224"/>
      <c r="C259" s="228"/>
      <c r="D259" s="232"/>
      <c r="E259" s="76">
        <f t="shared" si="8"/>
        <v>0</v>
      </c>
      <c r="F259" s="109" t="s">
        <v>183</v>
      </c>
      <c r="G259" s="86"/>
      <c r="H259" s="115"/>
      <c r="I259" s="97"/>
      <c r="J259" s="97"/>
      <c r="K259" s="97"/>
      <c r="L259" s="97"/>
      <c r="M259" s="97"/>
      <c r="N259" s="97"/>
      <c r="O259" s="97"/>
    </row>
    <row r="260" spans="1:17" s="109" customFormat="1" hidden="1">
      <c r="A260" s="227"/>
      <c r="B260" s="224"/>
      <c r="C260" s="228"/>
      <c r="D260" s="232"/>
      <c r="E260" s="76">
        <f t="shared" si="8"/>
        <v>0</v>
      </c>
      <c r="F260" s="109" t="s">
        <v>183</v>
      </c>
      <c r="G260" s="86"/>
      <c r="H260" s="367"/>
      <c r="I260" s="97"/>
      <c r="J260" s="97"/>
      <c r="K260" s="97"/>
      <c r="L260" s="97"/>
      <c r="M260" s="97"/>
      <c r="N260" s="97"/>
      <c r="O260" s="97"/>
    </row>
    <row r="261" spans="1:17" s="109" customFormat="1" hidden="1">
      <c r="A261" s="227"/>
      <c r="B261" s="224"/>
      <c r="C261" s="228"/>
      <c r="D261" s="232"/>
      <c r="E261" s="76">
        <f t="shared" si="8"/>
        <v>0</v>
      </c>
      <c r="F261" s="109" t="s">
        <v>183</v>
      </c>
      <c r="G261" s="86"/>
      <c r="H261" s="115"/>
      <c r="I261" s="97"/>
      <c r="J261" s="97"/>
      <c r="K261" s="97"/>
      <c r="L261" s="97"/>
      <c r="M261" s="97"/>
      <c r="N261" s="97"/>
      <c r="O261" s="97"/>
    </row>
    <row r="262" spans="1:17" s="109" customFormat="1" hidden="1">
      <c r="A262" s="227"/>
      <c r="B262" s="224"/>
      <c r="C262" s="228"/>
      <c r="D262" s="232"/>
      <c r="E262" s="76">
        <f t="shared" si="8"/>
        <v>0</v>
      </c>
      <c r="F262" s="109" t="s">
        <v>183</v>
      </c>
      <c r="G262" s="86"/>
      <c r="H262" s="367"/>
      <c r="I262" s="97"/>
      <c r="J262" s="97"/>
      <c r="K262" s="97"/>
      <c r="L262" s="97"/>
      <c r="M262" s="97"/>
      <c r="N262" s="97"/>
      <c r="O262" s="97"/>
    </row>
    <row r="263" spans="1:17" s="109" customFormat="1" hidden="1">
      <c r="A263" s="227"/>
      <c r="B263" s="224"/>
      <c r="C263" s="228"/>
      <c r="D263" s="232"/>
      <c r="E263" s="76">
        <f t="shared" si="8"/>
        <v>0</v>
      </c>
      <c r="F263" s="109" t="s">
        <v>183</v>
      </c>
      <c r="G263" s="86"/>
      <c r="H263" s="115"/>
      <c r="I263" s="97"/>
      <c r="J263" s="97"/>
      <c r="K263" s="97"/>
      <c r="L263" s="97"/>
      <c r="M263" s="97"/>
      <c r="N263" s="97"/>
      <c r="O263" s="97"/>
    </row>
    <row r="264" spans="1:17" s="109" customFormat="1" hidden="1">
      <c r="A264" s="227"/>
      <c r="B264" s="224"/>
      <c r="C264" s="228"/>
      <c r="D264" s="232"/>
      <c r="E264" s="76">
        <f t="shared" si="8"/>
        <v>0</v>
      </c>
      <c r="F264" s="109" t="s">
        <v>183</v>
      </c>
      <c r="G264" s="86"/>
      <c r="H264" s="367"/>
      <c r="I264" s="97"/>
      <c r="J264" s="97"/>
      <c r="K264" s="97"/>
      <c r="L264" s="97"/>
      <c r="M264" s="97"/>
      <c r="N264" s="97"/>
      <c r="O264" s="97"/>
    </row>
    <row r="265" spans="1:17" s="109" customFormat="1" hidden="1">
      <c r="A265" s="227"/>
      <c r="B265" s="224"/>
      <c r="C265" s="228"/>
      <c r="D265" s="232"/>
      <c r="E265" s="76">
        <f t="shared" ref="E265:E266" si="9">ROUND(C265*D265,2)</f>
        <v>0</v>
      </c>
      <c r="F265" s="109" t="s">
        <v>183</v>
      </c>
      <c r="G265" s="86"/>
      <c r="H265" s="115"/>
      <c r="I265" s="97"/>
      <c r="J265" s="97"/>
      <c r="K265" s="97"/>
      <c r="L265" s="97"/>
      <c r="M265" s="97"/>
      <c r="N265" s="97"/>
      <c r="O265" s="97"/>
    </row>
    <row r="266" spans="1:17" s="109" customFormat="1">
      <c r="A266" s="224"/>
      <c r="B266" s="224"/>
      <c r="C266" s="228"/>
      <c r="D266" s="232"/>
      <c r="E266" s="255">
        <f t="shared" si="9"/>
        <v>0</v>
      </c>
      <c r="F266" s="109" t="s">
        <v>183</v>
      </c>
      <c r="G266" s="97"/>
      <c r="H266" s="115"/>
      <c r="I266" s="97"/>
      <c r="J266" s="97"/>
      <c r="K266" s="97"/>
      <c r="L266" s="97"/>
      <c r="M266" s="97"/>
      <c r="N266" s="97"/>
      <c r="O266" s="97"/>
    </row>
    <row r="267" spans="1:17" s="109" customFormat="1">
      <c r="A267" s="226"/>
      <c r="B267" s="224"/>
      <c r="C267" s="183"/>
      <c r="D267" s="188" t="s">
        <v>198</v>
      </c>
      <c r="E267" s="269">
        <f>ROUND(SUBTOTAL(109,E136:E266),2)</f>
        <v>0</v>
      </c>
      <c r="F267" s="109" t="s">
        <v>183</v>
      </c>
      <c r="G267" s="97"/>
      <c r="H267" s="112" t="s">
        <v>197</v>
      </c>
      <c r="I267" s="97"/>
      <c r="J267" s="97"/>
      <c r="K267" s="97"/>
      <c r="L267" s="97"/>
      <c r="M267" s="97"/>
      <c r="N267" s="97"/>
      <c r="O267" s="97"/>
    </row>
    <row r="268" spans="1:17">
      <c r="A268" s="8"/>
      <c r="B268" s="8"/>
      <c r="C268" s="8"/>
      <c r="D268" s="8"/>
      <c r="E268" s="257"/>
      <c r="F268" s="109" t="s">
        <v>185</v>
      </c>
      <c r="G268" s="8"/>
    </row>
    <row r="269" spans="1:17">
      <c r="A269" s="8"/>
      <c r="B269" s="8"/>
      <c r="C269" s="371"/>
      <c r="D269" s="371" t="s">
        <v>199</v>
      </c>
      <c r="E269" s="76">
        <f>+E267+E135</f>
        <v>0</v>
      </c>
      <c r="F269" s="109" t="s">
        <v>185</v>
      </c>
      <c r="G269" s="8"/>
      <c r="H269" s="133" t="s">
        <v>187</v>
      </c>
    </row>
    <row r="270" spans="1:17" s="109" customFormat="1">
      <c r="A270" s="97"/>
      <c r="B270" s="118"/>
      <c r="C270" s="98"/>
      <c r="D270" s="117"/>
      <c r="E270" s="86"/>
      <c r="F270" s="109" t="s">
        <v>185</v>
      </c>
      <c r="G270" s="97"/>
    </row>
    <row r="271" spans="1:17" s="109" customFormat="1">
      <c r="A271" s="330" t="s">
        <v>200</v>
      </c>
      <c r="B271" s="102"/>
      <c r="C271" s="102"/>
      <c r="D271" s="102"/>
      <c r="E271" s="103"/>
      <c r="F271" s="109" t="s">
        <v>180</v>
      </c>
      <c r="G271" s="97"/>
      <c r="H271" s="134" t="s">
        <v>189</v>
      </c>
    </row>
    <row r="272" spans="1:17" s="109" customFormat="1" ht="45" customHeight="1">
      <c r="A272" s="509"/>
      <c r="B272" s="510"/>
      <c r="C272" s="510"/>
      <c r="D272" s="510"/>
      <c r="E272" s="511"/>
      <c r="F272" s="97" t="s">
        <v>180</v>
      </c>
      <c r="G272" s="97"/>
      <c r="H272" s="515" t="s">
        <v>190</v>
      </c>
      <c r="I272" s="515"/>
      <c r="J272" s="515"/>
      <c r="K272" s="515"/>
      <c r="L272" s="515"/>
      <c r="M272" s="515"/>
      <c r="N272" s="515"/>
      <c r="O272" s="515"/>
      <c r="P272" s="515"/>
      <c r="Q272" s="515"/>
    </row>
    <row r="273" spans="1:17">
      <c r="A273" s="8"/>
      <c r="B273" s="8"/>
      <c r="C273" s="8"/>
      <c r="D273" s="8"/>
      <c r="E273" s="8"/>
      <c r="F273" s="246" t="s">
        <v>183</v>
      </c>
      <c r="G273" s="8"/>
    </row>
    <row r="274" spans="1:17" s="109" customFormat="1">
      <c r="A274" s="211" t="s">
        <v>201</v>
      </c>
      <c r="B274" s="106"/>
      <c r="C274" s="106"/>
      <c r="D274" s="106"/>
      <c r="E274" s="107"/>
      <c r="F274" s="97" t="s">
        <v>183</v>
      </c>
      <c r="G274" s="97"/>
      <c r="H274" s="134" t="s">
        <v>189</v>
      </c>
      <c r="J274" s="97"/>
    </row>
    <row r="275" spans="1:17" s="109" customFormat="1" ht="45" customHeight="1">
      <c r="A275" s="509"/>
      <c r="B275" s="510"/>
      <c r="C275" s="510"/>
      <c r="D275" s="510"/>
      <c r="E275" s="511"/>
      <c r="F275" s="97" t="s">
        <v>183</v>
      </c>
      <c r="G275" s="97"/>
      <c r="H275" s="515" t="s">
        <v>190</v>
      </c>
      <c r="I275" s="515"/>
      <c r="J275" s="515"/>
      <c r="K275" s="515"/>
      <c r="L275" s="515"/>
      <c r="M275" s="515"/>
      <c r="N275" s="515"/>
      <c r="O275" s="515"/>
      <c r="P275" s="515"/>
      <c r="Q275" s="515"/>
    </row>
    <row r="276" spans="1:17">
      <c r="A276" s="8"/>
      <c r="B276" s="8"/>
      <c r="C276" s="8"/>
      <c r="D276" s="8"/>
      <c r="E276" s="8"/>
      <c r="G276" s="8"/>
    </row>
    <row r="277" spans="1:17">
      <c r="A277" s="8"/>
      <c r="B277" s="8"/>
      <c r="C277" s="8"/>
      <c r="D277" s="8"/>
      <c r="E277" s="8"/>
    </row>
    <row r="278" spans="1:17">
      <c r="A278" s="8"/>
      <c r="B278" s="8"/>
      <c r="C278" s="8"/>
      <c r="D278" s="8"/>
      <c r="E278" s="8"/>
    </row>
    <row r="279" spans="1:17">
      <c r="A279" s="8"/>
      <c r="B279" s="8"/>
      <c r="C279" s="8"/>
      <c r="D279" s="8"/>
      <c r="E279" s="8"/>
    </row>
    <row r="280" spans="1:17">
      <c r="A280" s="8"/>
      <c r="B280" s="8"/>
      <c r="C280" s="8"/>
      <c r="D280" s="8"/>
      <c r="E280" s="8"/>
    </row>
    <row r="281" spans="1:17">
      <c r="A281" s="8"/>
      <c r="B281" s="8"/>
      <c r="C281" s="8"/>
      <c r="D281" s="8"/>
      <c r="E281" s="8"/>
    </row>
    <row r="282" spans="1:17">
      <c r="A282" s="8"/>
      <c r="B282" s="8"/>
      <c r="C282" s="8"/>
      <c r="D282" s="8"/>
      <c r="E282" s="8"/>
    </row>
    <row r="283" spans="1:17">
      <c r="A283" s="8"/>
      <c r="B283" s="8"/>
      <c r="C283" s="8"/>
      <c r="D283" s="8"/>
      <c r="E283" s="8"/>
    </row>
    <row r="284" spans="1:17">
      <c r="A284" s="8"/>
      <c r="B284" s="8"/>
      <c r="C284" s="8"/>
      <c r="D284" s="8"/>
      <c r="E284" s="8"/>
    </row>
    <row r="285" spans="1:17">
      <c r="A285" s="8"/>
      <c r="B285" s="8"/>
      <c r="C285" s="8"/>
      <c r="D285" s="8"/>
      <c r="E285" s="8"/>
    </row>
    <row r="286" spans="1:17">
      <c r="A286" s="8"/>
      <c r="B286" s="8"/>
      <c r="C286" s="8"/>
      <c r="D286" s="8"/>
      <c r="E286" s="8"/>
    </row>
    <row r="287" spans="1:17">
      <c r="A287" s="8"/>
      <c r="B287" s="8"/>
      <c r="C287" s="8"/>
      <c r="D287" s="8"/>
      <c r="E287" s="8"/>
    </row>
    <row r="288" spans="1:17">
      <c r="A288" s="8"/>
      <c r="B288" s="8"/>
      <c r="C288" s="8"/>
      <c r="D288" s="8"/>
      <c r="E288" s="8"/>
    </row>
    <row r="289" spans="1:5">
      <c r="A289" s="8"/>
      <c r="B289" s="8"/>
      <c r="C289" s="8"/>
      <c r="D289" s="8"/>
      <c r="E289" s="8"/>
    </row>
    <row r="290" spans="1:5">
      <c r="A290" s="8"/>
      <c r="B290" s="8"/>
      <c r="C290" s="8"/>
      <c r="D290" s="8"/>
      <c r="E290" s="8"/>
    </row>
    <row r="291" spans="1:5">
      <c r="A291" s="8"/>
      <c r="B291" s="8"/>
      <c r="C291" s="8"/>
      <c r="D291" s="8"/>
      <c r="E291" s="8"/>
    </row>
    <row r="292" spans="1:5">
      <c r="A292" s="8"/>
      <c r="B292" s="8"/>
      <c r="C292" s="8"/>
      <c r="D292" s="8"/>
      <c r="E292" s="8"/>
    </row>
    <row r="293" spans="1:5">
      <c r="A293" s="8"/>
      <c r="B293" s="8"/>
      <c r="C293" s="8"/>
      <c r="D293" s="8"/>
      <c r="E293" s="8"/>
    </row>
    <row r="294" spans="1:5">
      <c r="A294" s="8"/>
      <c r="B294" s="8"/>
      <c r="C294" s="8"/>
      <c r="D294" s="8"/>
      <c r="E294" s="8"/>
    </row>
    <row r="295" spans="1:5">
      <c r="A295" s="8"/>
      <c r="B295" s="8"/>
      <c r="C295" s="8"/>
      <c r="D295" s="8"/>
      <c r="E295" s="8"/>
    </row>
    <row r="296" spans="1:5">
      <c r="A296" s="8"/>
      <c r="B296" s="8"/>
      <c r="C296" s="8"/>
      <c r="D296" s="8"/>
      <c r="E296" s="8"/>
    </row>
    <row r="297" spans="1:5">
      <c r="A297" s="8"/>
      <c r="B297" s="8"/>
      <c r="C297" s="8"/>
      <c r="D297" s="8"/>
      <c r="E297" s="8"/>
    </row>
    <row r="298" spans="1:5">
      <c r="A298" s="8"/>
      <c r="B298" s="8"/>
      <c r="C298" s="8"/>
      <c r="D298" s="8"/>
      <c r="E298" s="8"/>
    </row>
    <row r="299" spans="1:5">
      <c r="A299" s="8"/>
      <c r="B299" s="8"/>
      <c r="C299" s="8"/>
      <c r="D299" s="8"/>
      <c r="E299" s="8"/>
    </row>
    <row r="300" spans="1:5">
      <c r="A300" s="8"/>
      <c r="B300" s="8"/>
      <c r="C300" s="8"/>
      <c r="D300" s="8"/>
      <c r="E300" s="8"/>
    </row>
    <row r="301" spans="1:5">
      <c r="A301" s="8"/>
      <c r="B301" s="8"/>
      <c r="C301" s="8"/>
      <c r="D301" s="8"/>
      <c r="E301" s="8"/>
    </row>
    <row r="302" spans="1:5">
      <c r="A302" s="8"/>
      <c r="B302" s="8"/>
      <c r="C302" s="8"/>
      <c r="D302" s="8"/>
      <c r="E302" s="8"/>
    </row>
    <row r="303" spans="1:5">
      <c r="A303" s="8"/>
      <c r="B303" s="8"/>
      <c r="C303" s="8"/>
      <c r="D303" s="8"/>
      <c r="E303" s="8"/>
    </row>
    <row r="304" spans="1:5">
      <c r="A304" s="8"/>
      <c r="B304" s="8"/>
      <c r="C304" s="8"/>
      <c r="D304" s="8"/>
      <c r="E304" s="8"/>
    </row>
    <row r="305" spans="1:5">
      <c r="A305" s="8"/>
      <c r="B305" s="8"/>
      <c r="C305" s="8"/>
      <c r="D305" s="8"/>
      <c r="E305" s="8"/>
    </row>
    <row r="306" spans="1:5">
      <c r="A306" s="8"/>
      <c r="B306" s="8"/>
      <c r="C306" s="8"/>
      <c r="D306" s="8"/>
      <c r="E306" s="8"/>
    </row>
    <row r="307" spans="1:5">
      <c r="A307" s="8"/>
      <c r="B307" s="8"/>
      <c r="C307" s="8"/>
      <c r="D307" s="8"/>
      <c r="E307" s="8"/>
    </row>
    <row r="308" spans="1:5">
      <c r="A308" s="8"/>
      <c r="B308" s="8"/>
      <c r="C308" s="8"/>
      <c r="D308" s="8"/>
      <c r="E308" s="8"/>
    </row>
    <row r="309" spans="1:5">
      <c r="A309" s="8"/>
      <c r="B309" s="8"/>
      <c r="C309" s="8"/>
      <c r="D309" s="8"/>
      <c r="E309" s="8"/>
    </row>
    <row r="310" spans="1:5">
      <c r="A310" s="8"/>
      <c r="B310" s="8"/>
      <c r="C310" s="8"/>
      <c r="D310" s="8"/>
      <c r="E310" s="8"/>
    </row>
    <row r="311" spans="1:5">
      <c r="A311" s="8"/>
      <c r="B311" s="8"/>
      <c r="C311" s="8"/>
      <c r="D311" s="8"/>
      <c r="E311" s="8"/>
    </row>
    <row r="312" spans="1:5">
      <c r="A312" s="8"/>
      <c r="B312" s="8"/>
      <c r="C312" s="8"/>
      <c r="D312" s="8"/>
      <c r="E312" s="8"/>
    </row>
    <row r="313" spans="1:5">
      <c r="A313" s="8"/>
      <c r="B313" s="8"/>
      <c r="C313" s="8"/>
      <c r="D313" s="8"/>
      <c r="E313" s="8"/>
    </row>
    <row r="314" spans="1:5">
      <c r="A314" s="8"/>
      <c r="B314" s="8"/>
      <c r="C314" s="8"/>
      <c r="D314" s="8"/>
      <c r="E314" s="8"/>
    </row>
    <row r="315" spans="1:5">
      <c r="A315" s="8"/>
      <c r="B315" s="8"/>
      <c r="C315" s="8"/>
      <c r="D315" s="8"/>
      <c r="E315" s="8"/>
    </row>
    <row r="316" spans="1:5">
      <c r="A316" s="8"/>
      <c r="B316" s="8"/>
      <c r="C316" s="8"/>
      <c r="D316" s="8"/>
      <c r="E316" s="8"/>
    </row>
    <row r="317" spans="1:5">
      <c r="A317" s="8"/>
      <c r="B317" s="8"/>
      <c r="C317" s="8"/>
      <c r="D317" s="8"/>
      <c r="E317" s="8"/>
    </row>
    <row r="318" spans="1:5">
      <c r="A318" s="8"/>
      <c r="B318" s="8"/>
      <c r="C318" s="8"/>
      <c r="D318" s="8"/>
      <c r="E318" s="8"/>
    </row>
    <row r="319" spans="1:5">
      <c r="A319" s="8"/>
      <c r="B319" s="8"/>
      <c r="C319" s="8"/>
      <c r="D319" s="8"/>
      <c r="E319" s="8"/>
    </row>
    <row r="320" spans="1:5">
      <c r="A320" s="8"/>
      <c r="B320" s="8"/>
      <c r="C320" s="8"/>
      <c r="D320" s="8"/>
      <c r="E320" s="8"/>
    </row>
    <row r="321" spans="1:5">
      <c r="A321" s="8"/>
      <c r="B321" s="8"/>
      <c r="C321" s="8"/>
      <c r="D321" s="8"/>
      <c r="E321" s="8"/>
    </row>
    <row r="322" spans="1:5">
      <c r="A322" s="8"/>
      <c r="B322" s="8"/>
      <c r="C322" s="8"/>
      <c r="D322" s="8"/>
      <c r="E322" s="8"/>
    </row>
    <row r="323" spans="1:5">
      <c r="A323" s="8"/>
      <c r="B323" s="8"/>
      <c r="C323" s="8"/>
      <c r="D323" s="8"/>
      <c r="E323" s="8"/>
    </row>
    <row r="324" spans="1:5">
      <c r="A324" s="8"/>
      <c r="B324" s="8"/>
      <c r="C324" s="8"/>
      <c r="D324" s="8"/>
      <c r="E324" s="8"/>
    </row>
    <row r="325" spans="1:5">
      <c r="A325" s="8"/>
      <c r="B325" s="8"/>
      <c r="C325" s="8"/>
      <c r="D325" s="8"/>
      <c r="E325" s="8"/>
    </row>
    <row r="326" spans="1:5">
      <c r="A326" s="8"/>
      <c r="B326" s="8"/>
      <c r="C326" s="8"/>
      <c r="D326" s="8"/>
      <c r="E326" s="8"/>
    </row>
    <row r="327" spans="1:5">
      <c r="A327" s="8"/>
      <c r="B327" s="8"/>
      <c r="C327" s="8"/>
      <c r="D327" s="8"/>
      <c r="E327" s="8"/>
    </row>
    <row r="328" spans="1:5">
      <c r="A328" s="8"/>
      <c r="B328" s="8"/>
      <c r="C328" s="8"/>
      <c r="D328" s="8"/>
      <c r="E328" s="8"/>
    </row>
    <row r="329" spans="1:5">
      <c r="A329" s="8"/>
      <c r="B329" s="8"/>
      <c r="C329" s="8"/>
      <c r="D329" s="8"/>
      <c r="E329" s="8"/>
    </row>
    <row r="330" spans="1:5">
      <c r="A330" s="8"/>
      <c r="B330" s="8"/>
      <c r="C330" s="8"/>
      <c r="D330" s="8"/>
      <c r="E330" s="8"/>
    </row>
    <row r="331" spans="1:5">
      <c r="A331" s="8"/>
      <c r="B331" s="8"/>
      <c r="C331" s="8"/>
      <c r="D331" s="8"/>
      <c r="E331" s="8"/>
    </row>
    <row r="332" spans="1:5">
      <c r="A332" s="8"/>
      <c r="B332" s="8"/>
      <c r="C332" s="8"/>
      <c r="D332" s="8"/>
      <c r="E332" s="8"/>
    </row>
    <row r="333" spans="1:5">
      <c r="A333" s="8"/>
      <c r="B333" s="8"/>
      <c r="C333" s="8"/>
      <c r="D333" s="8"/>
      <c r="E333" s="8"/>
    </row>
    <row r="334" spans="1:5">
      <c r="A334" s="8"/>
      <c r="B334" s="8"/>
      <c r="C334" s="8"/>
      <c r="D334" s="8"/>
      <c r="E334" s="8"/>
    </row>
    <row r="335" spans="1:5">
      <c r="A335" s="8"/>
      <c r="B335" s="8"/>
      <c r="C335" s="8"/>
      <c r="D335" s="8"/>
      <c r="E335" s="8"/>
    </row>
    <row r="336" spans="1:5">
      <c r="A336" s="8"/>
      <c r="B336" s="8"/>
      <c r="C336" s="8"/>
      <c r="D336" s="8"/>
      <c r="E336" s="8"/>
    </row>
    <row r="337" spans="1:5">
      <c r="A337" s="8"/>
      <c r="B337" s="8"/>
      <c r="C337" s="8"/>
      <c r="D337" s="8"/>
      <c r="E337" s="8"/>
    </row>
    <row r="338" spans="1:5">
      <c r="A338" s="8"/>
      <c r="B338" s="8"/>
      <c r="C338" s="8"/>
      <c r="D338" s="8"/>
      <c r="E338" s="8"/>
    </row>
    <row r="339" spans="1:5">
      <c r="A339" s="8"/>
      <c r="B339" s="8"/>
      <c r="C339" s="8"/>
      <c r="D339" s="8"/>
      <c r="E339" s="8"/>
    </row>
    <row r="340" spans="1:5">
      <c r="A340" s="8"/>
      <c r="B340" s="8"/>
      <c r="C340" s="8"/>
      <c r="D340" s="8"/>
      <c r="E340" s="8"/>
    </row>
    <row r="341" spans="1:5">
      <c r="A341" s="8"/>
      <c r="B341" s="8"/>
      <c r="C341" s="8"/>
      <c r="D341" s="8"/>
      <c r="E341" s="8"/>
    </row>
    <row r="342" spans="1:5">
      <c r="A342" s="8"/>
      <c r="B342" s="8"/>
      <c r="C342" s="8"/>
      <c r="D342" s="8"/>
      <c r="E342" s="8"/>
    </row>
    <row r="343" spans="1:5">
      <c r="A343" s="8"/>
      <c r="B343" s="8"/>
      <c r="C343" s="8"/>
      <c r="D343" s="8"/>
      <c r="E343" s="8"/>
    </row>
    <row r="344" spans="1:5">
      <c r="A344" s="8"/>
      <c r="B344" s="8"/>
      <c r="C344" s="8"/>
      <c r="D344" s="8"/>
      <c r="E344" s="8"/>
    </row>
    <row r="345" spans="1:5">
      <c r="A345" s="8"/>
      <c r="B345" s="8"/>
      <c r="C345" s="8"/>
      <c r="D345" s="8"/>
      <c r="E345" s="8"/>
    </row>
    <row r="346" spans="1:5">
      <c r="A346" s="8"/>
      <c r="B346" s="8"/>
      <c r="C346" s="8"/>
      <c r="D346" s="8"/>
      <c r="E346" s="8"/>
    </row>
    <row r="347" spans="1:5">
      <c r="A347" s="8"/>
      <c r="B347" s="8"/>
      <c r="C347" s="8"/>
      <c r="D347" s="8"/>
      <c r="E347" s="8"/>
    </row>
    <row r="348" spans="1:5">
      <c r="A348" s="8"/>
      <c r="B348" s="8"/>
      <c r="C348" s="8"/>
      <c r="D348" s="8"/>
      <c r="E348" s="8"/>
    </row>
    <row r="349" spans="1:5">
      <c r="A349" s="8"/>
      <c r="B349" s="8"/>
      <c r="C349" s="8"/>
      <c r="D349" s="8"/>
      <c r="E349" s="8"/>
    </row>
    <row r="350" spans="1:5">
      <c r="A350" s="8"/>
      <c r="B350" s="8"/>
      <c r="C350" s="8"/>
      <c r="D350" s="8"/>
      <c r="E350" s="8"/>
    </row>
    <row r="351" spans="1:5">
      <c r="A351" s="8"/>
      <c r="B351" s="8"/>
      <c r="C351" s="8"/>
      <c r="D351" s="8"/>
      <c r="E351" s="8"/>
    </row>
    <row r="352" spans="1:5">
      <c r="A352" s="8"/>
      <c r="B352" s="8"/>
      <c r="C352" s="8"/>
      <c r="D352" s="8"/>
      <c r="E352" s="8"/>
    </row>
    <row r="353" spans="1:5">
      <c r="A353" s="8"/>
      <c r="B353" s="8"/>
      <c r="C353" s="8"/>
      <c r="D353" s="8"/>
      <c r="E353" s="8"/>
    </row>
    <row r="354" spans="1:5">
      <c r="A354" s="8"/>
      <c r="B354" s="8"/>
      <c r="C354" s="8"/>
      <c r="D354" s="8"/>
      <c r="E354" s="8"/>
    </row>
    <row r="355" spans="1:5">
      <c r="A355" s="8"/>
      <c r="B355" s="8"/>
      <c r="C355" s="8"/>
      <c r="D355" s="8"/>
      <c r="E355" s="8"/>
    </row>
    <row r="356" spans="1:5">
      <c r="A356" s="8"/>
      <c r="B356" s="8"/>
      <c r="C356" s="8"/>
      <c r="D356" s="8"/>
      <c r="E356" s="8"/>
    </row>
    <row r="357" spans="1:5">
      <c r="A357" s="8"/>
      <c r="B357" s="8"/>
      <c r="C357" s="8"/>
      <c r="D357" s="8"/>
      <c r="E357" s="8"/>
    </row>
    <row r="358" spans="1:5">
      <c r="A358" s="8"/>
      <c r="B358" s="8"/>
      <c r="C358" s="8"/>
      <c r="D358" s="8"/>
      <c r="E358" s="8"/>
    </row>
    <row r="359" spans="1:5">
      <c r="A359" s="8"/>
      <c r="B359" s="8"/>
      <c r="C359" s="8"/>
      <c r="D359" s="8"/>
      <c r="E359" s="8"/>
    </row>
    <row r="360" spans="1:5">
      <c r="A360" s="8"/>
      <c r="B360" s="8"/>
      <c r="C360" s="8"/>
      <c r="D360" s="8"/>
      <c r="E360" s="8"/>
    </row>
    <row r="361" spans="1:5">
      <c r="A361" s="8"/>
      <c r="B361" s="8"/>
      <c r="C361" s="8"/>
      <c r="D361" s="8"/>
      <c r="E361" s="8"/>
    </row>
    <row r="362" spans="1:5">
      <c r="A362" s="8"/>
      <c r="B362" s="8"/>
      <c r="C362" s="8"/>
      <c r="D362" s="8"/>
      <c r="E362" s="8"/>
    </row>
    <row r="363" spans="1:5">
      <c r="A363" s="8"/>
      <c r="B363" s="8"/>
      <c r="C363" s="8"/>
      <c r="D363" s="8"/>
      <c r="E363" s="8"/>
    </row>
    <row r="364" spans="1:5">
      <c r="A364" s="8"/>
      <c r="B364" s="8"/>
      <c r="C364" s="8"/>
      <c r="D364" s="8"/>
      <c r="E364" s="8"/>
    </row>
    <row r="365" spans="1:5">
      <c r="A365" s="8"/>
      <c r="B365" s="8"/>
      <c r="C365" s="8"/>
      <c r="D365" s="8"/>
      <c r="E365" s="8"/>
    </row>
    <row r="366" spans="1:5">
      <c r="A366" s="8"/>
      <c r="B366" s="8"/>
      <c r="C366" s="8"/>
      <c r="D366" s="8"/>
      <c r="E366" s="8"/>
    </row>
    <row r="367" spans="1:5">
      <c r="A367" s="8"/>
      <c r="B367" s="8"/>
      <c r="C367" s="8"/>
      <c r="D367" s="8"/>
      <c r="E367" s="8"/>
    </row>
    <row r="368" spans="1:5">
      <c r="A368" s="8"/>
      <c r="B368" s="8"/>
      <c r="C368" s="8"/>
      <c r="D368" s="8"/>
      <c r="E368" s="8"/>
    </row>
    <row r="369" spans="1:5">
      <c r="A369" s="8"/>
      <c r="B369" s="8"/>
      <c r="C369" s="8"/>
      <c r="D369" s="8"/>
      <c r="E369" s="8"/>
    </row>
    <row r="370" spans="1:5">
      <c r="A370" s="8"/>
      <c r="B370" s="8"/>
      <c r="C370" s="8"/>
      <c r="D370" s="8"/>
      <c r="E370" s="8"/>
    </row>
    <row r="371" spans="1:5">
      <c r="A371" s="8"/>
      <c r="B371" s="8"/>
      <c r="C371" s="8"/>
      <c r="D371" s="8"/>
      <c r="E371" s="8"/>
    </row>
    <row r="372" spans="1:5">
      <c r="A372" s="8"/>
      <c r="B372" s="8"/>
      <c r="C372" s="8"/>
      <c r="D372" s="8"/>
      <c r="E372" s="8"/>
    </row>
    <row r="373" spans="1:5">
      <c r="A373" s="8"/>
      <c r="B373" s="8"/>
      <c r="C373" s="8"/>
      <c r="D373" s="8"/>
      <c r="E373" s="8"/>
    </row>
    <row r="374" spans="1:5">
      <c r="A374" s="8"/>
      <c r="B374" s="8"/>
      <c r="C374" s="8"/>
      <c r="D374" s="8"/>
      <c r="E374" s="8"/>
    </row>
    <row r="375" spans="1:5">
      <c r="A375" s="8"/>
      <c r="B375" s="8"/>
      <c r="C375" s="8"/>
      <c r="D375" s="8"/>
      <c r="E375" s="8"/>
    </row>
    <row r="376" spans="1:5">
      <c r="A376" s="8"/>
      <c r="B376" s="8"/>
      <c r="C376" s="8"/>
      <c r="D376" s="8"/>
      <c r="E376" s="8"/>
    </row>
    <row r="377" spans="1:5">
      <c r="A377" s="8"/>
      <c r="B377" s="8"/>
      <c r="C377" s="8"/>
      <c r="D377" s="8"/>
      <c r="E377" s="8"/>
    </row>
    <row r="378" spans="1:5">
      <c r="A378" s="8"/>
      <c r="B378" s="8"/>
      <c r="C378" s="8"/>
      <c r="D378" s="8"/>
      <c r="E378" s="8"/>
    </row>
    <row r="379" spans="1:5">
      <c r="A379" s="8"/>
      <c r="B379" s="8"/>
      <c r="C379" s="8"/>
      <c r="D379" s="8"/>
      <c r="E379" s="8"/>
    </row>
    <row r="380" spans="1:5">
      <c r="A380" s="8"/>
      <c r="B380" s="8"/>
      <c r="C380" s="8"/>
      <c r="D380" s="8"/>
      <c r="E380" s="8"/>
    </row>
    <row r="381" spans="1:5">
      <c r="A381" s="8"/>
      <c r="B381" s="8"/>
      <c r="C381" s="8"/>
      <c r="D381" s="8"/>
      <c r="E381" s="8"/>
    </row>
    <row r="382" spans="1:5">
      <c r="A382" s="8"/>
      <c r="B382" s="8"/>
      <c r="C382" s="8"/>
      <c r="D382" s="8"/>
      <c r="E382" s="8"/>
    </row>
    <row r="383" spans="1:5">
      <c r="A383" s="8"/>
      <c r="B383" s="8"/>
      <c r="C383" s="8"/>
      <c r="D383" s="8"/>
      <c r="E383" s="8"/>
    </row>
    <row r="384" spans="1:5">
      <c r="A384" s="8"/>
      <c r="B384" s="8"/>
      <c r="C384" s="8"/>
      <c r="D384" s="8"/>
      <c r="E384" s="8"/>
    </row>
    <row r="385" spans="1:5">
      <c r="A385" s="8"/>
      <c r="B385" s="8"/>
      <c r="C385" s="8"/>
      <c r="D385" s="8"/>
      <c r="E385" s="8"/>
    </row>
    <row r="386" spans="1:5">
      <c r="A386" s="8"/>
      <c r="B386" s="8"/>
      <c r="C386" s="8"/>
      <c r="D386" s="8"/>
      <c r="E386" s="8"/>
    </row>
    <row r="387" spans="1:5">
      <c r="A387" s="8"/>
      <c r="B387" s="8"/>
      <c r="C387" s="8"/>
      <c r="D387" s="8"/>
      <c r="E387" s="8"/>
    </row>
    <row r="388" spans="1:5">
      <c r="A388" s="8"/>
      <c r="B388" s="8"/>
      <c r="C388" s="8"/>
      <c r="D388" s="8"/>
      <c r="E388" s="8"/>
    </row>
    <row r="389" spans="1:5">
      <c r="A389" s="8"/>
      <c r="B389" s="8"/>
      <c r="C389" s="8"/>
      <c r="D389" s="8"/>
      <c r="E389" s="8"/>
    </row>
    <row r="390" spans="1:5">
      <c r="A390" s="8"/>
      <c r="B390" s="8"/>
      <c r="C390" s="8"/>
      <c r="D390" s="8"/>
      <c r="E390" s="8"/>
    </row>
    <row r="391" spans="1:5">
      <c r="A391" s="8"/>
      <c r="B391" s="8"/>
      <c r="C391" s="8"/>
      <c r="D391" s="8"/>
      <c r="E391" s="8"/>
    </row>
    <row r="392" spans="1:5">
      <c r="A392" s="8"/>
      <c r="B392" s="8"/>
      <c r="C392" s="8"/>
      <c r="D392" s="8"/>
      <c r="E392" s="8"/>
    </row>
    <row r="393" spans="1:5">
      <c r="A393" s="8"/>
      <c r="B393" s="8"/>
      <c r="C393" s="8"/>
      <c r="D393" s="8"/>
      <c r="E393" s="8"/>
    </row>
    <row r="394" spans="1:5">
      <c r="A394" s="8"/>
      <c r="B394" s="8"/>
      <c r="C394" s="8"/>
      <c r="D394" s="8"/>
      <c r="E394" s="8"/>
    </row>
    <row r="395" spans="1:5">
      <c r="A395" s="8"/>
      <c r="B395" s="8"/>
      <c r="C395" s="8"/>
      <c r="D395" s="8"/>
      <c r="E395" s="8"/>
    </row>
    <row r="396" spans="1:5">
      <c r="A396" s="8"/>
      <c r="B396" s="8"/>
      <c r="C396" s="8"/>
      <c r="D396" s="8"/>
      <c r="E396" s="8"/>
    </row>
    <row r="397" spans="1:5">
      <c r="A397" s="8"/>
      <c r="B397" s="8"/>
      <c r="C397" s="8"/>
      <c r="D397" s="8"/>
      <c r="E397" s="8"/>
    </row>
    <row r="398" spans="1:5">
      <c r="A398" s="8"/>
      <c r="B398" s="8"/>
      <c r="C398" s="8"/>
      <c r="D398" s="8"/>
      <c r="E398" s="8"/>
    </row>
    <row r="399" spans="1:5">
      <c r="A399" s="8"/>
      <c r="B399" s="8"/>
      <c r="C399" s="8"/>
      <c r="D399" s="8"/>
      <c r="E399" s="8"/>
    </row>
    <row r="400" spans="1:5">
      <c r="A400" s="8"/>
      <c r="B400" s="8"/>
      <c r="C400" s="8"/>
      <c r="D400" s="8"/>
      <c r="E400" s="8"/>
    </row>
    <row r="401" spans="1:5">
      <c r="A401" s="8"/>
      <c r="B401" s="8"/>
      <c r="C401" s="8"/>
      <c r="D401" s="8"/>
      <c r="E401" s="8"/>
    </row>
    <row r="402" spans="1:5">
      <c r="A402" s="8"/>
      <c r="B402" s="8"/>
      <c r="C402" s="8"/>
      <c r="D402" s="8"/>
      <c r="E402" s="8"/>
    </row>
    <row r="403" spans="1:5">
      <c r="A403" s="8"/>
      <c r="B403" s="8"/>
      <c r="C403" s="8"/>
      <c r="D403" s="8"/>
      <c r="E403" s="8"/>
    </row>
    <row r="404" spans="1:5">
      <c r="A404" s="8"/>
      <c r="B404" s="8"/>
      <c r="C404" s="8"/>
      <c r="D404" s="8"/>
      <c r="E404" s="8"/>
    </row>
    <row r="405" spans="1:5">
      <c r="A405" s="8"/>
      <c r="B405" s="8"/>
      <c r="C405" s="8"/>
      <c r="D405" s="8"/>
      <c r="E405" s="8"/>
    </row>
    <row r="406" spans="1:5">
      <c r="A406" s="8"/>
      <c r="B406" s="8"/>
      <c r="C406" s="8"/>
      <c r="D406" s="8"/>
      <c r="E406" s="8"/>
    </row>
    <row r="407" spans="1:5">
      <c r="A407" s="8"/>
      <c r="B407" s="8"/>
      <c r="C407" s="8"/>
      <c r="D407" s="8"/>
      <c r="E407" s="8"/>
    </row>
    <row r="408" spans="1:5">
      <c r="A408" s="8"/>
      <c r="B408" s="8"/>
      <c r="C408" s="8"/>
      <c r="D408" s="8"/>
      <c r="E408" s="8"/>
    </row>
    <row r="409" spans="1:5">
      <c r="A409" s="8"/>
      <c r="B409" s="8"/>
      <c r="C409" s="8"/>
      <c r="D409" s="8"/>
      <c r="E409" s="8"/>
    </row>
    <row r="410" spans="1:5">
      <c r="A410" s="8"/>
      <c r="B410" s="8"/>
      <c r="C410" s="8"/>
      <c r="D410" s="8"/>
      <c r="E410" s="8"/>
    </row>
    <row r="411" spans="1:5">
      <c r="A411" s="8"/>
      <c r="B411" s="8"/>
      <c r="C411" s="8"/>
      <c r="D411" s="8"/>
      <c r="E411" s="8"/>
    </row>
    <row r="412" spans="1:5">
      <c r="A412" s="8"/>
      <c r="B412" s="8"/>
      <c r="C412" s="8"/>
      <c r="D412" s="8"/>
      <c r="E412" s="8"/>
    </row>
    <row r="413" spans="1:5">
      <c r="A413" s="8"/>
      <c r="B413" s="8"/>
      <c r="C413" s="8"/>
      <c r="D413" s="8"/>
      <c r="E413" s="8"/>
    </row>
    <row r="414" spans="1:5">
      <c r="A414" s="8"/>
      <c r="B414" s="8"/>
      <c r="C414" s="8"/>
      <c r="D414" s="8"/>
      <c r="E414" s="8"/>
    </row>
    <row r="415" spans="1:5">
      <c r="A415" s="8"/>
      <c r="B415" s="8"/>
      <c r="C415" s="8"/>
      <c r="D415" s="8"/>
      <c r="E415" s="8"/>
    </row>
    <row r="416" spans="1:5">
      <c r="A416" s="8"/>
      <c r="B416" s="8"/>
      <c r="C416" s="8"/>
      <c r="D416" s="8"/>
      <c r="E416" s="8"/>
    </row>
    <row r="417" spans="1:5">
      <c r="A417" s="8"/>
      <c r="B417" s="8"/>
      <c r="C417" s="8"/>
      <c r="D417" s="8"/>
      <c r="E417" s="8"/>
    </row>
    <row r="418" spans="1:5">
      <c r="A418" s="8"/>
      <c r="B418" s="8"/>
      <c r="C418" s="8"/>
      <c r="D418" s="8"/>
      <c r="E418" s="8"/>
    </row>
    <row r="419" spans="1:5">
      <c r="A419" s="8"/>
      <c r="B419" s="8"/>
      <c r="C419" s="8"/>
      <c r="D419" s="8"/>
      <c r="E419" s="8"/>
    </row>
    <row r="420" spans="1:5">
      <c r="A420" s="8"/>
      <c r="B420" s="8"/>
      <c r="C420" s="8"/>
      <c r="D420" s="8"/>
      <c r="E420" s="8"/>
    </row>
    <row r="421" spans="1:5">
      <c r="A421" s="8"/>
      <c r="B421" s="8"/>
      <c r="C421" s="8"/>
      <c r="D421" s="8"/>
      <c r="E421" s="8"/>
    </row>
    <row r="422" spans="1:5">
      <c r="A422" s="8"/>
      <c r="B422" s="8"/>
      <c r="C422" s="8"/>
      <c r="D422" s="8"/>
      <c r="E422" s="8"/>
    </row>
    <row r="423" spans="1:5">
      <c r="A423" s="8"/>
      <c r="B423" s="8"/>
      <c r="C423" s="8"/>
      <c r="D423" s="8"/>
      <c r="E423" s="8"/>
    </row>
    <row r="424" spans="1:5">
      <c r="A424" s="8"/>
      <c r="B424" s="8"/>
      <c r="C424" s="8"/>
      <c r="D424" s="8"/>
      <c r="E424" s="8"/>
    </row>
    <row r="425" spans="1:5">
      <c r="A425" s="8"/>
      <c r="B425" s="8"/>
      <c r="C425" s="8"/>
      <c r="D425" s="8"/>
      <c r="E425" s="8"/>
    </row>
    <row r="426" spans="1:5">
      <c r="A426" s="8"/>
      <c r="B426" s="8"/>
      <c r="C426" s="8"/>
      <c r="D426" s="8"/>
      <c r="E426" s="8"/>
    </row>
    <row r="427" spans="1:5">
      <c r="A427" s="8"/>
      <c r="B427" s="8"/>
      <c r="C427" s="8"/>
      <c r="D427" s="8"/>
      <c r="E427" s="8"/>
    </row>
    <row r="428" spans="1:5">
      <c r="A428" s="8"/>
      <c r="B428" s="8"/>
      <c r="C428" s="8"/>
      <c r="D428" s="8"/>
      <c r="E428" s="8"/>
    </row>
    <row r="429" spans="1:5">
      <c r="A429" s="8"/>
      <c r="B429" s="8"/>
      <c r="C429" s="8"/>
      <c r="D429" s="8"/>
      <c r="E429" s="8"/>
    </row>
    <row r="430" spans="1:5">
      <c r="A430" s="8"/>
      <c r="B430" s="8"/>
      <c r="C430" s="8"/>
      <c r="D430" s="8"/>
      <c r="E430" s="8"/>
    </row>
    <row r="431" spans="1:5">
      <c r="A431" s="8"/>
      <c r="B431" s="8"/>
      <c r="C431" s="8"/>
      <c r="D431" s="8"/>
      <c r="E431" s="8"/>
    </row>
    <row r="432" spans="1:5">
      <c r="A432" s="8"/>
      <c r="B432" s="8"/>
      <c r="C432" s="8"/>
      <c r="D432" s="8"/>
      <c r="E432" s="8"/>
    </row>
    <row r="433" spans="1:5">
      <c r="A433" s="8"/>
      <c r="B433" s="8"/>
      <c r="C433" s="8"/>
      <c r="D433" s="8"/>
      <c r="E433" s="8"/>
    </row>
    <row r="434" spans="1:5">
      <c r="A434" s="8"/>
      <c r="B434" s="8"/>
      <c r="C434" s="8"/>
      <c r="D434" s="8"/>
      <c r="E434" s="8"/>
    </row>
    <row r="435" spans="1:5">
      <c r="A435" s="8"/>
      <c r="B435" s="8"/>
      <c r="C435" s="8"/>
      <c r="D435" s="8"/>
      <c r="E435" s="8"/>
    </row>
    <row r="436" spans="1:5">
      <c r="A436" s="8"/>
      <c r="B436" s="8"/>
      <c r="C436" s="8"/>
      <c r="D436" s="8"/>
      <c r="E436" s="8"/>
    </row>
    <row r="437" spans="1:5">
      <c r="A437" s="8"/>
      <c r="B437" s="8"/>
      <c r="C437" s="8"/>
      <c r="D437" s="8"/>
      <c r="E437" s="8"/>
    </row>
    <row r="438" spans="1:5">
      <c r="A438" s="8"/>
      <c r="B438" s="8"/>
      <c r="C438" s="8"/>
      <c r="D438" s="8"/>
      <c r="E438" s="8"/>
    </row>
    <row r="439" spans="1:5">
      <c r="A439" s="8"/>
      <c r="B439" s="8"/>
      <c r="C439" s="8"/>
      <c r="D439" s="8"/>
      <c r="E439" s="8"/>
    </row>
    <row r="440" spans="1:5">
      <c r="A440" s="8"/>
      <c r="B440" s="8"/>
      <c r="C440" s="8"/>
      <c r="D440" s="8"/>
      <c r="E440" s="8"/>
    </row>
    <row r="441" spans="1:5">
      <c r="A441" s="8"/>
      <c r="B441" s="8"/>
      <c r="C441" s="8"/>
      <c r="D441" s="8"/>
      <c r="E441" s="8"/>
    </row>
    <row r="442" spans="1:5">
      <c r="A442" s="8"/>
      <c r="B442" s="8"/>
      <c r="C442" s="8"/>
      <c r="D442" s="8"/>
      <c r="E442" s="8"/>
    </row>
    <row r="443" spans="1:5">
      <c r="A443" s="8"/>
      <c r="B443" s="8"/>
      <c r="C443" s="8"/>
      <c r="D443" s="8"/>
      <c r="E443" s="8"/>
    </row>
    <row r="444" spans="1:5">
      <c r="A444" s="8"/>
      <c r="B444" s="8"/>
      <c r="C444" s="8"/>
      <c r="D444" s="8"/>
      <c r="E444" s="8"/>
    </row>
    <row r="445" spans="1:5">
      <c r="A445" s="8"/>
      <c r="B445" s="8"/>
      <c r="C445" s="8"/>
      <c r="D445" s="8"/>
      <c r="E445" s="8"/>
    </row>
    <row r="446" spans="1:5">
      <c r="A446" s="8"/>
      <c r="B446" s="8"/>
      <c r="C446" s="8"/>
      <c r="D446" s="8"/>
      <c r="E446" s="8"/>
    </row>
    <row r="447" spans="1:5">
      <c r="A447" s="8"/>
      <c r="B447" s="8"/>
      <c r="C447" s="8"/>
      <c r="D447" s="8"/>
      <c r="E447" s="8"/>
    </row>
    <row r="448" spans="1:5">
      <c r="A448" s="8"/>
      <c r="B448" s="8"/>
      <c r="C448" s="8"/>
      <c r="D448" s="8"/>
      <c r="E448" s="8"/>
    </row>
    <row r="449" spans="1:5">
      <c r="A449" s="8"/>
      <c r="B449" s="8"/>
      <c r="C449" s="8"/>
      <c r="D449" s="8"/>
      <c r="E449" s="8"/>
    </row>
    <row r="450" spans="1:5">
      <c r="A450" s="8"/>
      <c r="B450" s="8"/>
      <c r="C450" s="8"/>
      <c r="D450" s="8"/>
      <c r="E450" s="8"/>
    </row>
    <row r="451" spans="1:5">
      <c r="A451" s="8"/>
      <c r="B451" s="8"/>
      <c r="C451" s="8"/>
      <c r="D451" s="8"/>
      <c r="E451" s="8"/>
    </row>
    <row r="452" spans="1:5">
      <c r="A452" s="8"/>
      <c r="B452" s="8"/>
      <c r="C452" s="8"/>
      <c r="D452" s="8"/>
      <c r="E452" s="8"/>
    </row>
    <row r="453" spans="1:5">
      <c r="A453" s="8"/>
      <c r="B453" s="8"/>
      <c r="C453" s="8"/>
      <c r="D453" s="8"/>
      <c r="E453" s="8"/>
    </row>
    <row r="454" spans="1:5">
      <c r="A454" s="8"/>
      <c r="B454" s="8"/>
      <c r="C454" s="8"/>
      <c r="D454" s="8"/>
      <c r="E454" s="8"/>
    </row>
    <row r="455" spans="1:5">
      <c r="A455" s="8"/>
      <c r="B455" s="8"/>
      <c r="C455" s="8"/>
      <c r="D455" s="8"/>
      <c r="E455" s="8"/>
    </row>
    <row r="456" spans="1:5">
      <c r="A456" s="8"/>
      <c r="B456" s="8"/>
      <c r="C456" s="8"/>
      <c r="D456" s="8"/>
      <c r="E456" s="8"/>
    </row>
    <row r="457" spans="1:5">
      <c r="A457" s="8"/>
      <c r="B457" s="8"/>
      <c r="C457" s="8"/>
      <c r="D457" s="8"/>
      <c r="E457" s="8"/>
    </row>
    <row r="458" spans="1:5">
      <c r="A458" s="8"/>
      <c r="B458" s="8"/>
      <c r="C458" s="8"/>
      <c r="D458" s="8"/>
      <c r="E458" s="8"/>
    </row>
    <row r="459" spans="1:5">
      <c r="A459" s="8"/>
      <c r="B459" s="8"/>
      <c r="C459" s="8"/>
      <c r="D459" s="8"/>
      <c r="E459" s="8"/>
    </row>
    <row r="460" spans="1:5">
      <c r="A460" s="8"/>
      <c r="B460" s="8"/>
      <c r="C460" s="8"/>
      <c r="D460" s="8"/>
      <c r="E460" s="8"/>
    </row>
    <row r="461" spans="1:5">
      <c r="A461" s="8"/>
      <c r="B461" s="8"/>
      <c r="C461" s="8"/>
      <c r="D461" s="8"/>
      <c r="E461" s="8"/>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zoomScaleNormal="100" zoomScaleSheetLayoutView="100" workbookViewId="0">
      <selection activeCell="A5" sqref="A5"/>
    </sheetView>
  </sheetViews>
  <sheetFormatPr defaultColWidth="9.140625" defaultRowHeight="14.45"/>
  <cols>
    <col min="1" max="1" width="39.28515625" style="8" customWidth="1"/>
    <col min="2" max="2" width="24.85546875" style="8" customWidth="1"/>
    <col min="3" max="3" width="16.42578125" style="8" customWidth="1"/>
    <col min="4" max="4" width="14.5703125" style="8" customWidth="1"/>
    <col min="5" max="5" width="12.42578125" style="8" customWidth="1"/>
    <col min="6" max="6" width="8.7109375" style="8" customWidth="1"/>
    <col min="7" max="7" width="16.28515625" style="8" customWidth="1"/>
    <col min="8" max="8" width="11" hidden="1" customWidth="1"/>
    <col min="9" max="9" width="2.85546875" style="8" customWidth="1"/>
    <col min="10" max="14" width="9.140625" style="8"/>
    <col min="15" max="15" width="10.42578125" style="8" customWidth="1"/>
    <col min="16" max="18" width="9.140625" style="8"/>
    <col min="19" max="19" width="16.85546875" style="8" customWidth="1"/>
    <col min="20" max="20" width="9.140625" style="8"/>
    <col min="21" max="21" width="10.85546875" style="8" customWidth="1"/>
    <col min="22" max="16384" width="9.140625" style="8"/>
  </cols>
  <sheetData>
    <row r="1" spans="1:10" ht="24" customHeight="1">
      <c r="A1" s="512" t="s">
        <v>169</v>
      </c>
      <c r="B1" s="512"/>
      <c r="C1" s="512"/>
      <c r="D1" s="512"/>
      <c r="E1" s="512"/>
      <c r="F1" s="512"/>
      <c r="G1" s="8">
        <f>+'Section A'!B2</f>
        <v>0</v>
      </c>
      <c r="H1" s="51"/>
    </row>
    <row r="2" spans="1:10" ht="89.25" customHeight="1">
      <c r="A2" s="516" t="s">
        <v>202</v>
      </c>
      <c r="B2" s="516"/>
      <c r="C2" s="516"/>
      <c r="D2" s="516"/>
      <c r="E2" s="516"/>
      <c r="F2" s="516"/>
      <c r="G2" s="516"/>
      <c r="H2" s="8"/>
      <c r="I2" s="16"/>
      <c r="J2" s="16"/>
    </row>
    <row r="3" spans="1:10">
      <c r="B3" s="16"/>
      <c r="C3" s="16"/>
      <c r="D3" s="16"/>
      <c r="E3" s="16"/>
      <c r="F3" s="16"/>
      <c r="G3" s="16"/>
      <c r="I3" s="16"/>
      <c r="J3" s="16"/>
    </row>
    <row r="4" spans="1:10">
      <c r="A4" s="374" t="s">
        <v>203</v>
      </c>
      <c r="B4" s="374" t="s">
        <v>204</v>
      </c>
      <c r="C4" s="209" t="s">
        <v>205</v>
      </c>
      <c r="D4" s="209" t="s">
        <v>206</v>
      </c>
      <c r="E4" s="209" t="s">
        <v>207</v>
      </c>
      <c r="F4" s="209" t="s">
        <v>208</v>
      </c>
      <c r="G4" s="265" t="s">
        <v>209</v>
      </c>
      <c r="H4" s="374" t="s">
        <v>178</v>
      </c>
      <c r="I4" s="16"/>
      <c r="J4" s="16"/>
    </row>
    <row r="5" spans="1:10" s="97" customFormat="1">
      <c r="A5" s="233"/>
      <c r="B5" s="233"/>
      <c r="C5" s="228"/>
      <c r="D5" s="234"/>
      <c r="E5" s="234"/>
      <c r="F5" s="234"/>
      <c r="G5" s="76">
        <f>ROUND(+C5*E5*F5,2)</f>
        <v>0</v>
      </c>
      <c r="H5" s="109" t="s">
        <v>180</v>
      </c>
      <c r="I5" s="119"/>
      <c r="J5" s="119"/>
    </row>
    <row r="6" spans="1:10" s="97" customFormat="1">
      <c r="A6" s="235"/>
      <c r="B6" s="235"/>
      <c r="C6" s="228"/>
      <c r="D6" s="234"/>
      <c r="E6" s="234"/>
      <c r="F6" s="234"/>
      <c r="G6" s="76">
        <f t="shared" ref="G6:G69" si="0">ROUND(+C6*E6*F6,2)</f>
        <v>0</v>
      </c>
      <c r="H6" s="109" t="s">
        <v>180</v>
      </c>
      <c r="I6" s="86"/>
      <c r="J6" s="86"/>
    </row>
    <row r="7" spans="1:10" s="97" customFormat="1">
      <c r="A7" s="235"/>
      <c r="B7" s="235"/>
      <c r="C7" s="228"/>
      <c r="D7" s="234"/>
      <c r="E7" s="234"/>
      <c r="F7" s="234"/>
      <c r="G7" s="76">
        <f t="shared" si="0"/>
        <v>0</v>
      </c>
      <c r="H7" s="109" t="s">
        <v>180</v>
      </c>
      <c r="J7" s="86"/>
    </row>
    <row r="8" spans="1:10" s="97" customFormat="1" hidden="1">
      <c r="A8" s="235"/>
      <c r="B8" s="235"/>
      <c r="C8" s="228"/>
      <c r="D8" s="234"/>
      <c r="E8" s="234"/>
      <c r="F8" s="234"/>
      <c r="G8" s="76">
        <f t="shared" si="0"/>
        <v>0</v>
      </c>
      <c r="H8" s="109" t="s">
        <v>180</v>
      </c>
      <c r="I8" s="86"/>
      <c r="J8" s="86"/>
    </row>
    <row r="9" spans="1:10" s="97" customFormat="1" hidden="1">
      <c r="A9" s="235"/>
      <c r="B9" s="235"/>
      <c r="C9" s="228"/>
      <c r="D9" s="234"/>
      <c r="E9" s="234"/>
      <c r="F9" s="234"/>
      <c r="G9" s="76">
        <f t="shared" si="0"/>
        <v>0</v>
      </c>
      <c r="H9" s="109" t="s">
        <v>180</v>
      </c>
      <c r="J9" s="86"/>
    </row>
    <row r="10" spans="1:10" s="97" customFormat="1" hidden="1">
      <c r="A10" s="235"/>
      <c r="B10" s="235"/>
      <c r="C10" s="228"/>
      <c r="D10" s="234"/>
      <c r="E10" s="234"/>
      <c r="F10" s="234"/>
      <c r="G10" s="76">
        <f t="shared" si="0"/>
        <v>0</v>
      </c>
      <c r="H10" s="109" t="s">
        <v>180</v>
      </c>
      <c r="I10" s="86"/>
      <c r="J10" s="86"/>
    </row>
    <row r="11" spans="1:10" s="97" customFormat="1" hidden="1">
      <c r="A11" s="235"/>
      <c r="B11" s="235"/>
      <c r="C11" s="228"/>
      <c r="D11" s="234"/>
      <c r="E11" s="234"/>
      <c r="F11" s="234"/>
      <c r="G11" s="76">
        <f t="shared" si="0"/>
        <v>0</v>
      </c>
      <c r="H11" s="109" t="s">
        <v>180</v>
      </c>
      <c r="J11" s="86"/>
    </row>
    <row r="12" spans="1:10" s="97" customFormat="1" hidden="1">
      <c r="A12" s="235"/>
      <c r="B12" s="235"/>
      <c r="C12" s="228"/>
      <c r="D12" s="234"/>
      <c r="E12" s="234"/>
      <c r="F12" s="234"/>
      <c r="G12" s="76">
        <f t="shared" si="0"/>
        <v>0</v>
      </c>
      <c r="H12" s="109" t="s">
        <v>180</v>
      </c>
      <c r="I12" s="86"/>
      <c r="J12" s="86"/>
    </row>
    <row r="13" spans="1:10" s="97" customFormat="1" hidden="1">
      <c r="A13" s="235"/>
      <c r="B13" s="235"/>
      <c r="C13" s="228"/>
      <c r="D13" s="234"/>
      <c r="E13" s="234"/>
      <c r="F13" s="234"/>
      <c r="G13" s="76">
        <f t="shared" si="0"/>
        <v>0</v>
      </c>
      <c r="H13" s="109" t="s">
        <v>180</v>
      </c>
      <c r="J13" s="86"/>
    </row>
    <row r="14" spans="1:10" s="97" customFormat="1" hidden="1">
      <c r="A14" s="235"/>
      <c r="B14" s="235"/>
      <c r="C14" s="228"/>
      <c r="D14" s="234"/>
      <c r="E14" s="234"/>
      <c r="F14" s="234"/>
      <c r="G14" s="76">
        <f t="shared" si="0"/>
        <v>0</v>
      </c>
      <c r="H14" s="109" t="s">
        <v>180</v>
      </c>
      <c r="I14" s="86"/>
      <c r="J14" s="86"/>
    </row>
    <row r="15" spans="1:10" s="97" customFormat="1" hidden="1">
      <c r="A15" s="235"/>
      <c r="B15" s="235"/>
      <c r="C15" s="228"/>
      <c r="D15" s="234"/>
      <c r="E15" s="234"/>
      <c r="F15" s="234"/>
      <c r="G15" s="76">
        <f t="shared" si="0"/>
        <v>0</v>
      </c>
      <c r="H15" s="109" t="s">
        <v>180</v>
      </c>
      <c r="J15" s="86"/>
    </row>
    <row r="16" spans="1:10" s="97" customFormat="1" hidden="1">
      <c r="A16" s="235"/>
      <c r="B16" s="235"/>
      <c r="C16" s="228"/>
      <c r="D16" s="234"/>
      <c r="E16" s="234"/>
      <c r="F16" s="234"/>
      <c r="G16" s="76">
        <f t="shared" si="0"/>
        <v>0</v>
      </c>
      <c r="H16" s="109" t="s">
        <v>180</v>
      </c>
      <c r="I16" s="86"/>
      <c r="J16" s="86"/>
    </row>
    <row r="17" spans="1:10" s="97" customFormat="1" hidden="1">
      <c r="A17" s="235"/>
      <c r="B17" s="235"/>
      <c r="C17" s="228"/>
      <c r="D17" s="234"/>
      <c r="E17" s="234"/>
      <c r="F17" s="234"/>
      <c r="G17" s="76">
        <f t="shared" si="0"/>
        <v>0</v>
      </c>
      <c r="H17" s="109" t="s">
        <v>180</v>
      </c>
      <c r="J17" s="86"/>
    </row>
    <row r="18" spans="1:10" s="97" customFormat="1" hidden="1">
      <c r="A18" s="235"/>
      <c r="B18" s="235"/>
      <c r="C18" s="228"/>
      <c r="D18" s="234"/>
      <c r="E18" s="234"/>
      <c r="F18" s="234"/>
      <c r="G18" s="76">
        <f t="shared" si="0"/>
        <v>0</v>
      </c>
      <c r="H18" s="109" t="s">
        <v>180</v>
      </c>
      <c r="I18" s="86"/>
      <c r="J18" s="86"/>
    </row>
    <row r="19" spans="1:10" s="97" customFormat="1" hidden="1">
      <c r="A19" s="235"/>
      <c r="B19" s="235"/>
      <c r="C19" s="228"/>
      <c r="D19" s="234"/>
      <c r="E19" s="234"/>
      <c r="F19" s="234"/>
      <c r="G19" s="76">
        <f t="shared" si="0"/>
        <v>0</v>
      </c>
      <c r="H19" s="109" t="s">
        <v>180</v>
      </c>
      <c r="J19" s="86"/>
    </row>
    <row r="20" spans="1:10" s="97" customFormat="1" hidden="1">
      <c r="A20" s="235"/>
      <c r="B20" s="235"/>
      <c r="C20" s="228"/>
      <c r="D20" s="234"/>
      <c r="E20" s="234"/>
      <c r="F20" s="234"/>
      <c r="G20" s="76">
        <f t="shared" si="0"/>
        <v>0</v>
      </c>
      <c r="H20" s="109" t="s">
        <v>180</v>
      </c>
      <c r="I20" s="86"/>
      <c r="J20" s="86"/>
    </row>
    <row r="21" spans="1:10" s="97" customFormat="1" hidden="1">
      <c r="A21" s="235"/>
      <c r="B21" s="235"/>
      <c r="C21" s="228"/>
      <c r="D21" s="234"/>
      <c r="E21" s="234"/>
      <c r="F21" s="234"/>
      <c r="G21" s="76">
        <f t="shared" si="0"/>
        <v>0</v>
      </c>
      <c r="H21" s="109" t="s">
        <v>180</v>
      </c>
      <c r="J21" s="86"/>
    </row>
    <row r="22" spans="1:10" s="97" customFormat="1" hidden="1">
      <c r="A22" s="235"/>
      <c r="B22" s="235"/>
      <c r="C22" s="228"/>
      <c r="D22" s="234"/>
      <c r="E22" s="234"/>
      <c r="F22" s="234"/>
      <c r="G22" s="76">
        <f t="shared" si="0"/>
        <v>0</v>
      </c>
      <c r="H22" s="109" t="s">
        <v>180</v>
      </c>
      <c r="I22" s="86"/>
      <c r="J22" s="86"/>
    </row>
    <row r="23" spans="1:10" s="97" customFormat="1" hidden="1">
      <c r="A23" s="235"/>
      <c r="B23" s="235"/>
      <c r="C23" s="228"/>
      <c r="D23" s="234"/>
      <c r="E23" s="234"/>
      <c r="F23" s="234"/>
      <c r="G23" s="76">
        <f t="shared" si="0"/>
        <v>0</v>
      </c>
      <c r="H23" s="109" t="s">
        <v>180</v>
      </c>
      <c r="J23" s="86"/>
    </row>
    <row r="24" spans="1:10" s="97" customFormat="1" hidden="1">
      <c r="A24" s="235"/>
      <c r="B24" s="235"/>
      <c r="C24" s="228"/>
      <c r="D24" s="234"/>
      <c r="E24" s="234"/>
      <c r="F24" s="234"/>
      <c r="G24" s="76">
        <f t="shared" si="0"/>
        <v>0</v>
      </c>
      <c r="H24" s="109" t="s">
        <v>180</v>
      </c>
      <c r="I24" s="86"/>
      <c r="J24" s="86"/>
    </row>
    <row r="25" spans="1:10" s="97" customFormat="1" hidden="1">
      <c r="A25" s="235"/>
      <c r="B25" s="235"/>
      <c r="C25" s="228"/>
      <c r="D25" s="234"/>
      <c r="E25" s="234"/>
      <c r="F25" s="234"/>
      <c r="G25" s="76">
        <f t="shared" si="0"/>
        <v>0</v>
      </c>
      <c r="H25" s="109" t="s">
        <v>180</v>
      </c>
      <c r="J25" s="86"/>
    </row>
    <row r="26" spans="1:10" s="97" customFormat="1" hidden="1">
      <c r="A26" s="235"/>
      <c r="B26" s="235"/>
      <c r="C26" s="228"/>
      <c r="D26" s="234"/>
      <c r="E26" s="234"/>
      <c r="F26" s="234"/>
      <c r="G26" s="76">
        <f t="shared" si="0"/>
        <v>0</v>
      </c>
      <c r="H26" s="109" t="s">
        <v>180</v>
      </c>
      <c r="I26" s="86"/>
      <c r="J26" s="86"/>
    </row>
    <row r="27" spans="1:10" s="97" customFormat="1" hidden="1">
      <c r="A27" s="235"/>
      <c r="B27" s="235"/>
      <c r="C27" s="228"/>
      <c r="D27" s="234"/>
      <c r="E27" s="234"/>
      <c r="F27" s="234"/>
      <c r="G27" s="76">
        <f t="shared" si="0"/>
        <v>0</v>
      </c>
      <c r="H27" s="109" t="s">
        <v>180</v>
      </c>
      <c r="J27" s="86"/>
    </row>
    <row r="28" spans="1:10" s="97" customFormat="1" hidden="1">
      <c r="A28" s="235"/>
      <c r="B28" s="235"/>
      <c r="C28" s="228"/>
      <c r="D28" s="234"/>
      <c r="E28" s="234"/>
      <c r="F28" s="234"/>
      <c r="G28" s="76">
        <f t="shared" si="0"/>
        <v>0</v>
      </c>
      <c r="H28" s="109" t="s">
        <v>180</v>
      </c>
      <c r="I28" s="86"/>
      <c r="J28" s="86"/>
    </row>
    <row r="29" spans="1:10" s="97" customFormat="1" hidden="1">
      <c r="A29" s="235"/>
      <c r="B29" s="235"/>
      <c r="C29" s="228"/>
      <c r="D29" s="234"/>
      <c r="E29" s="234"/>
      <c r="F29" s="234"/>
      <c r="G29" s="76">
        <f t="shared" si="0"/>
        <v>0</v>
      </c>
      <c r="H29" s="109" t="s">
        <v>180</v>
      </c>
      <c r="J29" s="86"/>
    </row>
    <row r="30" spans="1:10" s="97" customFormat="1" hidden="1">
      <c r="A30" s="235"/>
      <c r="B30" s="235"/>
      <c r="C30" s="228"/>
      <c r="D30" s="234"/>
      <c r="E30" s="234"/>
      <c r="F30" s="234"/>
      <c r="G30" s="76">
        <f t="shared" si="0"/>
        <v>0</v>
      </c>
      <c r="H30" s="109" t="s">
        <v>180</v>
      </c>
      <c r="I30" s="86"/>
      <c r="J30" s="86"/>
    </row>
    <row r="31" spans="1:10" s="97" customFormat="1" hidden="1">
      <c r="A31" s="235"/>
      <c r="B31" s="235"/>
      <c r="C31" s="228"/>
      <c r="D31" s="234"/>
      <c r="E31" s="234"/>
      <c r="F31" s="234"/>
      <c r="G31" s="76">
        <f t="shared" si="0"/>
        <v>0</v>
      </c>
      <c r="H31" s="109" t="s">
        <v>180</v>
      </c>
      <c r="J31" s="86"/>
    </row>
    <row r="32" spans="1:10" s="97" customFormat="1" hidden="1">
      <c r="A32" s="235"/>
      <c r="B32" s="235"/>
      <c r="C32" s="228"/>
      <c r="D32" s="234"/>
      <c r="E32" s="234"/>
      <c r="F32" s="234"/>
      <c r="G32" s="76">
        <f t="shared" si="0"/>
        <v>0</v>
      </c>
      <c r="H32" s="109" t="s">
        <v>180</v>
      </c>
      <c r="I32" s="86"/>
      <c r="J32" s="86"/>
    </row>
    <row r="33" spans="1:10" s="97" customFormat="1" hidden="1">
      <c r="A33" s="235"/>
      <c r="B33" s="235"/>
      <c r="C33" s="228"/>
      <c r="D33" s="234"/>
      <c r="E33" s="234"/>
      <c r="F33" s="234"/>
      <c r="G33" s="76">
        <f t="shared" si="0"/>
        <v>0</v>
      </c>
      <c r="H33" s="109" t="s">
        <v>180</v>
      </c>
      <c r="J33" s="86"/>
    </row>
    <row r="34" spans="1:10" s="97" customFormat="1" hidden="1">
      <c r="A34" s="235"/>
      <c r="B34" s="235"/>
      <c r="C34" s="228"/>
      <c r="D34" s="234"/>
      <c r="E34" s="234"/>
      <c r="F34" s="234"/>
      <c r="G34" s="76">
        <f t="shared" si="0"/>
        <v>0</v>
      </c>
      <c r="H34" s="109" t="s">
        <v>180</v>
      </c>
      <c r="I34" s="86"/>
      <c r="J34" s="86"/>
    </row>
    <row r="35" spans="1:10" s="97" customFormat="1" hidden="1">
      <c r="A35" s="235"/>
      <c r="B35" s="235"/>
      <c r="C35" s="228"/>
      <c r="D35" s="234"/>
      <c r="E35" s="234"/>
      <c r="F35" s="234"/>
      <c r="G35" s="76">
        <f t="shared" si="0"/>
        <v>0</v>
      </c>
      <c r="H35" s="109" t="s">
        <v>180</v>
      </c>
      <c r="J35" s="86"/>
    </row>
    <row r="36" spans="1:10" s="97" customFormat="1" hidden="1">
      <c r="A36" s="235"/>
      <c r="B36" s="235"/>
      <c r="C36" s="228"/>
      <c r="D36" s="234"/>
      <c r="E36" s="234"/>
      <c r="F36" s="234"/>
      <c r="G36" s="76">
        <f t="shared" si="0"/>
        <v>0</v>
      </c>
      <c r="H36" s="109" t="s">
        <v>180</v>
      </c>
      <c r="I36" s="86"/>
      <c r="J36" s="86"/>
    </row>
    <row r="37" spans="1:10" s="97" customFormat="1" hidden="1">
      <c r="A37" s="235"/>
      <c r="B37" s="235"/>
      <c r="C37" s="228"/>
      <c r="D37" s="234"/>
      <c r="E37" s="234"/>
      <c r="F37" s="234"/>
      <c r="G37" s="76">
        <f t="shared" si="0"/>
        <v>0</v>
      </c>
      <c r="H37" s="109" t="s">
        <v>180</v>
      </c>
      <c r="J37" s="86"/>
    </row>
    <row r="38" spans="1:10" s="97" customFormat="1" hidden="1">
      <c r="A38" s="235"/>
      <c r="B38" s="235"/>
      <c r="C38" s="228"/>
      <c r="D38" s="234"/>
      <c r="E38" s="234"/>
      <c r="F38" s="234"/>
      <c r="G38" s="76">
        <f t="shared" si="0"/>
        <v>0</v>
      </c>
      <c r="H38" s="109" t="s">
        <v>180</v>
      </c>
      <c r="I38" s="86"/>
      <c r="J38" s="86"/>
    </row>
    <row r="39" spans="1:10" s="97" customFormat="1" hidden="1">
      <c r="A39" s="235"/>
      <c r="B39" s="235"/>
      <c r="C39" s="228"/>
      <c r="D39" s="234"/>
      <c r="E39" s="234"/>
      <c r="F39" s="234"/>
      <c r="G39" s="76">
        <f t="shared" si="0"/>
        <v>0</v>
      </c>
      <c r="H39" s="109" t="s">
        <v>180</v>
      </c>
      <c r="J39" s="86"/>
    </row>
    <row r="40" spans="1:10" s="97" customFormat="1" hidden="1">
      <c r="A40" s="235"/>
      <c r="B40" s="235"/>
      <c r="C40" s="228"/>
      <c r="D40" s="234"/>
      <c r="E40" s="234"/>
      <c r="F40" s="234"/>
      <c r="G40" s="76">
        <f t="shared" si="0"/>
        <v>0</v>
      </c>
      <c r="H40" s="109" t="s">
        <v>180</v>
      </c>
      <c r="I40" s="86"/>
      <c r="J40" s="86"/>
    </row>
    <row r="41" spans="1:10" s="97" customFormat="1" hidden="1">
      <c r="A41" s="235"/>
      <c r="B41" s="235"/>
      <c r="C41" s="228"/>
      <c r="D41" s="234"/>
      <c r="E41" s="234"/>
      <c r="F41" s="234"/>
      <c r="G41" s="76">
        <f t="shared" si="0"/>
        <v>0</v>
      </c>
      <c r="H41" s="109" t="s">
        <v>180</v>
      </c>
      <c r="J41" s="86"/>
    </row>
    <row r="42" spans="1:10" s="97" customFormat="1" hidden="1">
      <c r="A42" s="235"/>
      <c r="B42" s="235"/>
      <c r="C42" s="228"/>
      <c r="D42" s="234"/>
      <c r="E42" s="234"/>
      <c r="F42" s="234"/>
      <c r="G42" s="76">
        <f t="shared" si="0"/>
        <v>0</v>
      </c>
      <c r="H42" s="109" t="s">
        <v>180</v>
      </c>
      <c r="I42" s="86"/>
      <c r="J42" s="86"/>
    </row>
    <row r="43" spans="1:10" s="97" customFormat="1" hidden="1">
      <c r="A43" s="235"/>
      <c r="B43" s="235"/>
      <c r="C43" s="228"/>
      <c r="D43" s="234"/>
      <c r="E43" s="234"/>
      <c r="F43" s="234"/>
      <c r="G43" s="76">
        <f t="shared" si="0"/>
        <v>0</v>
      </c>
      <c r="H43" s="109" t="s">
        <v>180</v>
      </c>
      <c r="J43" s="86"/>
    </row>
    <row r="44" spans="1:10" s="97" customFormat="1" hidden="1">
      <c r="A44" s="235"/>
      <c r="B44" s="235"/>
      <c r="C44" s="228"/>
      <c r="D44" s="234"/>
      <c r="E44" s="234"/>
      <c r="F44" s="234"/>
      <c r="G44" s="76">
        <f t="shared" si="0"/>
        <v>0</v>
      </c>
      <c r="H44" s="109" t="s">
        <v>180</v>
      </c>
      <c r="I44" s="86"/>
      <c r="J44" s="86"/>
    </row>
    <row r="45" spans="1:10" s="97" customFormat="1" hidden="1">
      <c r="A45" s="235"/>
      <c r="B45" s="235"/>
      <c r="C45" s="228"/>
      <c r="D45" s="234"/>
      <c r="E45" s="234"/>
      <c r="F45" s="234"/>
      <c r="G45" s="76">
        <f t="shared" si="0"/>
        <v>0</v>
      </c>
      <c r="H45" s="109" t="s">
        <v>180</v>
      </c>
      <c r="J45" s="86"/>
    </row>
    <row r="46" spans="1:10" s="97" customFormat="1" hidden="1">
      <c r="A46" s="235"/>
      <c r="B46" s="235"/>
      <c r="C46" s="228"/>
      <c r="D46" s="234"/>
      <c r="E46" s="234"/>
      <c r="F46" s="234"/>
      <c r="G46" s="76">
        <f t="shared" si="0"/>
        <v>0</v>
      </c>
      <c r="H46" s="109" t="s">
        <v>180</v>
      </c>
      <c r="I46" s="86"/>
      <c r="J46" s="86"/>
    </row>
    <row r="47" spans="1:10" s="97" customFormat="1" hidden="1">
      <c r="A47" s="235"/>
      <c r="B47" s="235"/>
      <c r="C47" s="228"/>
      <c r="D47" s="234"/>
      <c r="E47" s="234"/>
      <c r="F47" s="234"/>
      <c r="G47" s="76">
        <f t="shared" si="0"/>
        <v>0</v>
      </c>
      <c r="H47" s="109" t="s">
        <v>180</v>
      </c>
      <c r="J47" s="86"/>
    </row>
    <row r="48" spans="1:10" s="97" customFormat="1" hidden="1">
      <c r="A48" s="235"/>
      <c r="B48" s="235"/>
      <c r="C48" s="228"/>
      <c r="D48" s="234"/>
      <c r="E48" s="234"/>
      <c r="F48" s="234"/>
      <c r="G48" s="76">
        <f t="shared" si="0"/>
        <v>0</v>
      </c>
      <c r="H48" s="109" t="s">
        <v>180</v>
      </c>
      <c r="I48" s="86"/>
      <c r="J48" s="86"/>
    </row>
    <row r="49" spans="1:10" s="97" customFormat="1" hidden="1">
      <c r="A49" s="235"/>
      <c r="B49" s="235"/>
      <c r="C49" s="228"/>
      <c r="D49" s="234"/>
      <c r="E49" s="234"/>
      <c r="F49" s="234"/>
      <c r="G49" s="76">
        <f t="shared" si="0"/>
        <v>0</v>
      </c>
      <c r="H49" s="109" t="s">
        <v>180</v>
      </c>
      <c r="J49" s="86"/>
    </row>
    <row r="50" spans="1:10" s="97" customFormat="1" hidden="1">
      <c r="A50" s="235"/>
      <c r="B50" s="235"/>
      <c r="C50" s="228"/>
      <c r="D50" s="234"/>
      <c r="E50" s="234"/>
      <c r="F50" s="234"/>
      <c r="G50" s="76">
        <f t="shared" si="0"/>
        <v>0</v>
      </c>
      <c r="H50" s="109" t="s">
        <v>180</v>
      </c>
      <c r="I50" s="86"/>
      <c r="J50" s="86"/>
    </row>
    <row r="51" spans="1:10" s="97" customFormat="1" hidden="1">
      <c r="A51" s="235"/>
      <c r="B51" s="235"/>
      <c r="C51" s="228"/>
      <c r="D51" s="234"/>
      <c r="E51" s="234"/>
      <c r="F51" s="234"/>
      <c r="G51" s="76">
        <f t="shared" si="0"/>
        <v>0</v>
      </c>
      <c r="H51" s="109" t="s">
        <v>180</v>
      </c>
      <c r="J51" s="86"/>
    </row>
    <row r="52" spans="1:10" s="97" customFormat="1" hidden="1">
      <c r="A52" s="235"/>
      <c r="B52" s="235"/>
      <c r="C52" s="228"/>
      <c r="D52" s="234"/>
      <c r="E52" s="234"/>
      <c r="F52" s="234"/>
      <c r="G52" s="76">
        <f t="shared" si="0"/>
        <v>0</v>
      </c>
      <c r="H52" s="109" t="s">
        <v>180</v>
      </c>
      <c r="I52" s="86"/>
      <c r="J52" s="86"/>
    </row>
    <row r="53" spans="1:10" s="97" customFormat="1" hidden="1">
      <c r="A53" s="235"/>
      <c r="B53" s="235"/>
      <c r="C53" s="228"/>
      <c r="D53" s="234"/>
      <c r="E53" s="234"/>
      <c r="F53" s="234"/>
      <c r="G53" s="76">
        <f t="shared" si="0"/>
        <v>0</v>
      </c>
      <c r="H53" s="109" t="s">
        <v>180</v>
      </c>
      <c r="J53" s="86"/>
    </row>
    <row r="54" spans="1:10" s="97" customFormat="1" hidden="1">
      <c r="A54" s="235"/>
      <c r="B54" s="235"/>
      <c r="C54" s="228"/>
      <c r="D54" s="234"/>
      <c r="E54" s="234"/>
      <c r="F54" s="234"/>
      <c r="G54" s="76">
        <f t="shared" si="0"/>
        <v>0</v>
      </c>
      <c r="H54" s="109" t="s">
        <v>180</v>
      </c>
      <c r="I54" s="86"/>
      <c r="J54" s="86"/>
    </row>
    <row r="55" spans="1:10" s="97" customFormat="1" hidden="1">
      <c r="A55" s="235"/>
      <c r="B55" s="235"/>
      <c r="C55" s="228"/>
      <c r="D55" s="234"/>
      <c r="E55" s="234"/>
      <c r="F55" s="234"/>
      <c r="G55" s="76">
        <f t="shared" si="0"/>
        <v>0</v>
      </c>
      <c r="H55" s="109" t="s">
        <v>180</v>
      </c>
      <c r="J55" s="86"/>
    </row>
    <row r="56" spans="1:10" s="97" customFormat="1" hidden="1">
      <c r="A56" s="235"/>
      <c r="B56" s="235"/>
      <c r="C56" s="228"/>
      <c r="D56" s="234"/>
      <c r="E56" s="234"/>
      <c r="F56" s="234"/>
      <c r="G56" s="76">
        <f t="shared" si="0"/>
        <v>0</v>
      </c>
      <c r="H56" s="109" t="s">
        <v>180</v>
      </c>
      <c r="I56" s="86"/>
      <c r="J56" s="86"/>
    </row>
    <row r="57" spans="1:10" s="97" customFormat="1" hidden="1">
      <c r="A57" s="235"/>
      <c r="B57" s="235"/>
      <c r="C57" s="228"/>
      <c r="D57" s="234"/>
      <c r="E57" s="234"/>
      <c r="F57" s="234"/>
      <c r="G57" s="76">
        <f t="shared" si="0"/>
        <v>0</v>
      </c>
      <c r="H57" s="109" t="s">
        <v>180</v>
      </c>
      <c r="J57" s="86"/>
    </row>
    <row r="58" spans="1:10" s="97" customFormat="1" hidden="1">
      <c r="A58" s="235"/>
      <c r="B58" s="235"/>
      <c r="C58" s="228"/>
      <c r="D58" s="234"/>
      <c r="E58" s="234"/>
      <c r="F58" s="234"/>
      <c r="G58" s="76">
        <f t="shared" si="0"/>
        <v>0</v>
      </c>
      <c r="H58" s="109" t="s">
        <v>180</v>
      </c>
      <c r="I58" s="86"/>
      <c r="J58" s="86"/>
    </row>
    <row r="59" spans="1:10" s="97" customFormat="1" hidden="1">
      <c r="A59" s="235"/>
      <c r="B59" s="235"/>
      <c r="C59" s="228"/>
      <c r="D59" s="234"/>
      <c r="E59" s="234"/>
      <c r="F59" s="234"/>
      <c r="G59" s="76">
        <f t="shared" si="0"/>
        <v>0</v>
      </c>
      <c r="H59" s="109" t="s">
        <v>180</v>
      </c>
      <c r="J59" s="86"/>
    </row>
    <row r="60" spans="1:10" s="97" customFormat="1" hidden="1">
      <c r="A60" s="235"/>
      <c r="B60" s="235"/>
      <c r="C60" s="228"/>
      <c r="D60" s="234"/>
      <c r="E60" s="234"/>
      <c r="F60" s="234"/>
      <c r="G60" s="76">
        <f t="shared" si="0"/>
        <v>0</v>
      </c>
      <c r="H60" s="109" t="s">
        <v>180</v>
      </c>
      <c r="I60" s="86"/>
      <c r="J60" s="86"/>
    </row>
    <row r="61" spans="1:10" s="97" customFormat="1" hidden="1">
      <c r="A61" s="235"/>
      <c r="B61" s="235"/>
      <c r="C61" s="228"/>
      <c r="D61" s="234"/>
      <c r="E61" s="234"/>
      <c r="F61" s="234"/>
      <c r="G61" s="76">
        <f t="shared" si="0"/>
        <v>0</v>
      </c>
      <c r="H61" s="109" t="s">
        <v>180</v>
      </c>
      <c r="J61" s="86"/>
    </row>
    <row r="62" spans="1:10" s="97" customFormat="1" hidden="1">
      <c r="A62" s="235"/>
      <c r="B62" s="235"/>
      <c r="C62" s="228"/>
      <c r="D62" s="234"/>
      <c r="E62" s="234"/>
      <c r="F62" s="234"/>
      <c r="G62" s="76">
        <f t="shared" si="0"/>
        <v>0</v>
      </c>
      <c r="H62" s="109" t="s">
        <v>180</v>
      </c>
      <c r="I62" s="86"/>
      <c r="J62" s="86"/>
    </row>
    <row r="63" spans="1:10" s="97" customFormat="1" hidden="1">
      <c r="A63" s="235"/>
      <c r="B63" s="235"/>
      <c r="C63" s="228"/>
      <c r="D63" s="234"/>
      <c r="E63" s="234"/>
      <c r="F63" s="234"/>
      <c r="G63" s="76">
        <f t="shared" si="0"/>
        <v>0</v>
      </c>
      <c r="H63" s="109" t="s">
        <v>180</v>
      </c>
      <c r="J63" s="86"/>
    </row>
    <row r="64" spans="1:10" s="97" customFormat="1" hidden="1">
      <c r="A64" s="235"/>
      <c r="B64" s="235"/>
      <c r="C64" s="228"/>
      <c r="D64" s="234"/>
      <c r="E64" s="234"/>
      <c r="F64" s="234"/>
      <c r="G64" s="76">
        <f t="shared" si="0"/>
        <v>0</v>
      </c>
      <c r="H64" s="109" t="s">
        <v>180</v>
      </c>
      <c r="I64" s="86"/>
      <c r="J64" s="86"/>
    </row>
    <row r="65" spans="1:10" s="97" customFormat="1" hidden="1">
      <c r="A65" s="235"/>
      <c r="B65" s="235"/>
      <c r="C65" s="228"/>
      <c r="D65" s="234"/>
      <c r="E65" s="234"/>
      <c r="F65" s="234"/>
      <c r="G65" s="76">
        <f t="shared" si="0"/>
        <v>0</v>
      </c>
      <c r="H65" s="109" t="s">
        <v>180</v>
      </c>
      <c r="J65" s="86"/>
    </row>
    <row r="66" spans="1:10" s="97" customFormat="1" hidden="1">
      <c r="A66" s="235"/>
      <c r="B66" s="235"/>
      <c r="C66" s="228"/>
      <c r="D66" s="234"/>
      <c r="E66" s="234"/>
      <c r="F66" s="234"/>
      <c r="G66" s="76">
        <f t="shared" si="0"/>
        <v>0</v>
      </c>
      <c r="H66" s="109" t="s">
        <v>180</v>
      </c>
      <c r="I66" s="86"/>
      <c r="J66" s="86"/>
    </row>
    <row r="67" spans="1:10" s="97" customFormat="1" hidden="1">
      <c r="A67" s="235"/>
      <c r="B67" s="235"/>
      <c r="C67" s="228"/>
      <c r="D67" s="234"/>
      <c r="E67" s="234"/>
      <c r="F67" s="234"/>
      <c r="G67" s="76">
        <f t="shared" si="0"/>
        <v>0</v>
      </c>
      <c r="H67" s="109" t="s">
        <v>180</v>
      </c>
      <c r="J67" s="86"/>
    </row>
    <row r="68" spans="1:10" s="97" customFormat="1" hidden="1">
      <c r="A68" s="235"/>
      <c r="B68" s="235"/>
      <c r="C68" s="228"/>
      <c r="D68" s="234"/>
      <c r="E68" s="234"/>
      <c r="F68" s="234"/>
      <c r="G68" s="76">
        <f t="shared" si="0"/>
        <v>0</v>
      </c>
      <c r="H68" s="109" t="s">
        <v>180</v>
      </c>
      <c r="I68" s="86"/>
      <c r="J68" s="86"/>
    </row>
    <row r="69" spans="1:10" s="97" customFormat="1" hidden="1">
      <c r="A69" s="235"/>
      <c r="B69" s="235"/>
      <c r="C69" s="228"/>
      <c r="D69" s="234"/>
      <c r="E69" s="234"/>
      <c r="F69" s="234"/>
      <c r="G69" s="76">
        <f t="shared" si="0"/>
        <v>0</v>
      </c>
      <c r="H69" s="109" t="s">
        <v>180</v>
      </c>
      <c r="J69" s="86"/>
    </row>
    <row r="70" spans="1:10" s="97" customFormat="1" hidden="1">
      <c r="A70" s="235"/>
      <c r="B70" s="235"/>
      <c r="C70" s="228"/>
      <c r="D70" s="234"/>
      <c r="E70" s="234"/>
      <c r="F70" s="234"/>
      <c r="G70" s="76">
        <f t="shared" ref="G70:G101" si="1">ROUND(+C70*E70*F70,2)</f>
        <v>0</v>
      </c>
      <c r="H70" s="109" t="s">
        <v>180</v>
      </c>
      <c r="I70" s="86"/>
      <c r="J70" s="86"/>
    </row>
    <row r="71" spans="1:10" s="97" customFormat="1" hidden="1">
      <c r="A71" s="235"/>
      <c r="B71" s="235"/>
      <c r="C71" s="228"/>
      <c r="D71" s="234"/>
      <c r="E71" s="234"/>
      <c r="F71" s="234"/>
      <c r="G71" s="76">
        <f t="shared" si="1"/>
        <v>0</v>
      </c>
      <c r="H71" s="109" t="s">
        <v>180</v>
      </c>
      <c r="J71" s="86"/>
    </row>
    <row r="72" spans="1:10" s="97" customFormat="1" hidden="1">
      <c r="A72" s="235"/>
      <c r="B72" s="235"/>
      <c r="C72" s="228"/>
      <c r="D72" s="234"/>
      <c r="E72" s="234"/>
      <c r="F72" s="234"/>
      <c r="G72" s="76">
        <f t="shared" si="1"/>
        <v>0</v>
      </c>
      <c r="H72" s="109" t="s">
        <v>180</v>
      </c>
      <c r="I72" s="86"/>
      <c r="J72" s="86"/>
    </row>
    <row r="73" spans="1:10" s="97" customFormat="1" hidden="1">
      <c r="A73" s="235"/>
      <c r="B73" s="235"/>
      <c r="C73" s="228"/>
      <c r="D73" s="234"/>
      <c r="E73" s="234"/>
      <c r="F73" s="234"/>
      <c r="G73" s="76">
        <f t="shared" si="1"/>
        <v>0</v>
      </c>
      <c r="H73" s="109" t="s">
        <v>180</v>
      </c>
      <c r="J73" s="86"/>
    </row>
    <row r="74" spans="1:10" s="97" customFormat="1" hidden="1">
      <c r="A74" s="235"/>
      <c r="B74" s="235"/>
      <c r="C74" s="228"/>
      <c r="D74" s="234"/>
      <c r="E74" s="234"/>
      <c r="F74" s="234"/>
      <c r="G74" s="76">
        <f t="shared" si="1"/>
        <v>0</v>
      </c>
      <c r="H74" s="109" t="s">
        <v>180</v>
      </c>
      <c r="I74" s="86"/>
      <c r="J74" s="86"/>
    </row>
    <row r="75" spans="1:10" s="97" customFormat="1" hidden="1">
      <c r="A75" s="235"/>
      <c r="B75" s="235"/>
      <c r="C75" s="228"/>
      <c r="D75" s="234"/>
      <c r="E75" s="234"/>
      <c r="F75" s="234"/>
      <c r="G75" s="76">
        <f t="shared" si="1"/>
        <v>0</v>
      </c>
      <c r="H75" s="109" t="s">
        <v>180</v>
      </c>
      <c r="J75" s="86"/>
    </row>
    <row r="76" spans="1:10" s="97" customFormat="1" hidden="1">
      <c r="A76" s="235"/>
      <c r="B76" s="235"/>
      <c r="C76" s="228"/>
      <c r="D76" s="234"/>
      <c r="E76" s="234"/>
      <c r="F76" s="234"/>
      <c r="G76" s="76">
        <f t="shared" si="1"/>
        <v>0</v>
      </c>
      <c r="H76" s="109" t="s">
        <v>180</v>
      </c>
      <c r="I76" s="86"/>
      <c r="J76" s="86"/>
    </row>
    <row r="77" spans="1:10" s="97" customFormat="1" hidden="1">
      <c r="A77" s="235"/>
      <c r="B77" s="235"/>
      <c r="C77" s="228"/>
      <c r="D77" s="234"/>
      <c r="E77" s="234"/>
      <c r="F77" s="234"/>
      <c r="G77" s="76">
        <f t="shared" si="1"/>
        <v>0</v>
      </c>
      <c r="H77" s="109" t="s">
        <v>180</v>
      </c>
      <c r="J77" s="86"/>
    </row>
    <row r="78" spans="1:10" s="97" customFormat="1" hidden="1">
      <c r="A78" s="235"/>
      <c r="B78" s="235"/>
      <c r="C78" s="228"/>
      <c r="D78" s="234"/>
      <c r="E78" s="234"/>
      <c r="F78" s="234"/>
      <c r="G78" s="76">
        <f t="shared" si="1"/>
        <v>0</v>
      </c>
      <c r="H78" s="109" t="s">
        <v>180</v>
      </c>
      <c r="I78" s="86"/>
      <c r="J78" s="86"/>
    </row>
    <row r="79" spans="1:10" s="97" customFormat="1" hidden="1">
      <c r="A79" s="235"/>
      <c r="B79" s="235"/>
      <c r="C79" s="228"/>
      <c r="D79" s="234"/>
      <c r="E79" s="234"/>
      <c r="F79" s="234"/>
      <c r="G79" s="76">
        <f t="shared" si="1"/>
        <v>0</v>
      </c>
      <c r="H79" s="109" t="s">
        <v>180</v>
      </c>
      <c r="J79" s="86"/>
    </row>
    <row r="80" spans="1:10" s="97" customFormat="1" hidden="1">
      <c r="A80" s="235"/>
      <c r="B80" s="235"/>
      <c r="C80" s="228"/>
      <c r="D80" s="234"/>
      <c r="E80" s="234"/>
      <c r="F80" s="234"/>
      <c r="G80" s="76">
        <f t="shared" si="1"/>
        <v>0</v>
      </c>
      <c r="H80" s="109" t="s">
        <v>180</v>
      </c>
      <c r="I80" s="86"/>
      <c r="J80" s="86"/>
    </row>
    <row r="81" spans="1:10" s="97" customFormat="1" hidden="1">
      <c r="A81" s="235"/>
      <c r="B81" s="235"/>
      <c r="C81" s="228"/>
      <c r="D81" s="234"/>
      <c r="E81" s="234"/>
      <c r="F81" s="234"/>
      <c r="G81" s="76">
        <f t="shared" si="1"/>
        <v>0</v>
      </c>
      <c r="H81" s="109" t="s">
        <v>180</v>
      </c>
      <c r="J81" s="86"/>
    </row>
    <row r="82" spans="1:10" s="97" customFormat="1" hidden="1">
      <c r="A82" s="235"/>
      <c r="B82" s="235"/>
      <c r="C82" s="228"/>
      <c r="D82" s="234"/>
      <c r="E82" s="234"/>
      <c r="F82" s="234"/>
      <c r="G82" s="76">
        <f t="shared" si="1"/>
        <v>0</v>
      </c>
      <c r="H82" s="109" t="s">
        <v>180</v>
      </c>
      <c r="I82" s="86"/>
      <c r="J82" s="86"/>
    </row>
    <row r="83" spans="1:10" s="97" customFormat="1" hidden="1">
      <c r="A83" s="235"/>
      <c r="B83" s="235"/>
      <c r="C83" s="228"/>
      <c r="D83" s="234"/>
      <c r="E83" s="234"/>
      <c r="F83" s="234"/>
      <c r="G83" s="76">
        <f t="shared" si="1"/>
        <v>0</v>
      </c>
      <c r="H83" s="109" t="s">
        <v>180</v>
      </c>
      <c r="J83" s="86"/>
    </row>
    <row r="84" spans="1:10" s="97" customFormat="1" hidden="1">
      <c r="A84" s="235"/>
      <c r="B84" s="235"/>
      <c r="C84" s="228"/>
      <c r="D84" s="234"/>
      <c r="E84" s="234"/>
      <c r="F84" s="234"/>
      <c r="G84" s="76">
        <f t="shared" si="1"/>
        <v>0</v>
      </c>
      <c r="H84" s="109" t="s">
        <v>180</v>
      </c>
      <c r="I84" s="86"/>
      <c r="J84" s="86"/>
    </row>
    <row r="85" spans="1:10" s="97" customFormat="1" hidden="1">
      <c r="A85" s="235"/>
      <c r="B85" s="235"/>
      <c r="C85" s="228"/>
      <c r="D85" s="234"/>
      <c r="E85" s="234"/>
      <c r="F85" s="234"/>
      <c r="G85" s="76">
        <f t="shared" si="1"/>
        <v>0</v>
      </c>
      <c r="H85" s="109" t="s">
        <v>180</v>
      </c>
      <c r="J85" s="86"/>
    </row>
    <row r="86" spans="1:10" s="97" customFormat="1" hidden="1">
      <c r="A86" s="235"/>
      <c r="B86" s="235"/>
      <c r="C86" s="228"/>
      <c r="D86" s="234"/>
      <c r="E86" s="234"/>
      <c r="F86" s="234"/>
      <c r="G86" s="76">
        <f t="shared" si="1"/>
        <v>0</v>
      </c>
      <c r="H86" s="109" t="s">
        <v>180</v>
      </c>
      <c r="I86" s="86"/>
      <c r="J86" s="86"/>
    </row>
    <row r="87" spans="1:10" s="97" customFormat="1" hidden="1">
      <c r="A87" s="235"/>
      <c r="B87" s="235"/>
      <c r="C87" s="228"/>
      <c r="D87" s="234"/>
      <c r="E87" s="234"/>
      <c r="F87" s="234"/>
      <c r="G87" s="76">
        <f t="shared" si="1"/>
        <v>0</v>
      </c>
      <c r="H87" s="109" t="s">
        <v>180</v>
      </c>
      <c r="J87" s="86"/>
    </row>
    <row r="88" spans="1:10" s="97" customFormat="1" hidden="1">
      <c r="A88" s="235"/>
      <c r="B88" s="235"/>
      <c r="C88" s="228"/>
      <c r="D88" s="234"/>
      <c r="E88" s="234"/>
      <c r="F88" s="234"/>
      <c r="G88" s="76">
        <f t="shared" si="1"/>
        <v>0</v>
      </c>
      <c r="H88" s="109" t="s">
        <v>180</v>
      </c>
      <c r="I88" s="86"/>
      <c r="J88" s="86"/>
    </row>
    <row r="89" spans="1:10" s="97" customFormat="1" hidden="1">
      <c r="A89" s="235"/>
      <c r="B89" s="235"/>
      <c r="C89" s="228"/>
      <c r="D89" s="234"/>
      <c r="E89" s="234"/>
      <c r="F89" s="234"/>
      <c r="G89" s="76">
        <f t="shared" si="1"/>
        <v>0</v>
      </c>
      <c r="H89" s="109" t="s">
        <v>180</v>
      </c>
      <c r="J89" s="86"/>
    </row>
    <row r="90" spans="1:10" s="97" customFormat="1" hidden="1">
      <c r="A90" s="235"/>
      <c r="B90" s="235"/>
      <c r="C90" s="228"/>
      <c r="D90" s="234"/>
      <c r="E90" s="234"/>
      <c r="F90" s="234"/>
      <c r="G90" s="76">
        <f t="shared" si="1"/>
        <v>0</v>
      </c>
      <c r="H90" s="109" t="s">
        <v>180</v>
      </c>
      <c r="I90" s="86"/>
      <c r="J90" s="86"/>
    </row>
    <row r="91" spans="1:10" s="97" customFormat="1" hidden="1">
      <c r="A91" s="235"/>
      <c r="B91" s="235"/>
      <c r="C91" s="228"/>
      <c r="D91" s="234"/>
      <c r="E91" s="234"/>
      <c r="F91" s="234"/>
      <c r="G91" s="76">
        <f t="shared" si="1"/>
        <v>0</v>
      </c>
      <c r="H91" s="109" t="s">
        <v>180</v>
      </c>
      <c r="J91" s="86"/>
    </row>
    <row r="92" spans="1:10" s="97" customFormat="1" hidden="1">
      <c r="A92" s="235"/>
      <c r="B92" s="235"/>
      <c r="C92" s="228"/>
      <c r="D92" s="234"/>
      <c r="E92" s="234"/>
      <c r="F92" s="234"/>
      <c r="G92" s="76">
        <f t="shared" si="1"/>
        <v>0</v>
      </c>
      <c r="H92" s="109" t="s">
        <v>180</v>
      </c>
      <c r="I92" s="86"/>
      <c r="J92" s="86"/>
    </row>
    <row r="93" spans="1:10" s="97" customFormat="1" hidden="1">
      <c r="A93" s="235"/>
      <c r="B93" s="235"/>
      <c r="C93" s="228"/>
      <c r="D93" s="234"/>
      <c r="E93" s="234"/>
      <c r="F93" s="234"/>
      <c r="G93" s="76">
        <f t="shared" si="1"/>
        <v>0</v>
      </c>
      <c r="H93" s="109" t="s">
        <v>180</v>
      </c>
      <c r="J93" s="86"/>
    </row>
    <row r="94" spans="1:10" s="97" customFormat="1" hidden="1">
      <c r="A94" s="235"/>
      <c r="B94" s="235"/>
      <c r="C94" s="228"/>
      <c r="D94" s="234"/>
      <c r="E94" s="234"/>
      <c r="F94" s="234"/>
      <c r="G94" s="76">
        <f t="shared" si="1"/>
        <v>0</v>
      </c>
      <c r="H94" s="109" t="s">
        <v>180</v>
      </c>
      <c r="I94" s="86"/>
      <c r="J94" s="86"/>
    </row>
    <row r="95" spans="1:10" s="97" customFormat="1" hidden="1">
      <c r="A95" s="235"/>
      <c r="B95" s="235"/>
      <c r="C95" s="228"/>
      <c r="D95" s="234"/>
      <c r="E95" s="234"/>
      <c r="F95" s="234"/>
      <c r="G95" s="76">
        <f t="shared" si="1"/>
        <v>0</v>
      </c>
      <c r="H95" s="109" t="s">
        <v>180</v>
      </c>
      <c r="J95" s="86"/>
    </row>
    <row r="96" spans="1:10" s="97" customFormat="1" hidden="1">
      <c r="A96" s="235"/>
      <c r="B96" s="235"/>
      <c r="C96" s="228"/>
      <c r="D96" s="234"/>
      <c r="E96" s="234"/>
      <c r="F96" s="234"/>
      <c r="G96" s="76">
        <f t="shared" si="1"/>
        <v>0</v>
      </c>
      <c r="H96" s="109" t="s">
        <v>180</v>
      </c>
      <c r="I96" s="86"/>
      <c r="J96" s="86"/>
    </row>
    <row r="97" spans="1:10" s="97" customFormat="1" hidden="1">
      <c r="A97" s="235"/>
      <c r="B97" s="235"/>
      <c r="C97" s="228"/>
      <c r="D97" s="234"/>
      <c r="E97" s="234"/>
      <c r="F97" s="234"/>
      <c r="G97" s="76">
        <f t="shared" si="1"/>
        <v>0</v>
      </c>
      <c r="H97" s="109" t="s">
        <v>180</v>
      </c>
      <c r="J97" s="86"/>
    </row>
    <row r="98" spans="1:10" s="97" customFormat="1" hidden="1">
      <c r="A98" s="235"/>
      <c r="B98" s="235"/>
      <c r="C98" s="228"/>
      <c r="D98" s="234"/>
      <c r="E98" s="234"/>
      <c r="F98" s="234"/>
      <c r="G98" s="76">
        <f t="shared" si="1"/>
        <v>0</v>
      </c>
      <c r="H98" s="109" t="s">
        <v>180</v>
      </c>
      <c r="I98" s="86"/>
      <c r="J98" s="86"/>
    </row>
    <row r="99" spans="1:10" s="97" customFormat="1" hidden="1">
      <c r="A99" s="235"/>
      <c r="B99" s="235"/>
      <c r="C99" s="228"/>
      <c r="D99" s="234"/>
      <c r="E99" s="234"/>
      <c r="F99" s="234"/>
      <c r="G99" s="76">
        <f t="shared" si="1"/>
        <v>0</v>
      </c>
      <c r="H99" s="109" t="s">
        <v>180</v>
      </c>
      <c r="J99" s="86"/>
    </row>
    <row r="100" spans="1:10" s="97" customFormat="1" hidden="1">
      <c r="A100" s="235"/>
      <c r="B100" s="235"/>
      <c r="C100" s="228"/>
      <c r="D100" s="234"/>
      <c r="E100" s="234"/>
      <c r="F100" s="234"/>
      <c r="G100" s="76">
        <f t="shared" si="1"/>
        <v>0</v>
      </c>
      <c r="H100" s="109" t="s">
        <v>180</v>
      </c>
      <c r="I100" s="86"/>
      <c r="J100" s="86"/>
    </row>
    <row r="101" spans="1:10" s="97" customFormat="1" hidden="1">
      <c r="A101" s="235"/>
      <c r="B101" s="235"/>
      <c r="C101" s="228"/>
      <c r="D101" s="234"/>
      <c r="E101" s="234"/>
      <c r="F101" s="234"/>
      <c r="G101" s="76">
        <f t="shared" si="1"/>
        <v>0</v>
      </c>
      <c r="H101" s="109" t="s">
        <v>180</v>
      </c>
      <c r="J101" s="86"/>
    </row>
    <row r="102" spans="1:10" s="97" customFormat="1" hidden="1">
      <c r="A102" s="235"/>
      <c r="B102" s="235"/>
      <c r="C102" s="228"/>
      <c r="D102" s="234"/>
      <c r="E102" s="234"/>
      <c r="F102" s="234"/>
      <c r="G102" s="76">
        <f t="shared" ref="G102:G117" si="2">ROUND(+C102*E102*F102,2)</f>
        <v>0</v>
      </c>
      <c r="H102" s="109" t="s">
        <v>180</v>
      </c>
      <c r="I102" s="86"/>
      <c r="J102" s="86"/>
    </row>
    <row r="103" spans="1:10" s="97" customFormat="1" hidden="1">
      <c r="A103" s="235"/>
      <c r="B103" s="235"/>
      <c r="C103" s="228"/>
      <c r="D103" s="234"/>
      <c r="E103" s="234"/>
      <c r="F103" s="234"/>
      <c r="G103" s="76">
        <f t="shared" si="2"/>
        <v>0</v>
      </c>
      <c r="H103" s="109" t="s">
        <v>180</v>
      </c>
      <c r="J103" s="86"/>
    </row>
    <row r="104" spans="1:10" s="97" customFormat="1" hidden="1">
      <c r="A104" s="235"/>
      <c r="B104" s="235"/>
      <c r="C104" s="228"/>
      <c r="D104" s="234"/>
      <c r="E104" s="234"/>
      <c r="F104" s="234"/>
      <c r="G104" s="76">
        <f t="shared" si="2"/>
        <v>0</v>
      </c>
      <c r="H104" s="109" t="s">
        <v>180</v>
      </c>
      <c r="I104" s="86"/>
      <c r="J104" s="86"/>
    </row>
    <row r="105" spans="1:10" s="97" customFormat="1" hidden="1">
      <c r="A105" s="235"/>
      <c r="B105" s="235"/>
      <c r="C105" s="228"/>
      <c r="D105" s="234"/>
      <c r="E105" s="234"/>
      <c r="F105" s="234"/>
      <c r="G105" s="76">
        <f t="shared" si="2"/>
        <v>0</v>
      </c>
      <c r="H105" s="109" t="s">
        <v>180</v>
      </c>
      <c r="J105" s="86"/>
    </row>
    <row r="106" spans="1:10" s="97" customFormat="1" hidden="1">
      <c r="A106" s="235"/>
      <c r="B106" s="235"/>
      <c r="C106" s="228"/>
      <c r="D106" s="234"/>
      <c r="E106" s="234"/>
      <c r="F106" s="234"/>
      <c r="G106" s="76">
        <f t="shared" si="2"/>
        <v>0</v>
      </c>
      <c r="H106" s="109" t="s">
        <v>180</v>
      </c>
      <c r="I106" s="86"/>
      <c r="J106" s="86"/>
    </row>
    <row r="107" spans="1:10" s="97" customFormat="1" hidden="1">
      <c r="A107" s="235"/>
      <c r="B107" s="235"/>
      <c r="C107" s="228"/>
      <c r="D107" s="234"/>
      <c r="E107" s="234"/>
      <c r="F107" s="234"/>
      <c r="G107" s="76">
        <f t="shared" si="2"/>
        <v>0</v>
      </c>
      <c r="H107" s="109" t="s">
        <v>180</v>
      </c>
      <c r="J107" s="86"/>
    </row>
    <row r="108" spans="1:10" s="97" customFormat="1" hidden="1">
      <c r="A108" s="235"/>
      <c r="B108" s="235"/>
      <c r="C108" s="228"/>
      <c r="D108" s="234"/>
      <c r="E108" s="234"/>
      <c r="F108" s="234"/>
      <c r="G108" s="76">
        <f t="shared" si="2"/>
        <v>0</v>
      </c>
      <c r="H108" s="109" t="s">
        <v>180</v>
      </c>
      <c r="I108" s="86"/>
      <c r="J108" s="86"/>
    </row>
    <row r="109" spans="1:10" s="97" customFormat="1" hidden="1">
      <c r="A109" s="235"/>
      <c r="B109" s="235"/>
      <c r="C109" s="228"/>
      <c r="D109" s="234"/>
      <c r="E109" s="234"/>
      <c r="F109" s="234"/>
      <c r="G109" s="76">
        <f t="shared" si="2"/>
        <v>0</v>
      </c>
      <c r="H109" s="109" t="s">
        <v>180</v>
      </c>
      <c r="J109" s="86"/>
    </row>
    <row r="110" spans="1:10" s="97" customFormat="1" hidden="1">
      <c r="A110" s="235"/>
      <c r="B110" s="235"/>
      <c r="C110" s="228"/>
      <c r="D110" s="234"/>
      <c r="E110" s="234"/>
      <c r="F110" s="234"/>
      <c r="G110" s="76">
        <f t="shared" si="2"/>
        <v>0</v>
      </c>
      <c r="H110" s="109" t="s">
        <v>180</v>
      </c>
      <c r="I110" s="86"/>
      <c r="J110" s="86"/>
    </row>
    <row r="111" spans="1:10" s="97" customFormat="1" hidden="1">
      <c r="A111" s="235"/>
      <c r="B111" s="235"/>
      <c r="C111" s="228"/>
      <c r="D111" s="234"/>
      <c r="E111" s="234"/>
      <c r="F111" s="234"/>
      <c r="G111" s="76">
        <f t="shared" si="2"/>
        <v>0</v>
      </c>
      <c r="H111" s="109" t="s">
        <v>180</v>
      </c>
      <c r="J111" s="86"/>
    </row>
    <row r="112" spans="1:10" s="97" customFormat="1" hidden="1">
      <c r="A112" s="235"/>
      <c r="B112" s="235"/>
      <c r="C112" s="228"/>
      <c r="D112" s="234"/>
      <c r="E112" s="234"/>
      <c r="F112" s="234"/>
      <c r="G112" s="76">
        <f t="shared" si="2"/>
        <v>0</v>
      </c>
      <c r="H112" s="109" t="s">
        <v>180</v>
      </c>
      <c r="I112" s="86"/>
      <c r="J112" s="86"/>
    </row>
    <row r="113" spans="1:10" s="97" customFormat="1" hidden="1">
      <c r="A113" s="235"/>
      <c r="B113" s="235"/>
      <c r="C113" s="228"/>
      <c r="D113" s="234"/>
      <c r="E113" s="234"/>
      <c r="F113" s="234"/>
      <c r="G113" s="76">
        <f t="shared" si="2"/>
        <v>0</v>
      </c>
      <c r="H113" s="109" t="s">
        <v>180</v>
      </c>
      <c r="J113" s="86"/>
    </row>
    <row r="114" spans="1:10" s="97" customFormat="1" hidden="1">
      <c r="A114" s="235"/>
      <c r="B114" s="235"/>
      <c r="C114" s="228"/>
      <c r="D114" s="234"/>
      <c r="E114" s="234"/>
      <c r="F114" s="234"/>
      <c r="G114" s="76">
        <f t="shared" si="2"/>
        <v>0</v>
      </c>
      <c r="H114" s="109" t="s">
        <v>180</v>
      </c>
      <c r="I114" s="86"/>
      <c r="J114" s="86"/>
    </row>
    <row r="115" spans="1:10" s="97" customFormat="1" hidden="1">
      <c r="A115" s="235"/>
      <c r="B115" s="235"/>
      <c r="C115" s="228"/>
      <c r="D115" s="234"/>
      <c r="E115" s="234"/>
      <c r="F115" s="234"/>
      <c r="G115" s="76">
        <f t="shared" si="2"/>
        <v>0</v>
      </c>
      <c r="H115" s="109" t="s">
        <v>180</v>
      </c>
      <c r="J115" s="86"/>
    </row>
    <row r="116" spans="1:10" s="97" customFormat="1" hidden="1">
      <c r="A116" s="235"/>
      <c r="B116" s="235"/>
      <c r="C116" s="228"/>
      <c r="D116" s="234"/>
      <c r="E116" s="234"/>
      <c r="F116" s="234"/>
      <c r="G116" s="76">
        <f t="shared" si="2"/>
        <v>0</v>
      </c>
      <c r="H116" s="109" t="s">
        <v>180</v>
      </c>
      <c r="I116" s="86"/>
      <c r="J116" s="86"/>
    </row>
    <row r="117" spans="1:10" s="97" customFormat="1" hidden="1">
      <c r="A117" s="235"/>
      <c r="B117" s="235"/>
      <c r="C117" s="228"/>
      <c r="D117" s="234"/>
      <c r="E117" s="234"/>
      <c r="F117" s="234"/>
      <c r="G117" s="76">
        <f t="shared" si="2"/>
        <v>0</v>
      </c>
      <c r="H117" s="109" t="s">
        <v>180</v>
      </c>
      <c r="J117" s="86"/>
    </row>
    <row r="118" spans="1:10" s="97" customFormat="1" hidden="1">
      <c r="A118" s="235"/>
      <c r="B118" s="235"/>
      <c r="C118" s="228"/>
      <c r="D118" s="234"/>
      <c r="E118" s="234"/>
      <c r="F118" s="234"/>
      <c r="G118" s="76">
        <f t="shared" ref="G118:G125" si="3">ROUND(+C118*E118*F118,2)</f>
        <v>0</v>
      </c>
      <c r="H118" s="109" t="s">
        <v>180</v>
      </c>
      <c r="I118" s="86"/>
      <c r="J118" s="86"/>
    </row>
    <row r="119" spans="1:10" s="97" customFormat="1" hidden="1">
      <c r="A119" s="235"/>
      <c r="B119" s="235"/>
      <c r="C119" s="228"/>
      <c r="D119" s="234"/>
      <c r="E119" s="234"/>
      <c r="F119" s="234"/>
      <c r="G119" s="76">
        <f t="shared" si="3"/>
        <v>0</v>
      </c>
      <c r="H119" s="109" t="s">
        <v>180</v>
      </c>
      <c r="J119" s="86"/>
    </row>
    <row r="120" spans="1:10" s="97" customFormat="1" hidden="1">
      <c r="A120" s="235"/>
      <c r="B120" s="235"/>
      <c r="C120" s="228"/>
      <c r="D120" s="234"/>
      <c r="E120" s="234"/>
      <c r="F120" s="234"/>
      <c r="G120" s="76">
        <f t="shared" si="3"/>
        <v>0</v>
      </c>
      <c r="H120" s="109" t="s">
        <v>180</v>
      </c>
      <c r="I120" s="86"/>
      <c r="J120" s="86"/>
    </row>
    <row r="121" spans="1:10" s="97" customFormat="1" hidden="1">
      <c r="A121" s="235"/>
      <c r="B121" s="235"/>
      <c r="C121" s="228"/>
      <c r="D121" s="234"/>
      <c r="E121" s="234"/>
      <c r="F121" s="234"/>
      <c r="G121" s="76">
        <f t="shared" si="3"/>
        <v>0</v>
      </c>
      <c r="H121" s="109" t="s">
        <v>180</v>
      </c>
      <c r="J121" s="86"/>
    </row>
    <row r="122" spans="1:10" s="97" customFormat="1" hidden="1">
      <c r="A122" s="235"/>
      <c r="B122" s="235"/>
      <c r="C122" s="228"/>
      <c r="D122" s="234"/>
      <c r="E122" s="234"/>
      <c r="F122" s="234"/>
      <c r="G122" s="76">
        <f t="shared" si="3"/>
        <v>0</v>
      </c>
      <c r="H122" s="109" t="s">
        <v>180</v>
      </c>
      <c r="I122" s="86"/>
      <c r="J122" s="86"/>
    </row>
    <row r="123" spans="1:10" s="97" customFormat="1" hidden="1">
      <c r="A123" s="235"/>
      <c r="B123" s="235"/>
      <c r="C123" s="228"/>
      <c r="D123" s="234"/>
      <c r="E123" s="234"/>
      <c r="F123" s="234"/>
      <c r="G123" s="76">
        <f t="shared" si="3"/>
        <v>0</v>
      </c>
      <c r="H123" s="109" t="s">
        <v>180</v>
      </c>
      <c r="J123" s="86"/>
    </row>
    <row r="124" spans="1:10" s="97" customFormat="1" hidden="1">
      <c r="A124" s="235"/>
      <c r="B124" s="235"/>
      <c r="C124" s="228"/>
      <c r="D124" s="234"/>
      <c r="E124" s="234"/>
      <c r="F124" s="234"/>
      <c r="G124" s="76">
        <f t="shared" si="3"/>
        <v>0</v>
      </c>
      <c r="H124" s="109" t="s">
        <v>180</v>
      </c>
      <c r="I124" s="86"/>
      <c r="J124" s="86"/>
    </row>
    <row r="125" spans="1:10" s="97" customFormat="1" hidden="1">
      <c r="A125" s="235"/>
      <c r="B125" s="235"/>
      <c r="C125" s="228"/>
      <c r="D125" s="234"/>
      <c r="E125" s="234"/>
      <c r="F125" s="234"/>
      <c r="G125" s="76">
        <f t="shared" si="3"/>
        <v>0</v>
      </c>
      <c r="H125" s="109" t="s">
        <v>180</v>
      </c>
      <c r="J125" s="86"/>
    </row>
    <row r="126" spans="1:10" s="97" customFormat="1" hidden="1">
      <c r="A126" s="235"/>
      <c r="B126" s="235"/>
      <c r="C126" s="228"/>
      <c r="D126" s="234"/>
      <c r="E126" s="234"/>
      <c r="F126" s="234"/>
      <c r="G126" s="76">
        <f t="shared" ref="G126:G129" si="4">ROUND(+C126*E126*F126,2)</f>
        <v>0</v>
      </c>
      <c r="H126" s="109" t="s">
        <v>180</v>
      </c>
      <c r="I126" s="86"/>
      <c r="J126" s="86"/>
    </row>
    <row r="127" spans="1:10" s="97" customFormat="1" hidden="1">
      <c r="A127" s="235"/>
      <c r="B127" s="235"/>
      <c r="C127" s="228"/>
      <c r="D127" s="234"/>
      <c r="E127" s="234"/>
      <c r="F127" s="234"/>
      <c r="G127" s="76">
        <f t="shared" si="4"/>
        <v>0</v>
      </c>
      <c r="H127" s="109" t="s">
        <v>180</v>
      </c>
      <c r="J127" s="86"/>
    </row>
    <row r="128" spans="1:10" s="97" customFormat="1" hidden="1">
      <c r="A128" s="235"/>
      <c r="B128" s="235"/>
      <c r="C128" s="228"/>
      <c r="D128" s="234"/>
      <c r="E128" s="234"/>
      <c r="F128" s="234"/>
      <c r="G128" s="76">
        <f t="shared" si="4"/>
        <v>0</v>
      </c>
      <c r="H128" s="109" t="s">
        <v>180</v>
      </c>
      <c r="I128" s="86"/>
      <c r="J128" s="86"/>
    </row>
    <row r="129" spans="1:21" s="97" customFormat="1" hidden="1">
      <c r="A129" s="235"/>
      <c r="B129" s="235"/>
      <c r="C129" s="228"/>
      <c r="D129" s="234"/>
      <c r="E129" s="234"/>
      <c r="F129" s="234"/>
      <c r="G129" s="76">
        <f t="shared" si="4"/>
        <v>0</v>
      </c>
      <c r="H129" s="109" t="s">
        <v>180</v>
      </c>
      <c r="J129" s="86"/>
    </row>
    <row r="130" spans="1:21" s="97" customFormat="1" hidden="1">
      <c r="A130" s="235"/>
      <c r="B130" s="235"/>
      <c r="C130" s="228"/>
      <c r="D130" s="234"/>
      <c r="E130" s="234"/>
      <c r="F130" s="234"/>
      <c r="G130" s="76">
        <f t="shared" ref="G130:G131" si="5">ROUND(+C130*E130*F130,2)</f>
        <v>0</v>
      </c>
      <c r="H130" s="109" t="s">
        <v>180</v>
      </c>
      <c r="I130" s="86"/>
      <c r="J130" s="86"/>
    </row>
    <row r="131" spans="1:21" s="97" customFormat="1" hidden="1">
      <c r="A131" s="235"/>
      <c r="B131" s="235"/>
      <c r="C131" s="228"/>
      <c r="D131" s="234"/>
      <c r="E131" s="234"/>
      <c r="F131" s="234"/>
      <c r="G131" s="76">
        <f t="shared" si="5"/>
        <v>0</v>
      </c>
      <c r="H131" s="109" t="s">
        <v>180</v>
      </c>
      <c r="J131" s="86"/>
    </row>
    <row r="132" spans="1:21" s="97" customFormat="1" hidden="1">
      <c r="A132" s="235"/>
      <c r="B132" s="235"/>
      <c r="C132" s="228"/>
      <c r="D132" s="234"/>
      <c r="E132" s="234"/>
      <c r="F132" s="234"/>
      <c r="G132" s="76">
        <f t="shared" ref="G132:G134" si="6">ROUND(+C132*E132*F132,2)</f>
        <v>0</v>
      </c>
      <c r="H132" s="109" t="s">
        <v>180</v>
      </c>
      <c r="I132" s="86"/>
      <c r="J132" s="86"/>
    </row>
    <row r="133" spans="1:21" s="97" customFormat="1" hidden="1">
      <c r="A133" s="235"/>
      <c r="B133" s="235"/>
      <c r="C133" s="228"/>
      <c r="D133" s="234"/>
      <c r="E133" s="234"/>
      <c r="F133" s="234"/>
      <c r="G133" s="76">
        <f t="shared" si="6"/>
        <v>0</v>
      </c>
      <c r="H133" s="109" t="s">
        <v>180</v>
      </c>
      <c r="J133" s="86"/>
    </row>
    <row r="134" spans="1:21" s="97" customFormat="1">
      <c r="A134" s="235"/>
      <c r="B134" s="235"/>
      <c r="C134" s="228"/>
      <c r="D134" s="234"/>
      <c r="E134" s="234"/>
      <c r="F134" s="234"/>
      <c r="G134" s="255">
        <f t="shared" si="6"/>
        <v>0</v>
      </c>
      <c r="H134" s="109" t="s">
        <v>180</v>
      </c>
      <c r="J134" s="86"/>
    </row>
    <row r="135" spans="1:21" s="97" customFormat="1">
      <c r="A135" s="178"/>
      <c r="B135" s="178"/>
      <c r="C135" s="98"/>
      <c r="E135" s="184"/>
      <c r="F135" s="191" t="s">
        <v>196</v>
      </c>
      <c r="G135" s="269">
        <f>ROUND(SUBTOTAL(109,G5:G134),2)</f>
        <v>0</v>
      </c>
      <c r="H135" s="109" t="s">
        <v>180</v>
      </c>
      <c r="J135" s="112" t="s">
        <v>197</v>
      </c>
      <c r="O135" s="113"/>
      <c r="P135" s="86"/>
      <c r="Q135" s="86"/>
      <c r="R135" s="86"/>
      <c r="S135" s="86"/>
      <c r="T135" s="86"/>
      <c r="U135" s="86"/>
    </row>
    <row r="136" spans="1:21" s="97" customFormat="1">
      <c r="A136" s="178"/>
      <c r="B136" s="178"/>
      <c r="C136" s="98"/>
      <c r="G136" s="264"/>
      <c r="H136" s="109" t="s">
        <v>183</v>
      </c>
      <c r="J136" s="86"/>
      <c r="O136" s="520"/>
      <c r="P136" s="520"/>
      <c r="Q136" s="113"/>
      <c r="R136" s="520"/>
      <c r="S136" s="520"/>
      <c r="T136" s="86"/>
      <c r="U136" s="113"/>
    </row>
    <row r="137" spans="1:21" s="97" customFormat="1">
      <c r="A137" s="235"/>
      <c r="B137" s="235"/>
      <c r="C137" s="228"/>
      <c r="D137" s="234"/>
      <c r="E137" s="234"/>
      <c r="F137" s="234"/>
      <c r="G137" s="76">
        <f t="shared" ref="G137:G266" si="7">ROUND(+C137*E137*F137,2)</f>
        <v>0</v>
      </c>
      <c r="H137" s="109" t="s">
        <v>183</v>
      </c>
      <c r="J137" s="86"/>
      <c r="O137" s="367"/>
      <c r="P137" s="367"/>
      <c r="Q137" s="113"/>
      <c r="R137" s="367"/>
      <c r="S137" s="367"/>
      <c r="T137" s="86"/>
      <c r="U137" s="113"/>
    </row>
    <row r="138" spans="1:21" s="97" customFormat="1">
      <c r="A138" s="235"/>
      <c r="B138" s="235"/>
      <c r="C138" s="228"/>
      <c r="D138" s="234"/>
      <c r="E138" s="234"/>
      <c r="F138" s="234"/>
      <c r="G138" s="76">
        <f t="shared" si="7"/>
        <v>0</v>
      </c>
      <c r="H138" s="109" t="s">
        <v>183</v>
      </c>
      <c r="I138" s="86"/>
      <c r="J138" s="86"/>
    </row>
    <row r="139" spans="1:21" s="97" customFormat="1">
      <c r="A139" s="235"/>
      <c r="B139" s="235"/>
      <c r="C139" s="228"/>
      <c r="D139" s="234"/>
      <c r="E139" s="234"/>
      <c r="F139" s="234"/>
      <c r="G139" s="76">
        <f t="shared" si="7"/>
        <v>0</v>
      </c>
      <c r="H139" s="109" t="s">
        <v>183</v>
      </c>
      <c r="J139" s="86"/>
    </row>
    <row r="140" spans="1:21" s="97" customFormat="1" hidden="1">
      <c r="A140" s="235"/>
      <c r="B140" s="235"/>
      <c r="C140" s="228"/>
      <c r="D140" s="234"/>
      <c r="E140" s="234"/>
      <c r="F140" s="234"/>
      <c r="G140" s="76">
        <f t="shared" si="7"/>
        <v>0</v>
      </c>
      <c r="H140" s="109" t="s">
        <v>183</v>
      </c>
      <c r="I140" s="86"/>
      <c r="J140" s="86"/>
    </row>
    <row r="141" spans="1:21" s="97" customFormat="1" hidden="1">
      <c r="A141" s="235"/>
      <c r="B141" s="235"/>
      <c r="C141" s="228"/>
      <c r="D141" s="234"/>
      <c r="E141" s="234"/>
      <c r="F141" s="234"/>
      <c r="G141" s="76">
        <f t="shared" si="7"/>
        <v>0</v>
      </c>
      <c r="H141" s="109" t="s">
        <v>183</v>
      </c>
      <c r="J141" s="86"/>
    </row>
    <row r="142" spans="1:21" s="97" customFormat="1" hidden="1">
      <c r="A142" s="235"/>
      <c r="B142" s="235"/>
      <c r="C142" s="228"/>
      <c r="D142" s="234"/>
      <c r="E142" s="234"/>
      <c r="F142" s="234"/>
      <c r="G142" s="76">
        <f t="shared" si="7"/>
        <v>0</v>
      </c>
      <c r="H142" s="109" t="s">
        <v>183</v>
      </c>
      <c r="I142" s="86"/>
      <c r="J142" s="86"/>
    </row>
    <row r="143" spans="1:21" s="97" customFormat="1" hidden="1">
      <c r="A143" s="235"/>
      <c r="B143" s="235"/>
      <c r="C143" s="228"/>
      <c r="D143" s="234"/>
      <c r="E143" s="234"/>
      <c r="F143" s="234"/>
      <c r="G143" s="76">
        <f t="shared" si="7"/>
        <v>0</v>
      </c>
      <c r="H143" s="109" t="s">
        <v>183</v>
      </c>
      <c r="J143" s="86"/>
    </row>
    <row r="144" spans="1:21" s="97" customFormat="1" hidden="1">
      <c r="A144" s="235"/>
      <c r="B144" s="235"/>
      <c r="C144" s="228"/>
      <c r="D144" s="234"/>
      <c r="E144" s="234"/>
      <c r="F144" s="234"/>
      <c r="G144" s="76">
        <f t="shared" si="7"/>
        <v>0</v>
      </c>
      <c r="H144" s="109" t="s">
        <v>183</v>
      </c>
      <c r="I144" s="86"/>
      <c r="J144" s="86"/>
    </row>
    <row r="145" spans="1:10" s="97" customFormat="1" hidden="1">
      <c r="A145" s="235"/>
      <c r="B145" s="235"/>
      <c r="C145" s="228"/>
      <c r="D145" s="234"/>
      <c r="E145" s="234"/>
      <c r="F145" s="234"/>
      <c r="G145" s="76">
        <f t="shared" si="7"/>
        <v>0</v>
      </c>
      <c r="H145" s="109" t="s">
        <v>183</v>
      </c>
      <c r="J145" s="86"/>
    </row>
    <row r="146" spans="1:10" s="97" customFormat="1" hidden="1">
      <c r="A146" s="235"/>
      <c r="B146" s="235"/>
      <c r="C146" s="228"/>
      <c r="D146" s="234"/>
      <c r="E146" s="234"/>
      <c r="F146" s="234"/>
      <c r="G146" s="76">
        <f t="shared" si="7"/>
        <v>0</v>
      </c>
      <c r="H146" s="109" t="s">
        <v>183</v>
      </c>
      <c r="I146" s="86"/>
      <c r="J146" s="86"/>
    </row>
    <row r="147" spans="1:10" s="97" customFormat="1" hidden="1">
      <c r="A147" s="235"/>
      <c r="B147" s="235"/>
      <c r="C147" s="228"/>
      <c r="D147" s="234"/>
      <c r="E147" s="234"/>
      <c r="F147" s="234"/>
      <c r="G147" s="76">
        <f t="shared" si="7"/>
        <v>0</v>
      </c>
      <c r="H147" s="109" t="s">
        <v>183</v>
      </c>
      <c r="J147" s="86"/>
    </row>
    <row r="148" spans="1:10" s="97" customFormat="1" hidden="1">
      <c r="A148" s="235"/>
      <c r="B148" s="235"/>
      <c r="C148" s="228"/>
      <c r="D148" s="234"/>
      <c r="E148" s="234"/>
      <c r="F148" s="234"/>
      <c r="G148" s="76">
        <f t="shared" si="7"/>
        <v>0</v>
      </c>
      <c r="H148" s="109" t="s">
        <v>183</v>
      </c>
      <c r="I148" s="86"/>
      <c r="J148" s="86"/>
    </row>
    <row r="149" spans="1:10" s="97" customFormat="1" hidden="1">
      <c r="A149" s="235"/>
      <c r="B149" s="235"/>
      <c r="C149" s="228"/>
      <c r="D149" s="234"/>
      <c r="E149" s="234"/>
      <c r="F149" s="234"/>
      <c r="G149" s="76">
        <f t="shared" si="7"/>
        <v>0</v>
      </c>
      <c r="H149" s="109" t="s">
        <v>183</v>
      </c>
      <c r="J149" s="86"/>
    </row>
    <row r="150" spans="1:10" s="97" customFormat="1" hidden="1">
      <c r="A150" s="235"/>
      <c r="B150" s="235"/>
      <c r="C150" s="228"/>
      <c r="D150" s="234"/>
      <c r="E150" s="234"/>
      <c r="F150" s="234"/>
      <c r="G150" s="76">
        <f t="shared" si="7"/>
        <v>0</v>
      </c>
      <c r="H150" s="109" t="s">
        <v>183</v>
      </c>
      <c r="I150" s="86"/>
      <c r="J150" s="86"/>
    </row>
    <row r="151" spans="1:10" s="97" customFormat="1" hidden="1">
      <c r="A151" s="235"/>
      <c r="B151" s="235"/>
      <c r="C151" s="228"/>
      <c r="D151" s="234"/>
      <c r="E151" s="234"/>
      <c r="F151" s="234"/>
      <c r="G151" s="76">
        <f t="shared" si="7"/>
        <v>0</v>
      </c>
      <c r="H151" s="109" t="s">
        <v>183</v>
      </c>
      <c r="J151" s="86"/>
    </row>
    <row r="152" spans="1:10" s="97" customFormat="1" hidden="1">
      <c r="A152" s="235"/>
      <c r="B152" s="235"/>
      <c r="C152" s="228"/>
      <c r="D152" s="234"/>
      <c r="E152" s="234"/>
      <c r="F152" s="234"/>
      <c r="G152" s="76">
        <f t="shared" si="7"/>
        <v>0</v>
      </c>
      <c r="H152" s="109" t="s">
        <v>183</v>
      </c>
      <c r="I152" s="86"/>
      <c r="J152" s="86"/>
    </row>
    <row r="153" spans="1:10" s="97" customFormat="1" hidden="1">
      <c r="A153" s="235"/>
      <c r="B153" s="235"/>
      <c r="C153" s="228"/>
      <c r="D153" s="234"/>
      <c r="E153" s="234"/>
      <c r="F153" s="234"/>
      <c r="G153" s="76">
        <f t="shared" si="7"/>
        <v>0</v>
      </c>
      <c r="H153" s="109" t="s">
        <v>183</v>
      </c>
      <c r="J153" s="86"/>
    </row>
    <row r="154" spans="1:10" s="97" customFormat="1" hidden="1">
      <c r="A154" s="235"/>
      <c r="B154" s="235"/>
      <c r="C154" s="228"/>
      <c r="D154" s="234"/>
      <c r="E154" s="234"/>
      <c r="F154" s="234"/>
      <c r="G154" s="76">
        <f t="shared" si="7"/>
        <v>0</v>
      </c>
      <c r="H154" s="109" t="s">
        <v>183</v>
      </c>
      <c r="I154" s="86"/>
      <c r="J154" s="86"/>
    </row>
    <row r="155" spans="1:10" s="97" customFormat="1" hidden="1">
      <c r="A155" s="235"/>
      <c r="B155" s="235"/>
      <c r="C155" s="228"/>
      <c r="D155" s="234"/>
      <c r="E155" s="234"/>
      <c r="F155" s="234"/>
      <c r="G155" s="76">
        <f t="shared" si="7"/>
        <v>0</v>
      </c>
      <c r="H155" s="109" t="s">
        <v>183</v>
      </c>
      <c r="J155" s="86"/>
    </row>
    <row r="156" spans="1:10" s="97" customFormat="1" hidden="1">
      <c r="A156" s="235"/>
      <c r="B156" s="235"/>
      <c r="C156" s="228"/>
      <c r="D156" s="234"/>
      <c r="E156" s="234"/>
      <c r="F156" s="234"/>
      <c r="G156" s="76">
        <f t="shared" si="7"/>
        <v>0</v>
      </c>
      <c r="H156" s="109" t="s">
        <v>183</v>
      </c>
      <c r="I156" s="86"/>
      <c r="J156" s="86"/>
    </row>
    <row r="157" spans="1:10" s="97" customFormat="1" hidden="1">
      <c r="A157" s="235"/>
      <c r="B157" s="235"/>
      <c r="C157" s="228"/>
      <c r="D157" s="234"/>
      <c r="E157" s="234"/>
      <c r="F157" s="234"/>
      <c r="G157" s="76">
        <f t="shared" si="7"/>
        <v>0</v>
      </c>
      <c r="H157" s="109" t="s">
        <v>183</v>
      </c>
      <c r="J157" s="86"/>
    </row>
    <row r="158" spans="1:10" s="97" customFormat="1" hidden="1">
      <c r="A158" s="235"/>
      <c r="B158" s="235"/>
      <c r="C158" s="228"/>
      <c r="D158" s="234"/>
      <c r="E158" s="234"/>
      <c r="F158" s="234"/>
      <c r="G158" s="76">
        <f t="shared" si="7"/>
        <v>0</v>
      </c>
      <c r="H158" s="109" t="s">
        <v>183</v>
      </c>
      <c r="I158" s="86"/>
      <c r="J158" s="86"/>
    </row>
    <row r="159" spans="1:10" s="97" customFormat="1" hidden="1">
      <c r="A159" s="235"/>
      <c r="B159" s="235"/>
      <c r="C159" s="228"/>
      <c r="D159" s="234"/>
      <c r="E159" s="234"/>
      <c r="F159" s="234"/>
      <c r="G159" s="76">
        <f t="shared" si="7"/>
        <v>0</v>
      </c>
      <c r="H159" s="109" t="s">
        <v>183</v>
      </c>
      <c r="J159" s="86"/>
    </row>
    <row r="160" spans="1:10" s="97" customFormat="1" hidden="1">
      <c r="A160" s="235"/>
      <c r="B160" s="235"/>
      <c r="C160" s="228"/>
      <c r="D160" s="234"/>
      <c r="E160" s="234"/>
      <c r="F160" s="234"/>
      <c r="G160" s="76">
        <f t="shared" si="7"/>
        <v>0</v>
      </c>
      <c r="H160" s="109" t="s">
        <v>183</v>
      </c>
      <c r="I160" s="86"/>
      <c r="J160" s="86"/>
    </row>
    <row r="161" spans="1:10" s="97" customFormat="1" hidden="1">
      <c r="A161" s="235"/>
      <c r="B161" s="235"/>
      <c r="C161" s="228"/>
      <c r="D161" s="234"/>
      <c r="E161" s="234"/>
      <c r="F161" s="234"/>
      <c r="G161" s="76">
        <f t="shared" si="7"/>
        <v>0</v>
      </c>
      <c r="H161" s="109" t="s">
        <v>183</v>
      </c>
      <c r="J161" s="86"/>
    </row>
    <row r="162" spans="1:10" s="97" customFormat="1" hidden="1">
      <c r="A162" s="235"/>
      <c r="B162" s="235"/>
      <c r="C162" s="228"/>
      <c r="D162" s="234"/>
      <c r="E162" s="234"/>
      <c r="F162" s="234"/>
      <c r="G162" s="76">
        <f t="shared" si="7"/>
        <v>0</v>
      </c>
      <c r="H162" s="109" t="s">
        <v>183</v>
      </c>
      <c r="I162" s="86"/>
      <c r="J162" s="86"/>
    </row>
    <row r="163" spans="1:10" s="97" customFormat="1" hidden="1">
      <c r="A163" s="235"/>
      <c r="B163" s="235"/>
      <c r="C163" s="228"/>
      <c r="D163" s="234"/>
      <c r="E163" s="234"/>
      <c r="F163" s="234"/>
      <c r="G163" s="76">
        <f t="shared" si="7"/>
        <v>0</v>
      </c>
      <c r="H163" s="109" t="s">
        <v>183</v>
      </c>
      <c r="J163" s="86"/>
    </row>
    <row r="164" spans="1:10" s="97" customFormat="1" hidden="1">
      <c r="A164" s="235"/>
      <c r="B164" s="235"/>
      <c r="C164" s="228"/>
      <c r="D164" s="234"/>
      <c r="E164" s="234"/>
      <c r="F164" s="234"/>
      <c r="G164" s="76">
        <f t="shared" si="7"/>
        <v>0</v>
      </c>
      <c r="H164" s="109" t="s">
        <v>183</v>
      </c>
      <c r="I164" s="86"/>
      <c r="J164" s="86"/>
    </row>
    <row r="165" spans="1:10" s="97" customFormat="1" hidden="1">
      <c r="A165" s="235"/>
      <c r="B165" s="235"/>
      <c r="C165" s="228"/>
      <c r="D165" s="234"/>
      <c r="E165" s="234"/>
      <c r="F165" s="234"/>
      <c r="G165" s="76">
        <f t="shared" si="7"/>
        <v>0</v>
      </c>
      <c r="H165" s="109" t="s">
        <v>183</v>
      </c>
      <c r="J165" s="86"/>
    </row>
    <row r="166" spans="1:10" s="97" customFormat="1" hidden="1">
      <c r="A166" s="235"/>
      <c r="B166" s="235"/>
      <c r="C166" s="228"/>
      <c r="D166" s="234"/>
      <c r="E166" s="234"/>
      <c r="F166" s="234"/>
      <c r="G166" s="76">
        <f t="shared" si="7"/>
        <v>0</v>
      </c>
      <c r="H166" s="109" t="s">
        <v>183</v>
      </c>
      <c r="I166" s="86"/>
      <c r="J166" s="86"/>
    </row>
    <row r="167" spans="1:10" s="97" customFormat="1" hidden="1">
      <c r="A167" s="235"/>
      <c r="B167" s="235"/>
      <c r="C167" s="228"/>
      <c r="D167" s="234"/>
      <c r="E167" s="234"/>
      <c r="F167" s="234"/>
      <c r="G167" s="76">
        <f t="shared" si="7"/>
        <v>0</v>
      </c>
      <c r="H167" s="109" t="s">
        <v>183</v>
      </c>
      <c r="J167" s="86"/>
    </row>
    <row r="168" spans="1:10" s="97" customFormat="1" hidden="1">
      <c r="A168" s="235"/>
      <c r="B168" s="235"/>
      <c r="C168" s="228"/>
      <c r="D168" s="234"/>
      <c r="E168" s="234"/>
      <c r="F168" s="234"/>
      <c r="G168" s="76">
        <f t="shared" si="7"/>
        <v>0</v>
      </c>
      <c r="H168" s="109" t="s">
        <v>183</v>
      </c>
      <c r="I168" s="86"/>
      <c r="J168" s="86"/>
    </row>
    <row r="169" spans="1:10" s="97" customFormat="1" hidden="1">
      <c r="A169" s="235"/>
      <c r="B169" s="235"/>
      <c r="C169" s="228"/>
      <c r="D169" s="234"/>
      <c r="E169" s="234"/>
      <c r="F169" s="234"/>
      <c r="G169" s="76">
        <f t="shared" si="7"/>
        <v>0</v>
      </c>
      <c r="H169" s="109" t="s">
        <v>183</v>
      </c>
      <c r="J169" s="86"/>
    </row>
    <row r="170" spans="1:10" s="97" customFormat="1" hidden="1">
      <c r="A170" s="235"/>
      <c r="B170" s="235"/>
      <c r="C170" s="228"/>
      <c r="D170" s="234"/>
      <c r="E170" s="234"/>
      <c r="F170" s="234"/>
      <c r="G170" s="76">
        <f t="shared" si="7"/>
        <v>0</v>
      </c>
      <c r="H170" s="109" t="s">
        <v>183</v>
      </c>
      <c r="I170" s="86"/>
      <c r="J170" s="86"/>
    </row>
    <row r="171" spans="1:10" s="97" customFormat="1" hidden="1">
      <c r="A171" s="235"/>
      <c r="B171" s="235"/>
      <c r="C171" s="228"/>
      <c r="D171" s="234"/>
      <c r="E171" s="234"/>
      <c r="F171" s="234"/>
      <c r="G171" s="76">
        <f t="shared" si="7"/>
        <v>0</v>
      </c>
      <c r="H171" s="109" t="s">
        <v>183</v>
      </c>
      <c r="J171" s="86"/>
    </row>
    <row r="172" spans="1:10" s="97" customFormat="1" hidden="1">
      <c r="A172" s="235"/>
      <c r="B172" s="235"/>
      <c r="C172" s="228"/>
      <c r="D172" s="234"/>
      <c r="E172" s="234"/>
      <c r="F172" s="234"/>
      <c r="G172" s="76">
        <f t="shared" si="7"/>
        <v>0</v>
      </c>
      <c r="H172" s="109" t="s">
        <v>183</v>
      </c>
      <c r="I172" s="86"/>
      <c r="J172" s="86"/>
    </row>
    <row r="173" spans="1:10" s="97" customFormat="1" hidden="1">
      <c r="A173" s="235"/>
      <c r="B173" s="235"/>
      <c r="C173" s="228"/>
      <c r="D173" s="234"/>
      <c r="E173" s="234"/>
      <c r="F173" s="234"/>
      <c r="G173" s="76">
        <f t="shared" si="7"/>
        <v>0</v>
      </c>
      <c r="H173" s="109" t="s">
        <v>183</v>
      </c>
      <c r="J173" s="86"/>
    </row>
    <row r="174" spans="1:10" s="97" customFormat="1" hidden="1">
      <c r="A174" s="235"/>
      <c r="B174" s="235"/>
      <c r="C174" s="228"/>
      <c r="D174" s="234"/>
      <c r="E174" s="234"/>
      <c r="F174" s="234"/>
      <c r="G174" s="76">
        <f t="shared" si="7"/>
        <v>0</v>
      </c>
      <c r="H174" s="109" t="s">
        <v>183</v>
      </c>
      <c r="I174" s="86"/>
      <c r="J174" s="86"/>
    </row>
    <row r="175" spans="1:10" s="97" customFormat="1" hidden="1">
      <c r="A175" s="235"/>
      <c r="B175" s="235"/>
      <c r="C175" s="228"/>
      <c r="D175" s="234"/>
      <c r="E175" s="234"/>
      <c r="F175" s="234"/>
      <c r="G175" s="76">
        <f t="shared" si="7"/>
        <v>0</v>
      </c>
      <c r="H175" s="109" t="s">
        <v>183</v>
      </c>
      <c r="J175" s="86"/>
    </row>
    <row r="176" spans="1:10" s="97" customFormat="1" hidden="1">
      <c r="A176" s="235"/>
      <c r="B176" s="235"/>
      <c r="C176" s="228"/>
      <c r="D176" s="234"/>
      <c r="E176" s="234"/>
      <c r="F176" s="234"/>
      <c r="G176" s="76">
        <f t="shared" si="7"/>
        <v>0</v>
      </c>
      <c r="H176" s="109" t="s">
        <v>183</v>
      </c>
      <c r="I176" s="86"/>
      <c r="J176" s="86"/>
    </row>
    <row r="177" spans="1:10" s="97" customFormat="1" hidden="1">
      <c r="A177" s="235"/>
      <c r="B177" s="235"/>
      <c r="C177" s="228"/>
      <c r="D177" s="234"/>
      <c r="E177" s="234"/>
      <c r="F177" s="234"/>
      <c r="G177" s="76">
        <f t="shared" si="7"/>
        <v>0</v>
      </c>
      <c r="H177" s="109" t="s">
        <v>183</v>
      </c>
      <c r="J177" s="86"/>
    </row>
    <row r="178" spans="1:10" s="97" customFormat="1" hidden="1">
      <c r="A178" s="235"/>
      <c r="B178" s="235"/>
      <c r="C178" s="228"/>
      <c r="D178" s="234"/>
      <c r="E178" s="234"/>
      <c r="F178" s="234"/>
      <c r="G178" s="76">
        <f t="shared" si="7"/>
        <v>0</v>
      </c>
      <c r="H178" s="109" t="s">
        <v>183</v>
      </c>
      <c r="I178" s="86"/>
      <c r="J178" s="86"/>
    </row>
    <row r="179" spans="1:10" s="97" customFormat="1" hidden="1">
      <c r="A179" s="235"/>
      <c r="B179" s="235"/>
      <c r="C179" s="228"/>
      <c r="D179" s="234"/>
      <c r="E179" s="234"/>
      <c r="F179" s="234"/>
      <c r="G179" s="76">
        <f t="shared" si="7"/>
        <v>0</v>
      </c>
      <c r="H179" s="109" t="s">
        <v>183</v>
      </c>
      <c r="J179" s="86"/>
    </row>
    <row r="180" spans="1:10" s="97" customFormat="1" hidden="1">
      <c r="A180" s="235"/>
      <c r="B180" s="235"/>
      <c r="C180" s="228"/>
      <c r="D180" s="234"/>
      <c r="E180" s="234"/>
      <c r="F180" s="234"/>
      <c r="G180" s="76">
        <f t="shared" si="7"/>
        <v>0</v>
      </c>
      <c r="H180" s="109" t="s">
        <v>183</v>
      </c>
      <c r="I180" s="86"/>
      <c r="J180" s="86"/>
    </row>
    <row r="181" spans="1:10" s="97" customFormat="1" hidden="1">
      <c r="A181" s="235"/>
      <c r="B181" s="235"/>
      <c r="C181" s="228"/>
      <c r="D181" s="234"/>
      <c r="E181" s="234"/>
      <c r="F181" s="234"/>
      <c r="G181" s="76">
        <f t="shared" si="7"/>
        <v>0</v>
      </c>
      <c r="H181" s="109" t="s">
        <v>183</v>
      </c>
      <c r="J181" s="86"/>
    </row>
    <row r="182" spans="1:10" s="97" customFormat="1" hidden="1">
      <c r="A182" s="235"/>
      <c r="B182" s="235"/>
      <c r="C182" s="228"/>
      <c r="D182" s="234"/>
      <c r="E182" s="234"/>
      <c r="F182" s="234"/>
      <c r="G182" s="76">
        <f t="shared" si="7"/>
        <v>0</v>
      </c>
      <c r="H182" s="109" t="s">
        <v>183</v>
      </c>
      <c r="I182" s="86"/>
      <c r="J182" s="86"/>
    </row>
    <row r="183" spans="1:10" s="97" customFormat="1" hidden="1">
      <c r="A183" s="235"/>
      <c r="B183" s="235"/>
      <c r="C183" s="228"/>
      <c r="D183" s="234"/>
      <c r="E183" s="234"/>
      <c r="F183" s="234"/>
      <c r="G183" s="76">
        <f t="shared" si="7"/>
        <v>0</v>
      </c>
      <c r="H183" s="109" t="s">
        <v>183</v>
      </c>
      <c r="J183" s="86"/>
    </row>
    <row r="184" spans="1:10" s="97" customFormat="1" hidden="1">
      <c r="A184" s="235"/>
      <c r="B184" s="235"/>
      <c r="C184" s="228"/>
      <c r="D184" s="234"/>
      <c r="E184" s="234"/>
      <c r="F184" s="234"/>
      <c r="G184" s="76">
        <f t="shared" si="7"/>
        <v>0</v>
      </c>
      <c r="H184" s="109" t="s">
        <v>183</v>
      </c>
      <c r="I184" s="86"/>
      <c r="J184" s="86"/>
    </row>
    <row r="185" spans="1:10" s="97" customFormat="1" hidden="1">
      <c r="A185" s="235"/>
      <c r="B185" s="235"/>
      <c r="C185" s="228"/>
      <c r="D185" s="234"/>
      <c r="E185" s="234"/>
      <c r="F185" s="234"/>
      <c r="G185" s="76">
        <f t="shared" si="7"/>
        <v>0</v>
      </c>
      <c r="H185" s="109" t="s">
        <v>183</v>
      </c>
      <c r="J185" s="86"/>
    </row>
    <row r="186" spans="1:10" s="97" customFormat="1" hidden="1">
      <c r="A186" s="235"/>
      <c r="B186" s="235"/>
      <c r="C186" s="228"/>
      <c r="D186" s="234"/>
      <c r="E186" s="234"/>
      <c r="F186" s="234"/>
      <c r="G186" s="76">
        <f t="shared" si="7"/>
        <v>0</v>
      </c>
      <c r="H186" s="109" t="s">
        <v>183</v>
      </c>
      <c r="I186" s="86"/>
      <c r="J186" s="86"/>
    </row>
    <row r="187" spans="1:10" s="97" customFormat="1" hidden="1">
      <c r="A187" s="235"/>
      <c r="B187" s="235"/>
      <c r="C187" s="228"/>
      <c r="D187" s="234"/>
      <c r="E187" s="234"/>
      <c r="F187" s="234"/>
      <c r="G187" s="76">
        <f t="shared" si="7"/>
        <v>0</v>
      </c>
      <c r="H187" s="109" t="s">
        <v>183</v>
      </c>
      <c r="J187" s="86"/>
    </row>
    <row r="188" spans="1:10" s="97" customFormat="1" hidden="1">
      <c r="A188" s="235"/>
      <c r="B188" s="235"/>
      <c r="C188" s="228"/>
      <c r="D188" s="234"/>
      <c r="E188" s="234"/>
      <c r="F188" s="234"/>
      <c r="G188" s="76">
        <f t="shared" si="7"/>
        <v>0</v>
      </c>
      <c r="H188" s="109" t="s">
        <v>183</v>
      </c>
      <c r="I188" s="86"/>
      <c r="J188" s="86"/>
    </row>
    <row r="189" spans="1:10" s="97" customFormat="1" hidden="1">
      <c r="A189" s="235"/>
      <c r="B189" s="235"/>
      <c r="C189" s="228"/>
      <c r="D189" s="234"/>
      <c r="E189" s="234"/>
      <c r="F189" s="234"/>
      <c r="G189" s="76">
        <f t="shared" si="7"/>
        <v>0</v>
      </c>
      <c r="H189" s="109" t="s">
        <v>183</v>
      </c>
      <c r="J189" s="86"/>
    </row>
    <row r="190" spans="1:10" s="97" customFormat="1" hidden="1">
      <c r="A190" s="235"/>
      <c r="B190" s="235"/>
      <c r="C190" s="228"/>
      <c r="D190" s="234"/>
      <c r="E190" s="234"/>
      <c r="F190" s="234"/>
      <c r="G190" s="76">
        <f t="shared" si="7"/>
        <v>0</v>
      </c>
      <c r="H190" s="109" t="s">
        <v>183</v>
      </c>
      <c r="I190" s="86"/>
      <c r="J190" s="86"/>
    </row>
    <row r="191" spans="1:10" s="97" customFormat="1" hidden="1">
      <c r="A191" s="235"/>
      <c r="B191" s="235"/>
      <c r="C191" s="228"/>
      <c r="D191" s="234"/>
      <c r="E191" s="234"/>
      <c r="F191" s="234"/>
      <c r="G191" s="76">
        <f t="shared" si="7"/>
        <v>0</v>
      </c>
      <c r="H191" s="109" t="s">
        <v>183</v>
      </c>
      <c r="J191" s="86"/>
    </row>
    <row r="192" spans="1:10" s="97" customFormat="1" hidden="1">
      <c r="A192" s="235"/>
      <c r="B192" s="235"/>
      <c r="C192" s="228"/>
      <c r="D192" s="234"/>
      <c r="E192" s="234"/>
      <c r="F192" s="234"/>
      <c r="G192" s="76">
        <f t="shared" si="7"/>
        <v>0</v>
      </c>
      <c r="H192" s="109" t="s">
        <v>183</v>
      </c>
      <c r="I192" s="86"/>
      <c r="J192" s="86"/>
    </row>
    <row r="193" spans="1:10" s="97" customFormat="1" hidden="1">
      <c r="A193" s="235"/>
      <c r="B193" s="235"/>
      <c r="C193" s="228"/>
      <c r="D193" s="234"/>
      <c r="E193" s="234"/>
      <c r="F193" s="234"/>
      <c r="G193" s="76">
        <f t="shared" si="7"/>
        <v>0</v>
      </c>
      <c r="H193" s="109" t="s">
        <v>183</v>
      </c>
      <c r="J193" s="86"/>
    </row>
    <row r="194" spans="1:10" s="97" customFormat="1" hidden="1">
      <c r="A194" s="235"/>
      <c r="B194" s="235"/>
      <c r="C194" s="228"/>
      <c r="D194" s="234"/>
      <c r="E194" s="234"/>
      <c r="F194" s="234"/>
      <c r="G194" s="76">
        <f t="shared" si="7"/>
        <v>0</v>
      </c>
      <c r="H194" s="109" t="s">
        <v>183</v>
      </c>
      <c r="I194" s="86"/>
      <c r="J194" s="86"/>
    </row>
    <row r="195" spans="1:10" s="97" customFormat="1" hidden="1">
      <c r="A195" s="235"/>
      <c r="B195" s="235"/>
      <c r="C195" s="228"/>
      <c r="D195" s="234"/>
      <c r="E195" s="234"/>
      <c r="F195" s="234"/>
      <c r="G195" s="76">
        <f t="shared" si="7"/>
        <v>0</v>
      </c>
      <c r="H195" s="109" t="s">
        <v>183</v>
      </c>
      <c r="J195" s="86"/>
    </row>
    <row r="196" spans="1:10" s="97" customFormat="1" hidden="1">
      <c r="A196" s="235"/>
      <c r="B196" s="235"/>
      <c r="C196" s="228"/>
      <c r="D196" s="234"/>
      <c r="E196" s="234"/>
      <c r="F196" s="234"/>
      <c r="G196" s="76">
        <f t="shared" si="7"/>
        <v>0</v>
      </c>
      <c r="H196" s="109" t="s">
        <v>183</v>
      </c>
      <c r="I196" s="86"/>
      <c r="J196" s="86"/>
    </row>
    <row r="197" spans="1:10" s="97" customFormat="1" hidden="1">
      <c r="A197" s="235"/>
      <c r="B197" s="235"/>
      <c r="C197" s="228"/>
      <c r="D197" s="234"/>
      <c r="E197" s="234"/>
      <c r="F197" s="234"/>
      <c r="G197" s="76">
        <f t="shared" si="7"/>
        <v>0</v>
      </c>
      <c r="H197" s="109" t="s">
        <v>183</v>
      </c>
      <c r="J197" s="86"/>
    </row>
    <row r="198" spans="1:10" s="97" customFormat="1" hidden="1">
      <c r="A198" s="235"/>
      <c r="B198" s="235"/>
      <c r="C198" s="228"/>
      <c r="D198" s="234"/>
      <c r="E198" s="234"/>
      <c r="F198" s="234"/>
      <c r="G198" s="76">
        <f t="shared" si="7"/>
        <v>0</v>
      </c>
      <c r="H198" s="109" t="s">
        <v>183</v>
      </c>
      <c r="I198" s="86"/>
      <c r="J198" s="86"/>
    </row>
    <row r="199" spans="1:10" s="97" customFormat="1" hidden="1">
      <c r="A199" s="235"/>
      <c r="B199" s="235"/>
      <c r="C199" s="228"/>
      <c r="D199" s="234"/>
      <c r="E199" s="234"/>
      <c r="F199" s="234"/>
      <c r="G199" s="76">
        <f t="shared" si="7"/>
        <v>0</v>
      </c>
      <c r="H199" s="109" t="s">
        <v>183</v>
      </c>
      <c r="J199" s="86"/>
    </row>
    <row r="200" spans="1:10" s="97" customFormat="1" hidden="1">
      <c r="A200" s="235"/>
      <c r="B200" s="235"/>
      <c r="C200" s="228"/>
      <c r="D200" s="234"/>
      <c r="E200" s="234"/>
      <c r="F200" s="234"/>
      <c r="G200" s="76">
        <f t="shared" si="7"/>
        <v>0</v>
      </c>
      <c r="H200" s="109" t="s">
        <v>183</v>
      </c>
      <c r="I200" s="86"/>
      <c r="J200" s="86"/>
    </row>
    <row r="201" spans="1:10" s="97" customFormat="1" hidden="1">
      <c r="A201" s="235"/>
      <c r="B201" s="235"/>
      <c r="C201" s="228"/>
      <c r="D201" s="234"/>
      <c r="E201" s="234"/>
      <c r="F201" s="234"/>
      <c r="G201" s="76">
        <f t="shared" si="7"/>
        <v>0</v>
      </c>
      <c r="H201" s="109" t="s">
        <v>183</v>
      </c>
      <c r="J201" s="86"/>
    </row>
    <row r="202" spans="1:10" s="97" customFormat="1" hidden="1">
      <c r="A202" s="235"/>
      <c r="B202" s="235"/>
      <c r="C202" s="228"/>
      <c r="D202" s="234"/>
      <c r="E202" s="234"/>
      <c r="F202" s="234"/>
      <c r="G202" s="76">
        <f t="shared" si="7"/>
        <v>0</v>
      </c>
      <c r="H202" s="109" t="s">
        <v>183</v>
      </c>
      <c r="I202" s="86"/>
      <c r="J202" s="86"/>
    </row>
    <row r="203" spans="1:10" s="97" customFormat="1" hidden="1">
      <c r="A203" s="235"/>
      <c r="B203" s="235"/>
      <c r="C203" s="228"/>
      <c r="D203" s="234"/>
      <c r="E203" s="234"/>
      <c r="F203" s="234"/>
      <c r="G203" s="76">
        <f t="shared" si="7"/>
        <v>0</v>
      </c>
      <c r="H203" s="109" t="s">
        <v>183</v>
      </c>
      <c r="J203" s="86"/>
    </row>
    <row r="204" spans="1:10" s="97" customFormat="1" hidden="1">
      <c r="A204" s="235"/>
      <c r="B204" s="235"/>
      <c r="C204" s="228"/>
      <c r="D204" s="234"/>
      <c r="E204" s="234"/>
      <c r="F204" s="234"/>
      <c r="G204" s="76">
        <f t="shared" si="7"/>
        <v>0</v>
      </c>
      <c r="H204" s="109" t="s">
        <v>183</v>
      </c>
      <c r="I204" s="86"/>
      <c r="J204" s="86"/>
    </row>
    <row r="205" spans="1:10" s="97" customFormat="1" hidden="1">
      <c r="A205" s="235"/>
      <c r="B205" s="235"/>
      <c r="C205" s="228"/>
      <c r="D205" s="234"/>
      <c r="E205" s="234"/>
      <c r="F205" s="234"/>
      <c r="G205" s="76">
        <f t="shared" si="7"/>
        <v>0</v>
      </c>
      <c r="H205" s="109" t="s">
        <v>183</v>
      </c>
      <c r="J205" s="86"/>
    </row>
    <row r="206" spans="1:10" s="97" customFormat="1" hidden="1">
      <c r="A206" s="235"/>
      <c r="B206" s="235"/>
      <c r="C206" s="228"/>
      <c r="D206" s="234"/>
      <c r="E206" s="234"/>
      <c r="F206" s="234"/>
      <c r="G206" s="76">
        <f t="shared" si="7"/>
        <v>0</v>
      </c>
      <c r="H206" s="109" t="s">
        <v>183</v>
      </c>
      <c r="I206" s="86"/>
      <c r="J206" s="86"/>
    </row>
    <row r="207" spans="1:10" s="97" customFormat="1" hidden="1">
      <c r="A207" s="235"/>
      <c r="B207" s="235"/>
      <c r="C207" s="228"/>
      <c r="D207" s="234"/>
      <c r="E207" s="234"/>
      <c r="F207" s="234"/>
      <c r="G207" s="76">
        <f t="shared" si="7"/>
        <v>0</v>
      </c>
      <c r="H207" s="109" t="s">
        <v>183</v>
      </c>
      <c r="J207" s="86"/>
    </row>
    <row r="208" spans="1:10" s="97" customFormat="1" hidden="1">
      <c r="A208" s="235"/>
      <c r="B208" s="235"/>
      <c r="C208" s="228"/>
      <c r="D208" s="234"/>
      <c r="E208" s="234"/>
      <c r="F208" s="234"/>
      <c r="G208" s="76">
        <f t="shared" si="7"/>
        <v>0</v>
      </c>
      <c r="H208" s="109" t="s">
        <v>183</v>
      </c>
      <c r="I208" s="86"/>
      <c r="J208" s="86"/>
    </row>
    <row r="209" spans="1:10" s="97" customFormat="1" hidden="1">
      <c r="A209" s="235"/>
      <c r="B209" s="235"/>
      <c r="C209" s="228"/>
      <c r="D209" s="234"/>
      <c r="E209" s="234"/>
      <c r="F209" s="234"/>
      <c r="G209" s="76">
        <f t="shared" si="7"/>
        <v>0</v>
      </c>
      <c r="H209" s="109" t="s">
        <v>183</v>
      </c>
      <c r="J209" s="86"/>
    </row>
    <row r="210" spans="1:10" s="97" customFormat="1" hidden="1">
      <c r="A210" s="235"/>
      <c r="B210" s="235"/>
      <c r="C210" s="228"/>
      <c r="D210" s="234"/>
      <c r="E210" s="234"/>
      <c r="F210" s="234"/>
      <c r="G210" s="76">
        <f t="shared" si="7"/>
        <v>0</v>
      </c>
      <c r="H210" s="109" t="s">
        <v>183</v>
      </c>
      <c r="I210" s="86"/>
      <c r="J210" s="86"/>
    </row>
    <row r="211" spans="1:10" s="97" customFormat="1" hidden="1">
      <c r="A211" s="235"/>
      <c r="B211" s="235"/>
      <c r="C211" s="228"/>
      <c r="D211" s="234"/>
      <c r="E211" s="234"/>
      <c r="F211" s="234"/>
      <c r="G211" s="76">
        <f t="shared" si="7"/>
        <v>0</v>
      </c>
      <c r="H211" s="109" t="s">
        <v>183</v>
      </c>
      <c r="J211" s="86"/>
    </row>
    <row r="212" spans="1:10" s="97" customFormat="1" hidden="1">
      <c r="A212" s="235"/>
      <c r="B212" s="235"/>
      <c r="C212" s="228"/>
      <c r="D212" s="234"/>
      <c r="E212" s="234"/>
      <c r="F212" s="234"/>
      <c r="G212" s="76">
        <f t="shared" si="7"/>
        <v>0</v>
      </c>
      <c r="H212" s="109" t="s">
        <v>183</v>
      </c>
      <c r="I212" s="86"/>
      <c r="J212" s="86"/>
    </row>
    <row r="213" spans="1:10" s="97" customFormat="1" hidden="1">
      <c r="A213" s="235"/>
      <c r="B213" s="235"/>
      <c r="C213" s="228"/>
      <c r="D213" s="234"/>
      <c r="E213" s="234"/>
      <c r="F213" s="234"/>
      <c r="G213" s="76">
        <f t="shared" si="7"/>
        <v>0</v>
      </c>
      <c r="H213" s="109" t="s">
        <v>183</v>
      </c>
      <c r="J213" s="86"/>
    </row>
    <row r="214" spans="1:10" s="97" customFormat="1" hidden="1">
      <c r="A214" s="235"/>
      <c r="B214" s="235"/>
      <c r="C214" s="228"/>
      <c r="D214" s="234"/>
      <c r="E214" s="234"/>
      <c r="F214" s="234"/>
      <c r="G214" s="76">
        <f t="shared" si="7"/>
        <v>0</v>
      </c>
      <c r="H214" s="109" t="s">
        <v>183</v>
      </c>
      <c r="I214" s="86"/>
      <c r="J214" s="86"/>
    </row>
    <row r="215" spans="1:10" s="97" customFormat="1" hidden="1">
      <c r="A215" s="235"/>
      <c r="B215" s="235"/>
      <c r="C215" s="228"/>
      <c r="D215" s="234"/>
      <c r="E215" s="234"/>
      <c r="F215" s="234"/>
      <c r="G215" s="76">
        <f t="shared" si="7"/>
        <v>0</v>
      </c>
      <c r="H215" s="109" t="s">
        <v>183</v>
      </c>
      <c r="J215" s="86"/>
    </row>
    <row r="216" spans="1:10" s="97" customFormat="1" hidden="1">
      <c r="A216" s="235"/>
      <c r="B216" s="235"/>
      <c r="C216" s="228"/>
      <c r="D216" s="234"/>
      <c r="E216" s="234"/>
      <c r="F216" s="234"/>
      <c r="G216" s="76">
        <f t="shared" si="7"/>
        <v>0</v>
      </c>
      <c r="H216" s="109" t="s">
        <v>183</v>
      </c>
      <c r="I216" s="86"/>
      <c r="J216" s="86"/>
    </row>
    <row r="217" spans="1:10" s="97" customFormat="1" hidden="1">
      <c r="A217" s="235"/>
      <c r="B217" s="235"/>
      <c r="C217" s="228"/>
      <c r="D217" s="234"/>
      <c r="E217" s="234"/>
      <c r="F217" s="234"/>
      <c r="G217" s="76">
        <f t="shared" si="7"/>
        <v>0</v>
      </c>
      <c r="H217" s="109" t="s">
        <v>183</v>
      </c>
      <c r="J217" s="86"/>
    </row>
    <row r="218" spans="1:10" s="97" customFormat="1" hidden="1">
      <c r="A218" s="235"/>
      <c r="B218" s="235"/>
      <c r="C218" s="228"/>
      <c r="D218" s="234"/>
      <c r="E218" s="234"/>
      <c r="F218" s="234"/>
      <c r="G218" s="76">
        <f t="shared" si="7"/>
        <v>0</v>
      </c>
      <c r="H218" s="109" t="s">
        <v>183</v>
      </c>
      <c r="I218" s="86"/>
      <c r="J218" s="86"/>
    </row>
    <row r="219" spans="1:10" s="97" customFormat="1" hidden="1">
      <c r="A219" s="235"/>
      <c r="B219" s="235"/>
      <c r="C219" s="228"/>
      <c r="D219" s="234"/>
      <c r="E219" s="234"/>
      <c r="F219" s="234"/>
      <c r="G219" s="76">
        <f t="shared" si="7"/>
        <v>0</v>
      </c>
      <c r="H219" s="109" t="s">
        <v>183</v>
      </c>
      <c r="J219" s="86"/>
    </row>
    <row r="220" spans="1:10" s="97" customFormat="1" hidden="1">
      <c r="A220" s="235"/>
      <c r="B220" s="235"/>
      <c r="C220" s="228"/>
      <c r="D220" s="234"/>
      <c r="E220" s="234"/>
      <c r="F220" s="234"/>
      <c r="G220" s="76">
        <f t="shared" si="7"/>
        <v>0</v>
      </c>
      <c r="H220" s="109" t="s">
        <v>183</v>
      </c>
      <c r="I220" s="86"/>
      <c r="J220" s="86"/>
    </row>
    <row r="221" spans="1:10" s="97" customFormat="1" hidden="1">
      <c r="A221" s="235"/>
      <c r="B221" s="235"/>
      <c r="C221" s="228"/>
      <c r="D221" s="234"/>
      <c r="E221" s="234"/>
      <c r="F221" s="234"/>
      <c r="G221" s="76">
        <f t="shared" si="7"/>
        <v>0</v>
      </c>
      <c r="H221" s="109" t="s">
        <v>183</v>
      </c>
      <c r="J221" s="86"/>
    </row>
    <row r="222" spans="1:10" s="97" customFormat="1" hidden="1">
      <c r="A222" s="235"/>
      <c r="B222" s="235"/>
      <c r="C222" s="228"/>
      <c r="D222" s="234"/>
      <c r="E222" s="234"/>
      <c r="F222" s="234"/>
      <c r="G222" s="76">
        <f t="shared" si="7"/>
        <v>0</v>
      </c>
      <c r="H222" s="109" t="s">
        <v>183</v>
      </c>
      <c r="I222" s="86"/>
      <c r="J222" s="86"/>
    </row>
    <row r="223" spans="1:10" s="97" customFormat="1" hidden="1">
      <c r="A223" s="235"/>
      <c r="B223" s="235"/>
      <c r="C223" s="228"/>
      <c r="D223" s="234"/>
      <c r="E223" s="234"/>
      <c r="F223" s="234"/>
      <c r="G223" s="76">
        <f t="shared" si="7"/>
        <v>0</v>
      </c>
      <c r="H223" s="109" t="s">
        <v>183</v>
      </c>
      <c r="J223" s="86"/>
    </row>
    <row r="224" spans="1:10" s="97" customFormat="1" hidden="1">
      <c r="A224" s="235"/>
      <c r="B224" s="235"/>
      <c r="C224" s="228"/>
      <c r="D224" s="234"/>
      <c r="E224" s="234"/>
      <c r="F224" s="234"/>
      <c r="G224" s="76">
        <f t="shared" si="7"/>
        <v>0</v>
      </c>
      <c r="H224" s="109" t="s">
        <v>183</v>
      </c>
      <c r="I224" s="86"/>
      <c r="J224" s="86"/>
    </row>
    <row r="225" spans="1:10" s="97" customFormat="1" hidden="1">
      <c r="A225" s="235"/>
      <c r="B225" s="235"/>
      <c r="C225" s="228"/>
      <c r="D225" s="234"/>
      <c r="E225" s="234"/>
      <c r="F225" s="234"/>
      <c r="G225" s="76">
        <f t="shared" si="7"/>
        <v>0</v>
      </c>
      <c r="H225" s="109" t="s">
        <v>183</v>
      </c>
      <c r="J225" s="86"/>
    </row>
    <row r="226" spans="1:10" s="97" customFormat="1" hidden="1">
      <c r="A226" s="235"/>
      <c r="B226" s="235"/>
      <c r="C226" s="228"/>
      <c r="D226" s="234"/>
      <c r="E226" s="234"/>
      <c r="F226" s="234"/>
      <c r="G226" s="76">
        <f t="shared" si="7"/>
        <v>0</v>
      </c>
      <c r="H226" s="109" t="s">
        <v>183</v>
      </c>
      <c r="I226" s="86"/>
      <c r="J226" s="86"/>
    </row>
    <row r="227" spans="1:10" s="97" customFormat="1" hidden="1">
      <c r="A227" s="235"/>
      <c r="B227" s="235"/>
      <c r="C227" s="228"/>
      <c r="D227" s="234"/>
      <c r="E227" s="234"/>
      <c r="F227" s="234"/>
      <c r="G227" s="76">
        <f t="shared" si="7"/>
        <v>0</v>
      </c>
      <c r="H227" s="109" t="s">
        <v>183</v>
      </c>
      <c r="J227" s="86"/>
    </row>
    <row r="228" spans="1:10" s="97" customFormat="1" hidden="1">
      <c r="A228" s="235"/>
      <c r="B228" s="235"/>
      <c r="C228" s="228"/>
      <c r="D228" s="234"/>
      <c r="E228" s="234"/>
      <c r="F228" s="234"/>
      <c r="G228" s="76">
        <f t="shared" si="7"/>
        <v>0</v>
      </c>
      <c r="H228" s="109" t="s">
        <v>183</v>
      </c>
      <c r="I228" s="86"/>
      <c r="J228" s="86"/>
    </row>
    <row r="229" spans="1:10" s="97" customFormat="1" hidden="1">
      <c r="A229" s="235"/>
      <c r="B229" s="235"/>
      <c r="C229" s="228"/>
      <c r="D229" s="234"/>
      <c r="E229" s="234"/>
      <c r="F229" s="234"/>
      <c r="G229" s="76">
        <f t="shared" si="7"/>
        <v>0</v>
      </c>
      <c r="H229" s="109" t="s">
        <v>183</v>
      </c>
      <c r="J229" s="86"/>
    </row>
    <row r="230" spans="1:10" s="97" customFormat="1" hidden="1">
      <c r="A230" s="235"/>
      <c r="B230" s="235"/>
      <c r="C230" s="228"/>
      <c r="D230" s="234"/>
      <c r="E230" s="234"/>
      <c r="F230" s="234"/>
      <c r="G230" s="76">
        <f t="shared" si="7"/>
        <v>0</v>
      </c>
      <c r="H230" s="109" t="s">
        <v>183</v>
      </c>
      <c r="I230" s="86"/>
      <c r="J230" s="86"/>
    </row>
    <row r="231" spans="1:10" s="97" customFormat="1" hidden="1">
      <c r="A231" s="235"/>
      <c r="B231" s="235"/>
      <c r="C231" s="228"/>
      <c r="D231" s="234"/>
      <c r="E231" s="234"/>
      <c r="F231" s="234"/>
      <c r="G231" s="76">
        <f t="shared" si="7"/>
        <v>0</v>
      </c>
      <c r="H231" s="109" t="s">
        <v>183</v>
      </c>
      <c r="J231" s="86"/>
    </row>
    <row r="232" spans="1:10" s="97" customFormat="1" hidden="1">
      <c r="A232" s="235"/>
      <c r="B232" s="235"/>
      <c r="C232" s="228"/>
      <c r="D232" s="234"/>
      <c r="E232" s="234"/>
      <c r="F232" s="234"/>
      <c r="G232" s="76">
        <f t="shared" si="7"/>
        <v>0</v>
      </c>
      <c r="H232" s="109" t="s">
        <v>183</v>
      </c>
      <c r="I232" s="86"/>
      <c r="J232" s="86"/>
    </row>
    <row r="233" spans="1:10" s="97" customFormat="1" hidden="1">
      <c r="A233" s="235"/>
      <c r="B233" s="235"/>
      <c r="C233" s="228"/>
      <c r="D233" s="234"/>
      <c r="E233" s="234"/>
      <c r="F233" s="234"/>
      <c r="G233" s="76">
        <f t="shared" si="7"/>
        <v>0</v>
      </c>
      <c r="H233" s="109" t="s">
        <v>183</v>
      </c>
      <c r="J233" s="86"/>
    </row>
    <row r="234" spans="1:10" s="97" customFormat="1" hidden="1">
      <c r="A234" s="235"/>
      <c r="B234" s="235"/>
      <c r="C234" s="228"/>
      <c r="D234" s="234"/>
      <c r="E234" s="234"/>
      <c r="F234" s="234"/>
      <c r="G234" s="76">
        <f t="shared" si="7"/>
        <v>0</v>
      </c>
      <c r="H234" s="109" t="s">
        <v>183</v>
      </c>
      <c r="I234" s="86"/>
      <c r="J234" s="86"/>
    </row>
    <row r="235" spans="1:10" s="97" customFormat="1" hidden="1">
      <c r="A235" s="235"/>
      <c r="B235" s="235"/>
      <c r="C235" s="228"/>
      <c r="D235" s="234"/>
      <c r="E235" s="234"/>
      <c r="F235" s="234"/>
      <c r="G235" s="76">
        <f t="shared" si="7"/>
        <v>0</v>
      </c>
      <c r="H235" s="109" t="s">
        <v>183</v>
      </c>
      <c r="J235" s="86"/>
    </row>
    <row r="236" spans="1:10" s="97" customFormat="1" hidden="1">
      <c r="A236" s="235"/>
      <c r="B236" s="235"/>
      <c r="C236" s="228"/>
      <c r="D236" s="234"/>
      <c r="E236" s="234"/>
      <c r="F236" s="234"/>
      <c r="G236" s="76">
        <f t="shared" si="7"/>
        <v>0</v>
      </c>
      <c r="H236" s="109" t="s">
        <v>183</v>
      </c>
      <c r="I236" s="86"/>
      <c r="J236" s="86"/>
    </row>
    <row r="237" spans="1:10" s="97" customFormat="1" hidden="1">
      <c r="A237" s="235"/>
      <c r="B237" s="235"/>
      <c r="C237" s="228"/>
      <c r="D237" s="234"/>
      <c r="E237" s="234"/>
      <c r="F237" s="234"/>
      <c r="G237" s="76">
        <f t="shared" si="7"/>
        <v>0</v>
      </c>
      <c r="H237" s="109" t="s">
        <v>183</v>
      </c>
      <c r="J237" s="86"/>
    </row>
    <row r="238" spans="1:10" s="97" customFormat="1" hidden="1">
      <c r="A238" s="235"/>
      <c r="B238" s="235"/>
      <c r="C238" s="228"/>
      <c r="D238" s="234"/>
      <c r="E238" s="234"/>
      <c r="F238" s="234"/>
      <c r="G238" s="76">
        <f t="shared" si="7"/>
        <v>0</v>
      </c>
      <c r="H238" s="109" t="s">
        <v>183</v>
      </c>
      <c r="I238" s="86"/>
      <c r="J238" s="86"/>
    </row>
    <row r="239" spans="1:10" s="97" customFormat="1" hidden="1">
      <c r="A239" s="235"/>
      <c r="B239" s="235"/>
      <c r="C239" s="228"/>
      <c r="D239" s="234"/>
      <c r="E239" s="234"/>
      <c r="F239" s="234"/>
      <c r="G239" s="76">
        <f t="shared" si="7"/>
        <v>0</v>
      </c>
      <c r="H239" s="109" t="s">
        <v>183</v>
      </c>
      <c r="J239" s="86"/>
    </row>
    <row r="240" spans="1:10" s="97" customFormat="1" hidden="1">
      <c r="A240" s="235"/>
      <c r="B240" s="235"/>
      <c r="C240" s="228"/>
      <c r="D240" s="234"/>
      <c r="E240" s="234"/>
      <c r="F240" s="234"/>
      <c r="G240" s="76">
        <f t="shared" si="7"/>
        <v>0</v>
      </c>
      <c r="H240" s="109" t="s">
        <v>183</v>
      </c>
      <c r="I240" s="86"/>
      <c r="J240" s="86"/>
    </row>
    <row r="241" spans="1:10" s="97" customFormat="1" hidden="1">
      <c r="A241" s="235"/>
      <c r="B241" s="235"/>
      <c r="C241" s="228"/>
      <c r="D241" s="234"/>
      <c r="E241" s="234"/>
      <c r="F241" s="234"/>
      <c r="G241" s="76">
        <f t="shared" si="7"/>
        <v>0</v>
      </c>
      <c r="H241" s="109" t="s">
        <v>183</v>
      </c>
      <c r="J241" s="86"/>
    </row>
    <row r="242" spans="1:10" s="97" customFormat="1" hidden="1">
      <c r="A242" s="235"/>
      <c r="B242" s="235"/>
      <c r="C242" s="228"/>
      <c r="D242" s="234"/>
      <c r="E242" s="234"/>
      <c r="F242" s="234"/>
      <c r="G242" s="76">
        <f t="shared" si="7"/>
        <v>0</v>
      </c>
      <c r="H242" s="109" t="s">
        <v>183</v>
      </c>
      <c r="I242" s="86"/>
      <c r="J242" s="86"/>
    </row>
    <row r="243" spans="1:10" s="97" customFormat="1" hidden="1">
      <c r="A243" s="235"/>
      <c r="B243" s="235"/>
      <c r="C243" s="228"/>
      <c r="D243" s="234"/>
      <c r="E243" s="234"/>
      <c r="F243" s="234"/>
      <c r="G243" s="76">
        <f t="shared" si="7"/>
        <v>0</v>
      </c>
      <c r="H243" s="109" t="s">
        <v>183</v>
      </c>
      <c r="J243" s="86"/>
    </row>
    <row r="244" spans="1:10" s="97" customFormat="1" hidden="1">
      <c r="A244" s="235"/>
      <c r="B244" s="235"/>
      <c r="C244" s="228"/>
      <c r="D244" s="234"/>
      <c r="E244" s="234"/>
      <c r="F244" s="234"/>
      <c r="G244" s="76">
        <f t="shared" si="7"/>
        <v>0</v>
      </c>
      <c r="H244" s="109" t="s">
        <v>183</v>
      </c>
      <c r="I244" s="86"/>
      <c r="J244" s="86"/>
    </row>
    <row r="245" spans="1:10" s="97" customFormat="1" hidden="1">
      <c r="A245" s="235"/>
      <c r="B245" s="235"/>
      <c r="C245" s="228"/>
      <c r="D245" s="234"/>
      <c r="E245" s="234"/>
      <c r="F245" s="234"/>
      <c r="G245" s="76">
        <f t="shared" si="7"/>
        <v>0</v>
      </c>
      <c r="H245" s="109" t="s">
        <v>183</v>
      </c>
      <c r="J245" s="86"/>
    </row>
    <row r="246" spans="1:10" s="97" customFormat="1" hidden="1">
      <c r="A246" s="235"/>
      <c r="B246" s="235"/>
      <c r="C246" s="228"/>
      <c r="D246" s="234"/>
      <c r="E246" s="234"/>
      <c r="F246" s="234"/>
      <c r="G246" s="76">
        <f t="shared" si="7"/>
        <v>0</v>
      </c>
      <c r="H246" s="109" t="s">
        <v>183</v>
      </c>
      <c r="I246" s="86"/>
      <c r="J246" s="86"/>
    </row>
    <row r="247" spans="1:10" s="97" customFormat="1" hidden="1">
      <c r="A247" s="235"/>
      <c r="B247" s="235"/>
      <c r="C247" s="228"/>
      <c r="D247" s="234"/>
      <c r="E247" s="234"/>
      <c r="F247" s="234"/>
      <c r="G247" s="76">
        <f t="shared" si="7"/>
        <v>0</v>
      </c>
      <c r="H247" s="109" t="s">
        <v>183</v>
      </c>
      <c r="J247" s="86"/>
    </row>
    <row r="248" spans="1:10" s="97" customFormat="1" hidden="1">
      <c r="A248" s="235"/>
      <c r="B248" s="235"/>
      <c r="C248" s="228"/>
      <c r="D248" s="234"/>
      <c r="E248" s="234"/>
      <c r="F248" s="234"/>
      <c r="G248" s="76">
        <f t="shared" si="7"/>
        <v>0</v>
      </c>
      <c r="H248" s="109" t="s">
        <v>183</v>
      </c>
      <c r="I248" s="86"/>
      <c r="J248" s="86"/>
    </row>
    <row r="249" spans="1:10" s="97" customFormat="1" hidden="1">
      <c r="A249" s="235"/>
      <c r="B249" s="235"/>
      <c r="C249" s="228"/>
      <c r="D249" s="234"/>
      <c r="E249" s="234"/>
      <c r="F249" s="234"/>
      <c r="G249" s="76">
        <f t="shared" si="7"/>
        <v>0</v>
      </c>
      <c r="H249" s="109" t="s">
        <v>183</v>
      </c>
      <c r="J249" s="86"/>
    </row>
    <row r="250" spans="1:10" s="97" customFormat="1" hidden="1">
      <c r="A250" s="235"/>
      <c r="B250" s="235"/>
      <c r="C250" s="228"/>
      <c r="D250" s="234"/>
      <c r="E250" s="234"/>
      <c r="F250" s="234"/>
      <c r="G250" s="76">
        <f t="shared" si="7"/>
        <v>0</v>
      </c>
      <c r="H250" s="109" t="s">
        <v>183</v>
      </c>
      <c r="I250" s="86"/>
      <c r="J250" s="86"/>
    </row>
    <row r="251" spans="1:10" s="97" customFormat="1" hidden="1">
      <c r="A251" s="235"/>
      <c r="B251" s="235"/>
      <c r="C251" s="228"/>
      <c r="D251" s="234"/>
      <c r="E251" s="234"/>
      <c r="F251" s="234"/>
      <c r="G251" s="76">
        <f t="shared" si="7"/>
        <v>0</v>
      </c>
      <c r="H251" s="109" t="s">
        <v>183</v>
      </c>
      <c r="J251" s="86"/>
    </row>
    <row r="252" spans="1:10" s="97" customFormat="1" hidden="1">
      <c r="A252" s="235"/>
      <c r="B252" s="235"/>
      <c r="C252" s="228"/>
      <c r="D252" s="234"/>
      <c r="E252" s="234"/>
      <c r="F252" s="234"/>
      <c r="G252" s="76">
        <f t="shared" si="7"/>
        <v>0</v>
      </c>
      <c r="H252" s="109" t="s">
        <v>183</v>
      </c>
      <c r="I252" s="86"/>
      <c r="J252" s="86"/>
    </row>
    <row r="253" spans="1:10" s="97" customFormat="1" hidden="1">
      <c r="A253" s="235"/>
      <c r="B253" s="235"/>
      <c r="C253" s="228"/>
      <c r="D253" s="234"/>
      <c r="E253" s="234"/>
      <c r="F253" s="234"/>
      <c r="G253" s="76">
        <f t="shared" si="7"/>
        <v>0</v>
      </c>
      <c r="H253" s="109" t="s">
        <v>183</v>
      </c>
      <c r="J253" s="86"/>
    </row>
    <row r="254" spans="1:10" s="97" customFormat="1" hidden="1">
      <c r="A254" s="235"/>
      <c r="B254" s="235"/>
      <c r="C254" s="228"/>
      <c r="D254" s="234"/>
      <c r="E254" s="234"/>
      <c r="F254" s="234"/>
      <c r="G254" s="76">
        <f t="shared" si="7"/>
        <v>0</v>
      </c>
      <c r="H254" s="109" t="s">
        <v>183</v>
      </c>
      <c r="I254" s="86"/>
      <c r="J254" s="86"/>
    </row>
    <row r="255" spans="1:10" s="97" customFormat="1" hidden="1">
      <c r="A255" s="235"/>
      <c r="B255" s="235"/>
      <c r="C255" s="228"/>
      <c r="D255" s="234"/>
      <c r="E255" s="234"/>
      <c r="F255" s="234"/>
      <c r="G255" s="76">
        <f t="shared" si="7"/>
        <v>0</v>
      </c>
      <c r="H255" s="109" t="s">
        <v>183</v>
      </c>
      <c r="J255" s="86"/>
    </row>
    <row r="256" spans="1:10" s="97" customFormat="1" hidden="1">
      <c r="A256" s="235"/>
      <c r="B256" s="235"/>
      <c r="C256" s="228"/>
      <c r="D256" s="234"/>
      <c r="E256" s="234"/>
      <c r="F256" s="234"/>
      <c r="G256" s="76">
        <f t="shared" si="7"/>
        <v>0</v>
      </c>
      <c r="H256" s="109" t="s">
        <v>183</v>
      </c>
      <c r="I256" s="86"/>
      <c r="J256" s="86"/>
    </row>
    <row r="257" spans="1:21" s="97" customFormat="1" hidden="1">
      <c r="A257" s="235"/>
      <c r="B257" s="235"/>
      <c r="C257" s="228"/>
      <c r="D257" s="234"/>
      <c r="E257" s="234"/>
      <c r="F257" s="234"/>
      <c r="G257" s="76">
        <f t="shared" si="7"/>
        <v>0</v>
      </c>
      <c r="H257" s="109" t="s">
        <v>183</v>
      </c>
      <c r="J257" s="86"/>
    </row>
    <row r="258" spans="1:21" s="97" customFormat="1" hidden="1">
      <c r="A258" s="235"/>
      <c r="B258" s="235"/>
      <c r="C258" s="228"/>
      <c r="D258" s="234"/>
      <c r="E258" s="234"/>
      <c r="F258" s="234"/>
      <c r="G258" s="76">
        <f t="shared" si="7"/>
        <v>0</v>
      </c>
      <c r="H258" s="109" t="s">
        <v>183</v>
      </c>
      <c r="I258" s="86"/>
      <c r="J258" s="86"/>
    </row>
    <row r="259" spans="1:21" s="97" customFormat="1" hidden="1">
      <c r="A259" s="235"/>
      <c r="B259" s="235"/>
      <c r="C259" s="228"/>
      <c r="D259" s="234"/>
      <c r="E259" s="234"/>
      <c r="F259" s="234"/>
      <c r="G259" s="76">
        <f t="shared" si="7"/>
        <v>0</v>
      </c>
      <c r="H259" s="109" t="s">
        <v>183</v>
      </c>
      <c r="J259" s="86"/>
    </row>
    <row r="260" spans="1:21" s="97" customFormat="1" hidden="1">
      <c r="A260" s="235"/>
      <c r="B260" s="235"/>
      <c r="C260" s="228"/>
      <c r="D260" s="234"/>
      <c r="E260" s="234"/>
      <c r="F260" s="234"/>
      <c r="G260" s="76">
        <f t="shared" si="7"/>
        <v>0</v>
      </c>
      <c r="H260" s="109" t="s">
        <v>183</v>
      </c>
      <c r="I260" s="86"/>
      <c r="J260" s="86"/>
    </row>
    <row r="261" spans="1:21" s="97" customFormat="1" hidden="1">
      <c r="A261" s="235"/>
      <c r="B261" s="235"/>
      <c r="C261" s="228"/>
      <c r="D261" s="234"/>
      <c r="E261" s="234"/>
      <c r="F261" s="234"/>
      <c r="G261" s="76">
        <f t="shared" si="7"/>
        <v>0</v>
      </c>
      <c r="H261" s="109" t="s">
        <v>183</v>
      </c>
      <c r="J261" s="86"/>
    </row>
    <row r="262" spans="1:21" s="97" customFormat="1" hidden="1">
      <c r="A262" s="235"/>
      <c r="B262" s="235"/>
      <c r="C262" s="228"/>
      <c r="D262" s="234"/>
      <c r="E262" s="234"/>
      <c r="F262" s="234"/>
      <c r="G262" s="76">
        <f t="shared" si="7"/>
        <v>0</v>
      </c>
      <c r="H262" s="109" t="s">
        <v>183</v>
      </c>
      <c r="I262" s="86"/>
      <c r="J262" s="86"/>
    </row>
    <row r="263" spans="1:21" s="97" customFormat="1" hidden="1">
      <c r="A263" s="235"/>
      <c r="B263" s="235"/>
      <c r="C263" s="228"/>
      <c r="D263" s="234"/>
      <c r="E263" s="234"/>
      <c r="F263" s="234"/>
      <c r="G263" s="76">
        <f t="shared" si="7"/>
        <v>0</v>
      </c>
      <c r="H263" s="109" t="s">
        <v>183</v>
      </c>
      <c r="J263" s="86"/>
    </row>
    <row r="264" spans="1:21" s="97" customFormat="1" hidden="1">
      <c r="A264" s="235"/>
      <c r="B264" s="235"/>
      <c r="C264" s="228"/>
      <c r="D264" s="234"/>
      <c r="E264" s="234"/>
      <c r="F264" s="234"/>
      <c r="G264" s="76">
        <f t="shared" si="7"/>
        <v>0</v>
      </c>
      <c r="H264" s="109" t="s">
        <v>183</v>
      </c>
      <c r="I264" s="86"/>
      <c r="J264" s="86"/>
    </row>
    <row r="265" spans="1:21" s="97" customFormat="1" hidden="1">
      <c r="A265" s="235"/>
      <c r="B265" s="235"/>
      <c r="C265" s="228"/>
      <c r="D265" s="234"/>
      <c r="E265" s="234"/>
      <c r="F265" s="234"/>
      <c r="G265" s="76">
        <f t="shared" si="7"/>
        <v>0</v>
      </c>
      <c r="H265" s="109" t="s">
        <v>183</v>
      </c>
      <c r="J265" s="86"/>
    </row>
    <row r="266" spans="1:21" s="97" customFormat="1">
      <c r="A266" s="235"/>
      <c r="B266" s="235"/>
      <c r="C266" s="228"/>
      <c r="D266" s="234"/>
      <c r="E266" s="234"/>
      <c r="F266" s="234"/>
      <c r="G266" s="255">
        <f t="shared" si="7"/>
        <v>0</v>
      </c>
      <c r="H266" s="109" t="s">
        <v>183</v>
      </c>
      <c r="J266" s="86"/>
      <c r="O266" s="521"/>
      <c r="P266" s="522"/>
      <c r="Q266" s="368"/>
      <c r="R266" s="523"/>
      <c r="S266" s="523"/>
      <c r="T266" s="86"/>
      <c r="U266" s="370"/>
    </row>
    <row r="267" spans="1:21" s="97" customFormat="1">
      <c r="C267" s="98"/>
      <c r="E267" s="183"/>
      <c r="F267" s="188" t="s">
        <v>198</v>
      </c>
      <c r="G267" s="269">
        <f>ROUND(SUBTOTAL(109,G136:G266),2)</f>
        <v>0</v>
      </c>
      <c r="H267" s="109" t="s">
        <v>183</v>
      </c>
      <c r="J267" s="112" t="s">
        <v>197</v>
      </c>
      <c r="O267" s="135"/>
      <c r="P267" s="135"/>
      <c r="Q267" s="368"/>
      <c r="R267" s="524"/>
      <c r="S267" s="524"/>
      <c r="T267" s="86"/>
      <c r="U267" s="370"/>
    </row>
    <row r="268" spans="1:21">
      <c r="F268" s="19"/>
      <c r="G268" s="264"/>
      <c r="H268" s="109" t="s">
        <v>185</v>
      </c>
    </row>
    <row r="269" spans="1:21">
      <c r="E269" s="371"/>
      <c r="F269" s="371" t="s">
        <v>210</v>
      </c>
      <c r="G269" s="76">
        <f>+G267+G135</f>
        <v>0</v>
      </c>
      <c r="H269" s="109" t="s">
        <v>185</v>
      </c>
      <c r="J269" s="133" t="s">
        <v>187</v>
      </c>
    </row>
    <row r="270" spans="1:21" s="97" customFormat="1">
      <c r="C270" s="98"/>
      <c r="G270" s="98"/>
      <c r="H270" s="109" t="s">
        <v>185</v>
      </c>
    </row>
    <row r="271" spans="1:21" s="97" customFormat="1">
      <c r="A271" s="211" t="s">
        <v>211</v>
      </c>
      <c r="B271" s="102"/>
      <c r="C271" s="102"/>
      <c r="D271" s="102"/>
      <c r="E271" s="102"/>
      <c r="F271" s="102"/>
      <c r="G271" s="120"/>
      <c r="H271" s="109" t="s">
        <v>180</v>
      </c>
      <c r="J271" s="134" t="s">
        <v>189</v>
      </c>
    </row>
    <row r="272" spans="1:21" s="97" customFormat="1" ht="45" customHeight="1">
      <c r="A272" s="517"/>
      <c r="B272" s="518"/>
      <c r="C272" s="518"/>
      <c r="D272" s="518"/>
      <c r="E272" s="518"/>
      <c r="F272" s="518"/>
      <c r="G272" s="519"/>
      <c r="H272" s="97" t="s">
        <v>180</v>
      </c>
      <c r="J272" s="514" t="s">
        <v>190</v>
      </c>
      <c r="K272" s="514"/>
      <c r="L272" s="514"/>
      <c r="M272" s="514"/>
      <c r="N272" s="514"/>
      <c r="O272" s="514"/>
      <c r="P272" s="514"/>
      <c r="Q272" s="514"/>
      <c r="R272" s="514"/>
    </row>
    <row r="273" spans="1:18">
      <c r="H273" s="246" t="s">
        <v>183</v>
      </c>
    </row>
    <row r="274" spans="1:18" s="97" customFormat="1">
      <c r="A274" s="211" t="s">
        <v>212</v>
      </c>
      <c r="B274" s="105"/>
      <c r="C274" s="106"/>
      <c r="D274" s="106"/>
      <c r="E274" s="106"/>
      <c r="F274" s="106"/>
      <c r="G274" s="121"/>
      <c r="H274" s="97" t="s">
        <v>183</v>
      </c>
      <c r="J274" s="134" t="s">
        <v>189</v>
      </c>
    </row>
    <row r="275" spans="1:18" s="97" customFormat="1" ht="45" customHeight="1">
      <c r="A275" s="517"/>
      <c r="B275" s="518"/>
      <c r="C275" s="518"/>
      <c r="D275" s="518"/>
      <c r="E275" s="518"/>
      <c r="F275" s="518"/>
      <c r="G275" s="519"/>
      <c r="H275" s="97" t="s">
        <v>183</v>
      </c>
      <c r="J275" s="514" t="s">
        <v>190</v>
      </c>
      <c r="K275" s="514"/>
      <c r="L275" s="514"/>
      <c r="M275" s="514"/>
      <c r="N275" s="514"/>
      <c r="O275" s="514"/>
      <c r="P275" s="514"/>
      <c r="Q275" s="514"/>
      <c r="R275" s="514"/>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5" ma:contentTypeDescription="Create a new document." ma:contentTypeScope="" ma:versionID="0f2f5bbdd6df426bab08c03dedf99350">
  <xsd:schema xmlns:xsd="http://www.w3.org/2001/XMLSchema" xmlns:xs="http://www.w3.org/2001/XMLSchema" xmlns:p="http://schemas.microsoft.com/office/2006/metadata/properties" xmlns:ns2="6b23f664-a40a-46d4-8315-1211af3cb14c" xmlns:ns3="600480e7-3dc2-4c93-b2b0-f7253733db77" targetNamespace="http://schemas.microsoft.com/office/2006/metadata/properties" ma:root="true" ma:fieldsID="e8d54fba8bebd7add2a83d6a8d21127c" ns2:_="" ns3:_="">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917325-11a9-4d96-abed-c8bc437e5b4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b23f664-a40a-46d4-8315-1211af3cb14c">
      <Terms xmlns="http://schemas.microsoft.com/office/infopath/2007/PartnerControls"/>
    </lcf76f155ced4ddcb4097134ff3c332f>
    <TaxCatchAll xmlns="600480e7-3dc2-4c93-b2b0-f7253733db77" xsi:nil="true"/>
  </documentManagement>
</p:properties>
</file>

<file path=customXml/itemProps1.xml><?xml version="1.0" encoding="utf-8"?>
<ds:datastoreItem xmlns:ds="http://schemas.openxmlformats.org/officeDocument/2006/customXml" ds:itemID="{E5ADFD4F-09DA-4344-9C3B-2F015DA122F5}"/>
</file>

<file path=customXml/itemProps2.xml><?xml version="1.0" encoding="utf-8"?>
<ds:datastoreItem xmlns:ds="http://schemas.openxmlformats.org/officeDocument/2006/customXml" ds:itemID="{002D6F81-3194-477F-9AFF-3979CFFA16EB}"/>
</file>

<file path=customXml/itemProps3.xml><?xml version="1.0" encoding="utf-8"?>
<ds:datastoreItem xmlns:ds="http://schemas.openxmlformats.org/officeDocument/2006/customXml" ds:itemID="{AC242514-909E-4DC5-84AE-470C32A0E19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 Kenneth</dc:creator>
  <cp:keywords/>
  <dc:description/>
  <cp:lastModifiedBy>Barr, John</cp:lastModifiedBy>
  <cp:revision/>
  <dcterms:created xsi:type="dcterms:W3CDTF">2016-01-27T18:57:01Z</dcterms:created>
  <dcterms:modified xsi:type="dcterms:W3CDTF">2025-03-07T21:52:15Z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0x0101009372957DC6F58140A17FA60427BCFEAD</vt:lpwstr>
  </property>
  <property fmtid="{D5CDD505-2E9C-101B-9397-08002B2CF9AE}" pid="3" name="MediaServiceImageTags">
    <vt:lpwstr/>
  </property>
</Properties>
</file>