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ilgov.sharepoint.com/teams/DCEO.OFM/Shared Documents/Accounting/GATA/Active GATA templates/"/>
    </mc:Choice>
  </mc:AlternateContent>
  <xr:revisionPtr revIDLastSave="107" documentId="8_{36E08FBA-E3FF-41D3-BE10-17C1EA8E2A67}" xr6:coauthVersionLast="47" xr6:coauthVersionMax="47" xr10:uidLastSave="{4D5706FF-2E51-4852-AED6-8E06BD1725AB}"/>
  <workbookProtection workbookAlgorithmName="SHA-512" workbookHashValue="rnyJKTvZ7nrN6rbVHYzZ1zwmrWAHFgTvjd0P9b5dkKEuo1ynLftn56+qjBJyGIgof1ew8vGIFSveP1wA24m6Bg==" workbookSaltValue="yB5KY6a3wFuv/EdrF1BSDw==" workbookSpinCount="100000" lockStructure="1"/>
  <bookViews>
    <workbookView xWindow="-11265" yWindow="-18120" windowWidth="29040" windowHeight="17520" tabRatio="952" xr2:uid="{00000000-000D-0000-FFFF-FFFF00000000}"/>
  </bookViews>
  <sheets>
    <sheet name="General Instructions" sheetId="31" r:id="rId1"/>
    <sheet name="Section A" sheetId="1" r:id="rId2"/>
    <sheet name="ICI" sheetId="33" r:id="rId3"/>
    <sheet name="Section B" sheetId="8" r:id="rId4"/>
    <sheet name="Certification " sheetId="5" r:id="rId5"/>
    <sheet name="Personnel" sheetId="9" state="hidden" r:id="rId6"/>
    <sheet name="Fringe Benefits" sheetId="10" state="hidden" r:id="rId7"/>
    <sheet name="Travel" sheetId="11" r:id="rId8"/>
    <sheet name="Equipment " sheetId="12" r:id="rId9"/>
    <sheet name="Supplies" sheetId="13" state="hidden" r:id="rId10"/>
    <sheet name="Contractual Services" sheetId="14" r:id="rId11"/>
    <sheet name="Consultant" sheetId="15" r:id="rId12"/>
    <sheet name="Construction " sheetId="59" r:id="rId13"/>
    <sheet name="Occupancy " sheetId="17" state="hidden" r:id="rId14"/>
    <sheet name="R &amp; D " sheetId="18" r:id="rId15"/>
    <sheet name="Telecommunications " sheetId="19" state="hidden" r:id="rId16"/>
    <sheet name="Training &amp; Education" sheetId="20" state="hidden" r:id="rId17"/>
    <sheet name="Direct Administrative " sheetId="21" state="hidden" r:id="rId18"/>
    <sheet name="Miscellaneous (other) Costs " sheetId="22" r:id="rId19"/>
    <sheet name="Advertising" sheetId="23" r:id="rId20"/>
    <sheet name="Familiarization" sheetId="34" r:id="rId21"/>
    <sheet name="15C" sheetId="35" state="hidden" r:id="rId22"/>
    <sheet name="15D" sheetId="36" state="hidden" r:id="rId23"/>
    <sheet name="15E" sheetId="37" state="hidden" r:id="rId24"/>
    <sheet name="15F" sheetId="38" state="hidden" r:id="rId25"/>
    <sheet name="15G" sheetId="39" state="hidden" r:id="rId26"/>
    <sheet name="15H" sheetId="40" state="hidden" r:id="rId27"/>
    <sheet name="15I" sheetId="41" state="hidden" r:id="rId28"/>
    <sheet name="15J" sheetId="42" state="hidden" r:id="rId29"/>
    <sheet name="15K" sheetId="43" state="hidden" r:id="rId30"/>
    <sheet name="Indirect Costs" sheetId="24" state="hidden" r:id="rId31"/>
    <sheet name="MTDCCalculator" sheetId="44" state="hidden" r:id="rId32"/>
    <sheet name="MTDCSubawardListing" sheetId="45" state="hidden" r:id="rId33"/>
    <sheet name="MTDCRegulatoryInformation" sheetId="46" state="hidden" r:id="rId34"/>
    <sheet name="Narrative Summary " sheetId="25" r:id="rId35"/>
    <sheet name="Agency Approval" sheetId="29" r:id="rId36"/>
    <sheet name="Categories" sheetId="58" state="hidden" r:id="rId37"/>
  </sheets>
  <definedNames>
    <definedName name="_xlnm._FilterDatabase" localSheetId="21" hidden="1">'15C'!$G$1:$G$278</definedName>
    <definedName name="_xlnm._FilterDatabase" localSheetId="22" hidden="1">'15D'!$G$1:$G$278</definedName>
    <definedName name="_xlnm._FilterDatabase" localSheetId="23" hidden="1">'15E'!$G$1:$G$278</definedName>
    <definedName name="_xlnm._FilterDatabase" localSheetId="24" hidden="1">'15F'!$G$1:$G$278</definedName>
    <definedName name="_xlnm._FilterDatabase" localSheetId="25" hidden="1">'15G'!$G$1:$G$278</definedName>
    <definedName name="_xlnm._FilterDatabase" localSheetId="26" hidden="1">'15H'!$G$1:$G$278</definedName>
    <definedName name="_xlnm._FilterDatabase" localSheetId="27" hidden="1">'15I'!$G$1:$G$278</definedName>
    <definedName name="_xlnm._FilterDatabase" localSheetId="28" hidden="1">'15J'!$G$1:$G$278</definedName>
    <definedName name="_xlnm._FilterDatabase" localSheetId="29" hidden="1">'15K'!$G$1:$G$278</definedName>
    <definedName name="_xlnm._FilterDatabase" localSheetId="19" hidden="1">Advertising!$G$1:$G$278</definedName>
    <definedName name="_xlnm._FilterDatabase" localSheetId="12" hidden="1">'Construction '!$D$1:$D$275</definedName>
    <definedName name="_xlnm._FilterDatabase" localSheetId="11" hidden="1">Consultant!$H$1:$H$547</definedName>
    <definedName name="_xlnm._FilterDatabase" localSheetId="10" hidden="1">'Contractual Services'!$D$1:$D$278</definedName>
    <definedName name="_xlnm._FilterDatabase" localSheetId="17" hidden="1">'Direct Administrative '!$H$1:$H$275</definedName>
    <definedName name="_xlnm._FilterDatabase" localSheetId="8" hidden="1">'Equipment '!$E$1:$E$275</definedName>
    <definedName name="_xlnm._FilterDatabase" localSheetId="20" hidden="1">Familiarization!$G$1:$G$278</definedName>
    <definedName name="_xlnm._FilterDatabase" localSheetId="6" hidden="1">'Fringe Benefits'!$F$1:$F$461</definedName>
    <definedName name="_xlnm._FilterDatabase" localSheetId="18" hidden="1">'Miscellaneous (other) Costs '!$G$1:$G$275</definedName>
    <definedName name="_xlnm._FilterDatabase" localSheetId="34" hidden="1">'Narrative Summary '!$A$3:$A$29</definedName>
    <definedName name="_xlnm._FilterDatabase" localSheetId="13" hidden="1">'Occupancy '!$G$1:$G$276</definedName>
    <definedName name="_xlnm._FilterDatabase" localSheetId="5" hidden="1">Personnel!$H$1:$H$279</definedName>
    <definedName name="_xlnm._FilterDatabase" localSheetId="14" hidden="1">'R &amp; D '!$D$1:$D$275</definedName>
    <definedName name="_xlnm._FilterDatabase" localSheetId="1" hidden="1">'Section A'!$A$8:$B$38</definedName>
    <definedName name="_xlnm._FilterDatabase" localSheetId="3" hidden="1">'Section B'!$A$11:$A$40</definedName>
    <definedName name="_xlnm._FilterDatabase" localSheetId="9" hidden="1">Supplies!$E$1:$E$274</definedName>
    <definedName name="_xlnm._FilterDatabase" localSheetId="15" hidden="1">'Telecommunications '!$G$1:$G$276</definedName>
    <definedName name="_xlnm._FilterDatabase" localSheetId="16" hidden="1">'Training &amp; Education'!$G$1:$G$275</definedName>
    <definedName name="_xlnm._FilterDatabase" localSheetId="7" hidden="1">Travel!$H$1:$H$275</definedName>
    <definedName name="OLE_LINK1" localSheetId="35">'Agency Approval'!#REF!</definedName>
    <definedName name="OLE_LINK2" localSheetId="35">'Agency Approval'!#REF!</definedName>
    <definedName name="OLE_LINK4" localSheetId="0">'General Instructions'!#REF!</definedName>
    <definedName name="_xlnm.Print_Area" localSheetId="21">'15C'!$A$1:$F$276</definedName>
    <definedName name="_xlnm.Print_Area" localSheetId="22">'15D'!$A$1:$F$276</definedName>
    <definedName name="_xlnm.Print_Area" localSheetId="23">'15E'!$A$1:$F$276</definedName>
    <definedName name="_xlnm.Print_Area" localSheetId="24">'15F'!$A$1:$F$276</definedName>
    <definedName name="_xlnm.Print_Area" localSheetId="25">'15G'!$A$1:$F$276</definedName>
    <definedName name="_xlnm.Print_Area" localSheetId="26">'15H'!$A$1:$F$276</definedName>
    <definedName name="_xlnm.Print_Area" localSheetId="27">'15I'!$A$1:$F$276</definedName>
    <definedName name="_xlnm.Print_Area" localSheetId="28">'15J'!$A$1:$F$276</definedName>
    <definedName name="_xlnm.Print_Area" localSheetId="29">'15K'!$A$1:$F$276</definedName>
    <definedName name="_xlnm.Print_Area" localSheetId="19">Advertising!$A$1:$F$276</definedName>
    <definedName name="_xlnm.Print_Area" localSheetId="35">'Agency Approval'!$A$1:$I$24</definedName>
    <definedName name="_xlnm.Print_Area" localSheetId="12">'Construction '!$A$1:$C$274</definedName>
    <definedName name="_xlnm.Print_Area" localSheetId="11">Consultant!$A$1:$G$547</definedName>
    <definedName name="_xlnm.Print_Area" localSheetId="10">'Contractual Services'!$A$1:$C$277</definedName>
    <definedName name="_xlnm.Print_Area" localSheetId="17">'Direct Administrative '!$A$1:$G$275</definedName>
    <definedName name="_xlnm.Print_Area" localSheetId="8">'Equipment '!$A$1:$D$275</definedName>
    <definedName name="_xlnm.Print_Area" localSheetId="20">Familiarization!$A$1:$F$276</definedName>
    <definedName name="_xlnm.Print_Area" localSheetId="6">'Fringe Benefits'!$A$1:$E$275</definedName>
    <definedName name="_xlnm.Print_Area" localSheetId="0">'General Instructions'!$A$1:$P$90</definedName>
    <definedName name="_xlnm.Print_Area" localSheetId="2">ICI!$B$2:$Q$32</definedName>
    <definedName name="_xlnm.Print_Area" localSheetId="30">'Indirect Costs'!$A$1:$D$23</definedName>
    <definedName name="_xlnm.Print_Area" localSheetId="18">'Miscellaneous (other) Costs '!$A$1:$F$275</definedName>
    <definedName name="_xlnm.Print_Area" localSheetId="31">MTDCCalculator!$B$2:$J$24</definedName>
    <definedName name="_xlnm.Print_Area" localSheetId="32">MTDCSubawardListing!$B$2:$K$60</definedName>
    <definedName name="_xlnm.Print_Area" localSheetId="34">'Narrative Summary '!$A$1:$D$33</definedName>
    <definedName name="_xlnm.Print_Area" localSheetId="13">'Occupancy '!$A$1:$F$275</definedName>
    <definedName name="_xlnm.Print_Area" localSheetId="5">Personnel!$A$1:$G$276</definedName>
    <definedName name="_xlnm.Print_Area" localSheetId="14">'R &amp; D '!$A$1:$C$274</definedName>
    <definedName name="_xlnm.Print_Area" localSheetId="1">'Section A'!$A$1:$F$38</definedName>
    <definedName name="_xlnm.Print_Area" localSheetId="3">'Section B'!$A$1:$C$40</definedName>
    <definedName name="_xlnm.Print_Area" localSheetId="9">Supplies!$A$1:$D$274</definedName>
    <definedName name="_xlnm.Print_Area" localSheetId="15">'Telecommunications '!$A$1:$F$275</definedName>
    <definedName name="_xlnm.Print_Area" localSheetId="16">'Training &amp; Education'!$A$1:$F$275</definedName>
    <definedName name="_xlnm.Print_Area" localSheetId="7">Travel!$A$1:$G$275</definedName>
    <definedName name="_xlnm.Print_Titles" localSheetId="21">'15C'!$3:$3</definedName>
    <definedName name="_xlnm.Print_Titles" localSheetId="22">'15D'!$3:$3</definedName>
    <definedName name="_xlnm.Print_Titles" localSheetId="23">'15E'!$3:$3</definedName>
    <definedName name="_xlnm.Print_Titles" localSheetId="24">'15F'!$3:$3</definedName>
    <definedName name="_xlnm.Print_Titles" localSheetId="25">'15G'!$3:$3</definedName>
    <definedName name="_xlnm.Print_Titles" localSheetId="26">'15H'!$3:$3</definedName>
    <definedName name="_xlnm.Print_Titles" localSheetId="27">'15I'!$3:$3</definedName>
    <definedName name="_xlnm.Print_Titles" localSheetId="28">'15J'!$3:$3</definedName>
    <definedName name="_xlnm.Print_Titles" localSheetId="29">'15K'!$3:$3</definedName>
    <definedName name="_xlnm.Print_Titles" localSheetId="19">Advertising!$3:$3</definedName>
    <definedName name="_xlnm.Print_Titles" localSheetId="12">'Construction '!$2:$2</definedName>
    <definedName name="_xlnm.Print_Titles" localSheetId="11">Consultant!$2:$2</definedName>
    <definedName name="_xlnm.Print_Titles" localSheetId="10">'Contractual Services'!$2:$4</definedName>
    <definedName name="_xlnm.Print_Titles" localSheetId="17">'Direct Administrative '!$2:$2</definedName>
    <definedName name="_xlnm.Print_Titles" localSheetId="8">'Equipment '!$2:$2</definedName>
    <definedName name="_xlnm.Print_Titles" localSheetId="20">Familiarization!$3:$3</definedName>
    <definedName name="_xlnm.Print_Titles" localSheetId="6">'Fringe Benefits'!$2:$2</definedName>
    <definedName name="_xlnm.Print_Titles" localSheetId="30">'Indirect Costs'!$2:$2</definedName>
    <definedName name="_xlnm.Print_Titles" localSheetId="18">'Miscellaneous (other) Costs '!$2:$2</definedName>
    <definedName name="_xlnm.Print_Titles" localSheetId="34">'Narrative Summary '!$2:$2</definedName>
    <definedName name="_xlnm.Print_Titles" localSheetId="13">'Occupancy '!$2:$2</definedName>
    <definedName name="_xlnm.Print_Titles" localSheetId="5">Personnel!$2:$2</definedName>
    <definedName name="_xlnm.Print_Titles" localSheetId="14">'R &amp; D '!$2:$2</definedName>
    <definedName name="_xlnm.Print_Titles" localSheetId="1">'Section A'!$8:$8</definedName>
    <definedName name="_xlnm.Print_Titles" localSheetId="3">'Section B'!$11:$11</definedName>
    <definedName name="_xlnm.Print_Titles" localSheetId="9">Supplies!$2:$2</definedName>
    <definedName name="_xlnm.Print_Titles" localSheetId="15">'Telecommunications '!$2:$2</definedName>
    <definedName name="_xlnm.Print_Titles" localSheetId="16">'Training &amp; Education'!$2:$2</definedName>
    <definedName name="_xlnm.Print_Titles" localSheetId="7">Travel!$2:$2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59" l="1"/>
  <c r="C134" i="59" l="1"/>
  <c r="C266" i="59"/>
  <c r="C19" i="8" l="1"/>
  <c r="C11" i="25"/>
  <c r="E16" i="1"/>
  <c r="B11" i="25"/>
  <c r="C268" i="59"/>
  <c r="C37" i="58"/>
  <c r="C36" i="58"/>
  <c r="C35" i="58"/>
  <c r="C34" i="58"/>
  <c r="C33" i="58"/>
  <c r="C32" i="58"/>
  <c r="C31" i="58"/>
  <c r="C30" i="58"/>
  <c r="C29" i="58"/>
  <c r="C28" i="58"/>
  <c r="C27" i="58"/>
  <c r="F1" i="17"/>
  <c r="D11" i="25" l="1"/>
  <c r="H19" i="44"/>
  <c r="D134" i="20" l="1"/>
  <c r="H6" i="44" l="1"/>
  <c r="E5" i="45" s="1"/>
  <c r="E56" i="45"/>
  <c r="L55" i="45"/>
  <c r="J55" i="45"/>
  <c r="I55" i="45"/>
  <c r="L54" i="45"/>
  <c r="I54" i="45"/>
  <c r="J54" i="45" s="1"/>
  <c r="L53" i="45"/>
  <c r="J53" i="45"/>
  <c r="I53" i="45"/>
  <c r="L52" i="45"/>
  <c r="I52" i="45"/>
  <c r="J52" i="45" s="1"/>
  <c r="L51" i="45"/>
  <c r="I51" i="45"/>
  <c r="J51" i="45" s="1"/>
  <c r="L50" i="45"/>
  <c r="I50" i="45"/>
  <c r="J50" i="45" s="1"/>
  <c r="L49" i="45"/>
  <c r="I49" i="45"/>
  <c r="J49" i="45" s="1"/>
  <c r="L48" i="45"/>
  <c r="J48" i="45"/>
  <c r="I48" i="45"/>
  <c r="L47" i="45"/>
  <c r="J47" i="45"/>
  <c r="I47" i="45"/>
  <c r="L46" i="45"/>
  <c r="I46" i="45"/>
  <c r="J46" i="45" s="1"/>
  <c r="L45" i="45"/>
  <c r="J45" i="45"/>
  <c r="I45" i="45"/>
  <c r="L44" i="45"/>
  <c r="I44" i="45"/>
  <c r="J44" i="45" s="1"/>
  <c r="L43" i="45"/>
  <c r="I43" i="45"/>
  <c r="J43" i="45" s="1"/>
  <c r="L42" i="45"/>
  <c r="I42" i="45"/>
  <c r="J42" i="45" s="1"/>
  <c r="L41" i="45"/>
  <c r="I41" i="45"/>
  <c r="J41" i="45" s="1"/>
  <c r="L40" i="45"/>
  <c r="J40" i="45"/>
  <c r="I40" i="45"/>
  <c r="L39" i="45"/>
  <c r="J39" i="45"/>
  <c r="I39" i="45"/>
  <c r="L38" i="45"/>
  <c r="I38" i="45"/>
  <c r="J38" i="45" s="1"/>
  <c r="L37" i="45"/>
  <c r="J37" i="45"/>
  <c r="I37" i="45"/>
  <c r="L36" i="45"/>
  <c r="I36" i="45"/>
  <c r="J36" i="45" s="1"/>
  <c r="L35" i="45"/>
  <c r="I35" i="45"/>
  <c r="J35" i="45" s="1"/>
  <c r="L34" i="45"/>
  <c r="I34" i="45"/>
  <c r="J34" i="45" s="1"/>
  <c r="L33" i="45"/>
  <c r="I33" i="45"/>
  <c r="J33" i="45" s="1"/>
  <c r="L32" i="45"/>
  <c r="J32" i="45"/>
  <c r="I32" i="45"/>
  <c r="L31" i="45"/>
  <c r="J31" i="45"/>
  <c r="I31" i="45"/>
  <c r="L30" i="45"/>
  <c r="I30" i="45"/>
  <c r="J30" i="45" s="1"/>
  <c r="L29" i="45"/>
  <c r="J29" i="45"/>
  <c r="I29" i="45"/>
  <c r="L28" i="45"/>
  <c r="I28" i="45"/>
  <c r="J28" i="45" s="1"/>
  <c r="L27" i="45"/>
  <c r="I27" i="45"/>
  <c r="J27" i="45" s="1"/>
  <c r="L26" i="45"/>
  <c r="I26" i="45"/>
  <c r="J26" i="45" s="1"/>
  <c r="L25" i="45"/>
  <c r="I25" i="45"/>
  <c r="J25" i="45" s="1"/>
  <c r="L24" i="45"/>
  <c r="J24" i="45"/>
  <c r="I24" i="45"/>
  <c r="L23" i="45"/>
  <c r="J23" i="45"/>
  <c r="I23" i="45"/>
  <c r="L22" i="45"/>
  <c r="I22" i="45"/>
  <c r="J22" i="45" s="1"/>
  <c r="L21" i="45"/>
  <c r="J21" i="45"/>
  <c r="I21" i="45"/>
  <c r="L20" i="45"/>
  <c r="I20" i="45"/>
  <c r="J20" i="45" s="1"/>
  <c r="L19" i="45"/>
  <c r="I19" i="45"/>
  <c r="J19" i="45" s="1"/>
  <c r="L18" i="45"/>
  <c r="I18" i="45"/>
  <c r="J18" i="45" s="1"/>
  <c r="L17" i="45"/>
  <c r="I17" i="45"/>
  <c r="J17" i="45" s="1"/>
  <c r="L16" i="45"/>
  <c r="J16" i="45"/>
  <c r="I16" i="45"/>
  <c r="L15" i="45"/>
  <c r="J15" i="45"/>
  <c r="I15" i="45"/>
  <c r="L14" i="45"/>
  <c r="I14" i="45"/>
  <c r="J14" i="45" s="1"/>
  <c r="L13" i="45"/>
  <c r="J13" i="45"/>
  <c r="I13" i="45"/>
  <c r="L12" i="45"/>
  <c r="I12" i="45"/>
  <c r="J12" i="45" s="1"/>
  <c r="L11" i="45"/>
  <c r="I11" i="45"/>
  <c r="J11" i="45" s="1"/>
  <c r="L10" i="45"/>
  <c r="I10" i="45"/>
  <c r="J10" i="45" s="1"/>
  <c r="L9" i="45"/>
  <c r="I9" i="45"/>
  <c r="J9" i="45" s="1"/>
  <c r="L8" i="45"/>
  <c r="J8" i="45"/>
  <c r="I8" i="45"/>
  <c r="L7" i="45"/>
  <c r="J7" i="45"/>
  <c r="I7" i="45"/>
  <c r="L6" i="45"/>
  <c r="I6" i="45"/>
  <c r="I56" i="45" s="1"/>
  <c r="G13" i="44"/>
  <c r="H14" i="44" s="1"/>
  <c r="C13" i="44"/>
  <c r="G5" i="45" l="1"/>
  <c r="J6" i="45"/>
  <c r="J56" i="45" s="1"/>
  <c r="G16" i="44" l="1"/>
  <c r="H17" i="44" s="1"/>
  <c r="J58" i="45"/>
  <c r="A36" i="8" l="1"/>
  <c r="A35" i="8"/>
  <c r="A34" i="8"/>
  <c r="A33" i="8"/>
  <c r="A33" i="1"/>
  <c r="A32" i="1"/>
  <c r="A31" i="1"/>
  <c r="A30" i="1"/>
  <c r="A28" i="25"/>
  <c r="A27" i="25"/>
  <c r="A26" i="25"/>
  <c r="A25" i="25"/>
  <c r="A275" i="43"/>
  <c r="A272" i="43"/>
  <c r="C270" i="43"/>
  <c r="D267" i="43"/>
  <c r="F267" i="43" s="1"/>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s="1"/>
  <c r="D139" i="43"/>
  <c r="F139" i="43" s="1"/>
  <c r="D138" i="43"/>
  <c r="F138" i="43" s="1"/>
  <c r="D135" i="43"/>
  <c r="F135" i="43" s="1"/>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s="1"/>
  <c r="D7" i="43"/>
  <c r="F7" i="43" s="1"/>
  <c r="D6" i="43"/>
  <c r="F6" i="43" s="1"/>
  <c r="F1" i="43"/>
  <c r="A275" i="42"/>
  <c r="A272" i="42"/>
  <c r="C270" i="42"/>
  <c r="D267" i="42"/>
  <c r="F267" i="42" s="1"/>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s="1"/>
  <c r="D139" i="42"/>
  <c r="F139" i="42" s="1"/>
  <c r="D138" i="42"/>
  <c r="F138" i="42" s="1"/>
  <c r="D135" i="42"/>
  <c r="F135" i="42" s="1"/>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s="1"/>
  <c r="D7" i="42"/>
  <c r="F7" i="42" s="1"/>
  <c r="D6" i="42"/>
  <c r="F6" i="42" s="1"/>
  <c r="F1" i="42"/>
  <c r="A275" i="41"/>
  <c r="A272" i="41"/>
  <c r="C270" i="41"/>
  <c r="D267" i="41"/>
  <c r="F267" i="41" s="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s="1"/>
  <c r="D139" i="41"/>
  <c r="F139" i="41" s="1"/>
  <c r="D138" i="41"/>
  <c r="F138" i="41" s="1"/>
  <c r="D135" i="41"/>
  <c r="F135" i="41" s="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s="1"/>
  <c r="D7" i="41"/>
  <c r="F7" i="41" s="1"/>
  <c r="D6" i="41"/>
  <c r="F6" i="41" s="1"/>
  <c r="F1" i="41"/>
  <c r="A275" i="40"/>
  <c r="A272" i="40"/>
  <c r="C270" i="40"/>
  <c r="D267" i="40"/>
  <c r="F267" i="40" s="1"/>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s="1"/>
  <c r="D139" i="40"/>
  <c r="F139" i="40" s="1"/>
  <c r="D138" i="40"/>
  <c r="F138" i="40" s="1"/>
  <c r="D135" i="40"/>
  <c r="F135" i="40" s="1"/>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s="1"/>
  <c r="D7" i="40"/>
  <c r="F7" i="40" s="1"/>
  <c r="D6" i="40"/>
  <c r="F6" i="40" s="1"/>
  <c r="F1" i="40"/>
  <c r="D5" i="24"/>
  <c r="D6" i="24"/>
  <c r="D12" i="24"/>
  <c r="D11" i="24"/>
  <c r="A32" i="8"/>
  <c r="A31" i="8"/>
  <c r="A30" i="8"/>
  <c r="A29" i="8"/>
  <c r="A28" i="8"/>
  <c r="A27" i="8"/>
  <c r="A26" i="8"/>
  <c r="A29" i="1"/>
  <c r="A28" i="1"/>
  <c r="A27" i="1"/>
  <c r="A26" i="1"/>
  <c r="A25" i="1"/>
  <c r="A24" i="1"/>
  <c r="A23" i="1"/>
  <c r="A24" i="25"/>
  <c r="A23" i="25"/>
  <c r="A22" i="25"/>
  <c r="A21" i="25"/>
  <c r="A20" i="25"/>
  <c r="A19" i="25"/>
  <c r="A18" i="25"/>
  <c r="A275" i="39"/>
  <c r="A272" i="39"/>
  <c r="C270" i="39"/>
  <c r="D267" i="39"/>
  <c r="F267" i="39" s="1"/>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s="1"/>
  <c r="D139" i="39"/>
  <c r="F139" i="39" s="1"/>
  <c r="D138" i="39"/>
  <c r="F138" i="39" s="1"/>
  <c r="D135" i="39"/>
  <c r="F135" i="39" s="1"/>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s="1"/>
  <c r="D7" i="39"/>
  <c r="F7" i="39" s="1"/>
  <c r="D6" i="39"/>
  <c r="F6" i="39" s="1"/>
  <c r="F1" i="39"/>
  <c r="A275" i="38"/>
  <c r="A272" i="38"/>
  <c r="C270" i="38"/>
  <c r="D267" i="38"/>
  <c r="F267" i="38" s="1"/>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s="1"/>
  <c r="D139" i="38"/>
  <c r="F139" i="38" s="1"/>
  <c r="D138" i="38"/>
  <c r="F138" i="38" s="1"/>
  <c r="D135" i="38"/>
  <c r="F135" i="38" s="1"/>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s="1"/>
  <c r="D7" i="38"/>
  <c r="F7" i="38" s="1"/>
  <c r="D6" i="38"/>
  <c r="F6" i="38" s="1"/>
  <c r="F1" i="38"/>
  <c r="A275" i="37"/>
  <c r="A272" i="37"/>
  <c r="C270" i="37"/>
  <c r="D267" i="37"/>
  <c r="F267" i="37" s="1"/>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s="1"/>
  <c r="D139" i="37"/>
  <c r="F139" i="37" s="1"/>
  <c r="D138" i="37"/>
  <c r="F138" i="37" s="1"/>
  <c r="D135" i="37"/>
  <c r="F135" i="37" s="1"/>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s="1"/>
  <c r="D7" i="37"/>
  <c r="F7" i="37" s="1"/>
  <c r="D6" i="37"/>
  <c r="F6" i="37" s="1"/>
  <c r="F1" i="37"/>
  <c r="A275" i="36"/>
  <c r="A272" i="36"/>
  <c r="C270" i="36"/>
  <c r="D267" i="36"/>
  <c r="F267" i="36" s="1"/>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D140" i="36"/>
  <c r="F140" i="36" s="1"/>
  <c r="D139" i="36"/>
  <c r="F139" i="36" s="1"/>
  <c r="D138" i="36"/>
  <c r="F138" i="36" s="1"/>
  <c r="D135" i="36"/>
  <c r="F135" i="36" s="1"/>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D8" i="36"/>
  <c r="F8" i="36" s="1"/>
  <c r="D7" i="36"/>
  <c r="F7" i="36" s="1"/>
  <c r="D6" i="36"/>
  <c r="F6" i="36" s="1"/>
  <c r="F1" i="36"/>
  <c r="A275" i="35"/>
  <c r="A272" i="35"/>
  <c r="C270" i="35"/>
  <c r="D267" i="35"/>
  <c r="F267" i="35" s="1"/>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D140" i="35"/>
  <c r="F140" i="35" s="1"/>
  <c r="D139" i="35"/>
  <c r="F139" i="35" s="1"/>
  <c r="D138" i="35"/>
  <c r="F138" i="35" s="1"/>
  <c r="D135" i="35"/>
  <c r="F135" i="35" s="1"/>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D8" i="35"/>
  <c r="F8" i="35" s="1"/>
  <c r="D7" i="35"/>
  <c r="F7" i="35" s="1"/>
  <c r="D6" i="35"/>
  <c r="F6" i="35" s="1"/>
  <c r="F1" i="35"/>
  <c r="A275" i="34"/>
  <c r="A272" i="34"/>
  <c r="C270"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F140" i="34"/>
  <c r="F139" i="34"/>
  <c r="F138"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6" i="34"/>
  <c r="F1" i="34"/>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F139"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F7" i="23"/>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D266" i="19"/>
  <c r="D138" i="19"/>
  <c r="F138" i="19" s="1"/>
  <c r="D139" i="19"/>
  <c r="F139" i="19" s="1"/>
  <c r="D137" i="19"/>
  <c r="D134"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D7" i="19"/>
  <c r="F7" i="19" s="1"/>
  <c r="D6" i="19"/>
  <c r="F6" i="19" s="1"/>
  <c r="D5" i="19"/>
  <c r="A275" i="23"/>
  <c r="A272" i="23"/>
  <c r="C270" i="23"/>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138"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C139" i="21"/>
  <c r="G139" i="21" s="1"/>
  <c r="C138" i="21"/>
  <c r="G138" i="21" s="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C7" i="21"/>
  <c r="G7" i="21" s="1"/>
  <c r="C6" i="21"/>
  <c r="G6" i="21" s="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D138" i="20"/>
  <c r="F138" i="20" s="1"/>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D7" i="20"/>
  <c r="F7" i="20" s="1"/>
  <c r="D6" i="20"/>
  <c r="F6" i="20" s="1"/>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D139" i="17"/>
  <c r="F139" i="17" s="1"/>
  <c r="D138" i="17"/>
  <c r="F138" i="17" s="1"/>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D7" i="17"/>
  <c r="F7" i="17" s="1"/>
  <c r="D6" i="17"/>
  <c r="F6" i="17" s="1"/>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G411" i="15"/>
  <c r="G410" i="15"/>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G279" i="15"/>
  <c r="G278" i="15"/>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G138" i="15"/>
  <c r="G137"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C138" i="13"/>
  <c r="D138" i="13" s="1"/>
  <c r="C137" i="13"/>
  <c r="D137" i="13" s="1"/>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C6" i="13"/>
  <c r="D6" i="13" s="1"/>
  <c r="C5" i="13"/>
  <c r="D5" i="13" s="1"/>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C139" i="10"/>
  <c r="E139" i="10" s="1"/>
  <c r="C138" i="10"/>
  <c r="E138" i="10" s="1"/>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C7" i="10"/>
  <c r="E7" i="10" s="1"/>
  <c r="C6" i="10"/>
  <c r="E6" i="10" s="1"/>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C140" i="9"/>
  <c r="G140" i="9" s="1"/>
  <c r="C139" i="9"/>
  <c r="G139" i="9" s="1"/>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C8" i="9"/>
  <c r="G8" i="9" s="1"/>
  <c r="C7" i="9"/>
  <c r="G7" i="9" s="1"/>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C266" i="21"/>
  <c r="C137" i="21"/>
  <c r="C134" i="21"/>
  <c r="C5" i="21"/>
  <c r="D266" i="20"/>
  <c r="D137" i="20"/>
  <c r="D5" i="20"/>
  <c r="D266" i="17"/>
  <c r="D137" i="17"/>
  <c r="D134" i="17"/>
  <c r="D5" i="17"/>
  <c r="G133" i="15"/>
  <c r="G4" i="15"/>
  <c r="C265" i="13"/>
  <c r="C136" i="13"/>
  <c r="C133" i="13"/>
  <c r="C4" i="13"/>
  <c r="C266" i="10"/>
  <c r="C137" i="10"/>
  <c r="C134" i="10"/>
  <c r="C5" i="10"/>
  <c r="C267" i="9"/>
  <c r="C138" i="9"/>
  <c r="C135" i="9"/>
  <c r="C6" i="9"/>
  <c r="F31" i="25" l="1"/>
  <c r="F32" i="25"/>
  <c r="C269" i="14"/>
  <c r="F268" i="43"/>
  <c r="F136" i="43"/>
  <c r="F136" i="42"/>
  <c r="F268" i="42"/>
  <c r="F268" i="41"/>
  <c r="F136" i="41"/>
  <c r="F268" i="40"/>
  <c r="F136" i="40"/>
  <c r="F268" i="39"/>
  <c r="F136" i="39"/>
  <c r="F136" i="38"/>
  <c r="F268" i="38"/>
  <c r="F136" i="37"/>
  <c r="F268" i="37"/>
  <c r="F136" i="36"/>
  <c r="F268" i="36"/>
  <c r="F268" i="35"/>
  <c r="F136" i="35"/>
  <c r="F136" i="34"/>
  <c r="F268" i="34"/>
  <c r="C134" i="18"/>
  <c r="C266" i="18"/>
  <c r="G134" i="15"/>
  <c r="C137" i="14"/>
  <c r="D3" i="29"/>
  <c r="G409" i="15"/>
  <c r="D3" i="5"/>
  <c r="C28" i="25" l="1"/>
  <c r="C36" i="8"/>
  <c r="C27" i="25"/>
  <c r="C35" i="8"/>
  <c r="C26" i="25"/>
  <c r="C34" i="8"/>
  <c r="C25" i="25"/>
  <c r="C33" i="8"/>
  <c r="B28" i="25"/>
  <c r="E33" i="1"/>
  <c r="B27" i="25"/>
  <c r="E32" i="1"/>
  <c r="B26" i="25"/>
  <c r="E31" i="1"/>
  <c r="B25" i="25"/>
  <c r="E30" i="1"/>
  <c r="F270" i="43"/>
  <c r="F270" i="42"/>
  <c r="F270" i="41"/>
  <c r="F270" i="40"/>
  <c r="C24" i="25"/>
  <c r="C32" i="8"/>
  <c r="C23" i="25"/>
  <c r="C31" i="8"/>
  <c r="C22" i="25"/>
  <c r="C30" i="8"/>
  <c r="C21" i="25"/>
  <c r="C29" i="8"/>
  <c r="C20" i="25"/>
  <c r="C28" i="8"/>
  <c r="C19" i="25"/>
  <c r="C27" i="8"/>
  <c r="B24" i="25"/>
  <c r="E29" i="1"/>
  <c r="B23" i="25"/>
  <c r="E28" i="1"/>
  <c r="B22" i="25"/>
  <c r="E27" i="1"/>
  <c r="B21" i="25"/>
  <c r="E26" i="1"/>
  <c r="B20" i="25"/>
  <c r="E25" i="1"/>
  <c r="B19" i="25"/>
  <c r="E24" i="1"/>
  <c r="F270" i="39"/>
  <c r="F270" i="37"/>
  <c r="F270" i="38"/>
  <c r="F270" i="36"/>
  <c r="F270" i="35"/>
  <c r="F270" i="34"/>
  <c r="D25" i="25" l="1"/>
  <c r="D27" i="25"/>
  <c r="D28" i="25"/>
  <c r="D21" i="25"/>
  <c r="D26" i="25"/>
  <c r="D20" i="25"/>
  <c r="D24" i="25"/>
  <c r="D22" i="25"/>
  <c r="D19" i="25"/>
  <c r="D23" i="25"/>
  <c r="C2" i="8"/>
  <c r="B2" i="8"/>
  <c r="O1" i="33" l="1"/>
  <c r="F1" i="33"/>
  <c r="D10" i="24" l="1"/>
  <c r="F138" i="23"/>
  <c r="F137" i="22"/>
  <c r="G137" i="21" l="1"/>
  <c r="F137" i="20"/>
  <c r="F137" i="19"/>
  <c r="D136" i="13"/>
  <c r="G136" i="15" l="1"/>
  <c r="D137" i="12"/>
  <c r="G137" i="11"/>
  <c r="G138" i="9"/>
  <c r="E137" i="10"/>
  <c r="F137" i="17"/>
  <c r="G5" i="11"/>
  <c r="G132" i="11"/>
  <c r="G133" i="11"/>
  <c r="E14" i="1" l="1"/>
  <c r="B9" i="25" l="1"/>
  <c r="C17" i="8"/>
  <c r="G266" i="11"/>
  <c r="G267" i="11" s="1"/>
  <c r="G134" i="11"/>
  <c r="G135" i="11" s="1"/>
  <c r="C13" i="25" l="1"/>
  <c r="C21" i="8"/>
  <c r="B13" i="25"/>
  <c r="E18" i="1"/>
  <c r="C271" i="14"/>
  <c r="C9" i="25"/>
  <c r="D9" i="25" s="1"/>
  <c r="C268" i="18"/>
  <c r="F1" i="23"/>
  <c r="F1" i="22"/>
  <c r="F1" i="20"/>
  <c r="F1" i="19"/>
  <c r="C1" i="18"/>
  <c r="G1" i="15"/>
  <c r="C1" i="14"/>
  <c r="D1" i="12"/>
  <c r="G1" i="11"/>
  <c r="D1" i="25"/>
  <c r="G2" i="29"/>
  <c r="G3" i="29"/>
  <c r="D2" i="29"/>
  <c r="A3" i="29"/>
  <c r="B4" i="29"/>
  <c r="A2" i="29"/>
  <c r="D1" i="24"/>
  <c r="E4" i="44" s="1"/>
  <c r="C4" i="45" s="1"/>
  <c r="G1" i="21"/>
  <c r="D1" i="13"/>
  <c r="E1" i="10"/>
  <c r="G1" i="9"/>
  <c r="G3" i="5"/>
  <c r="G2" i="5"/>
  <c r="D2" i="5"/>
  <c r="A3" i="5"/>
  <c r="A2" i="5"/>
  <c r="D13" i="25" l="1"/>
  <c r="A2" i="8"/>
  <c r="C3" i="8"/>
  <c r="C1" i="8"/>
  <c r="G1" i="5" s="1"/>
  <c r="A1" i="8"/>
  <c r="B1" i="8"/>
  <c r="G265" i="15" l="1"/>
  <c r="G266" i="15" s="1"/>
  <c r="F133" i="23" l="1"/>
  <c r="F134" i="23"/>
  <c r="F6" i="23"/>
  <c r="E5" i="10" l="1"/>
  <c r="E133" i="10"/>
  <c r="D132" i="13"/>
  <c r="D131" i="13"/>
  <c r="D130" i="13"/>
  <c r="D129" i="13"/>
  <c r="D4" i="13"/>
  <c r="G406" i="15"/>
  <c r="G277" i="15"/>
  <c r="D5" i="12"/>
  <c r="G407" i="15" l="1"/>
  <c r="F69" i="20"/>
  <c r="F5" i="17"/>
  <c r="F133" i="17"/>
  <c r="D4" i="24"/>
  <c r="F133" i="22"/>
  <c r="F132" i="22"/>
  <c r="F5" i="22"/>
  <c r="G5" i="21"/>
  <c r="F5" i="20"/>
  <c r="F5" i="19"/>
  <c r="F133" i="19"/>
  <c r="D13" i="24" l="1"/>
  <c r="D14" i="24" s="1"/>
  <c r="D7" i="24"/>
  <c r="D8" i="24" s="1"/>
  <c r="F267" i="23"/>
  <c r="F268" i="23" s="1"/>
  <c r="F135" i="23"/>
  <c r="F136" i="23" s="1"/>
  <c r="F266" i="22"/>
  <c r="F267" i="22" s="1"/>
  <c r="F134" i="22"/>
  <c r="F135" i="22" s="1"/>
  <c r="G266" i="21"/>
  <c r="G267" i="21" s="1"/>
  <c r="G134" i="21"/>
  <c r="G135" i="21" s="1"/>
  <c r="F134" i="20"/>
  <c r="F135" i="20" s="1"/>
  <c r="F266" i="20"/>
  <c r="F267" i="20" s="1"/>
  <c r="F134" i="19"/>
  <c r="F135" i="19" s="1"/>
  <c r="F266" i="19"/>
  <c r="F267" i="19" s="1"/>
  <c r="F266" i="17"/>
  <c r="F267" i="17" s="1"/>
  <c r="F134" i="17"/>
  <c r="F135" i="17" s="1"/>
  <c r="B12" i="25" s="1"/>
  <c r="G538" i="15"/>
  <c r="D265" i="13"/>
  <c r="D266" i="13" s="1"/>
  <c r="D133" i="13"/>
  <c r="D134" i="13" s="1"/>
  <c r="D266" i="12"/>
  <c r="D267" i="12" s="1"/>
  <c r="D134" i="12"/>
  <c r="D135" i="12" s="1"/>
  <c r="E266" i="10"/>
  <c r="E267" i="10" s="1"/>
  <c r="E134" i="10"/>
  <c r="E132" i="10"/>
  <c r="G6" i="9"/>
  <c r="G135" i="9"/>
  <c r="G267" i="9"/>
  <c r="G268" i="9" s="1"/>
  <c r="G130" i="9"/>
  <c r="G129" i="9"/>
  <c r="E135" i="10" l="1"/>
  <c r="E10" i="1" s="1"/>
  <c r="G539" i="15"/>
  <c r="C18" i="8" s="1"/>
  <c r="G136" i="9"/>
  <c r="E9" i="1" s="1"/>
  <c r="E35" i="1"/>
  <c r="B29" i="25"/>
  <c r="E23" i="1"/>
  <c r="B18" i="25"/>
  <c r="C16" i="25"/>
  <c r="C24" i="8"/>
  <c r="C15" i="25"/>
  <c r="C23" i="8"/>
  <c r="C14" i="25"/>
  <c r="C22" i="8"/>
  <c r="C12" i="25"/>
  <c r="D12" i="25" s="1"/>
  <c r="C20" i="8"/>
  <c r="C8" i="25"/>
  <c r="C16" i="8"/>
  <c r="C7" i="25"/>
  <c r="C15" i="8"/>
  <c r="C5" i="25"/>
  <c r="C13" i="8"/>
  <c r="C4" i="25"/>
  <c r="C12" i="8"/>
  <c r="B16" i="25"/>
  <c r="E21" i="1"/>
  <c r="B15" i="25"/>
  <c r="E20" i="1"/>
  <c r="B14" i="25"/>
  <c r="E19" i="1"/>
  <c r="B6" i="25"/>
  <c r="E11" i="1"/>
  <c r="F269" i="20"/>
  <c r="G269" i="21"/>
  <c r="F269" i="19"/>
  <c r="E12" i="1"/>
  <c r="E13" i="1"/>
  <c r="E15" i="1"/>
  <c r="E17" i="1"/>
  <c r="C29" i="25"/>
  <c r="C14" i="8"/>
  <c r="E22" i="1"/>
  <c r="D14" i="25" l="1"/>
  <c r="D16" i="25"/>
  <c r="D15" i="25"/>
  <c r="D29" i="25"/>
  <c r="E34" i="1"/>
  <c r="G541" i="15"/>
  <c r="C10" i="25"/>
  <c r="C26" i="8"/>
  <c r="C18" i="25"/>
  <c r="D18" i="25" s="1"/>
  <c r="C38" i="8"/>
  <c r="C17" i="25"/>
  <c r="C25" i="8"/>
  <c r="B17" i="25"/>
  <c r="F269" i="17"/>
  <c r="G268" i="15"/>
  <c r="B10" i="25"/>
  <c r="D268" i="13"/>
  <c r="B8" i="25"/>
  <c r="D8" i="25" s="1"/>
  <c r="D269" i="12"/>
  <c r="B7" i="25"/>
  <c r="D7" i="25" s="1"/>
  <c r="G269" i="11"/>
  <c r="C6" i="25"/>
  <c r="D6" i="25" s="1"/>
  <c r="E269" i="10"/>
  <c r="B5" i="25"/>
  <c r="D5" i="25" s="1"/>
  <c r="G270" i="9"/>
  <c r="B4" i="25"/>
  <c r="D4" i="25" s="1"/>
  <c r="D16" i="24"/>
  <c r="F270" i="23"/>
  <c r="F269" i="22"/>
  <c r="C9" i="8"/>
  <c r="A8" i="24" l="1"/>
  <c r="D17" i="25"/>
  <c r="D10" i="25"/>
  <c r="C37" i="8"/>
  <c r="C32" i="25"/>
  <c r="B31" i="25"/>
  <c r="A10" i="29" s="1"/>
  <c r="D33" i="25" l="1"/>
  <c r="A36" i="25" s="1"/>
  <c r="E38" i="1"/>
  <c r="A34" i="25" s="1"/>
  <c r="C40" i="8"/>
  <c r="A35" i="25" s="1"/>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<sst xmlns="http://schemas.openxmlformats.org/spreadsheetml/2006/main" count="8495" uniqueCount="403">
  <si>
    <t>4. Equipment</t>
  </si>
  <si>
    <t>5. Supplies</t>
  </si>
  <si>
    <t>Cost</t>
  </si>
  <si>
    <t>Item</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</si>
  <si>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</si>
  <si>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</si>
  <si>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</si>
  <si>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</si>
  <si>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</si>
  <si>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</si>
  <si>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</si>
  <si>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</si>
  <si>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</si>
  <si>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</si>
  <si>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</si>
  <si>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</si>
  <si>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</si>
  <si>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9. Occupancy (Rent &amp; Utilities)</t>
  </si>
  <si>
    <t xml:space="preserve">10. Research &amp; Development (R&amp;D) </t>
  </si>
  <si>
    <t>12. Training &amp; Education</t>
  </si>
  <si>
    <t xml:space="preserve">Purpose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</si>
  <si>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</si>
  <si>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</si>
  <si>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</si>
  <si>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</si>
  <si>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</si>
  <si>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</si>
  <si>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</si>
  <si>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</si>
  <si>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</si>
  <si>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</si>
  <si>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</si>
  <si>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</si>
  <si>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</si>
  <si>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</si>
  <si>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</si>
  <si>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</si>
  <si>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</si>
  <si>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</si>
  <si>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</si>
  <si>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</si>
  <si>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</si>
  <si>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</si>
  <si>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</si>
  <si>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</si>
  <si>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</si>
  <si>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</si>
  <si>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</si>
  <si>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</si>
  <si>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</si>
  <si>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</si>
  <si>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</si>
  <si>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</si>
  <si>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Quantity/ Duration</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</si>
  <si>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</si>
  <si>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</si>
  <si>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</si>
  <si>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</si>
  <si>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</si>
  <si>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Description of Work </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</si>
  <si>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</si>
  <si>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</si>
  <si>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</si>
  <si>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</si>
  <si>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</si>
  <si>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</si>
  <si>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</si>
  <si>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</si>
  <si>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</si>
  <si>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</si>
  <si>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</si>
  <si>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</si>
  <si>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</si>
  <si>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</si>
  <si>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</si>
  <si>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</si>
  <si>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</si>
  <si>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</si>
  <si>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</si>
  <si>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</si>
  <si>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</si>
  <si>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</si>
  <si>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</si>
  <si>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</si>
  <si>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</si>
  <si>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</si>
  <si>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</si>
  <si>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</si>
  <si>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 xml:space="preserve">13. Direct Administrative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</si>
  <si>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</si>
  <si>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</si>
  <si>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</si>
  <si>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</si>
  <si>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</si>
  <si>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</si>
  <si>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</si>
  <si>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</si>
  <si>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</si>
  <si>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</si>
  <si>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</si>
  <si>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</si>
  <si>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</si>
  <si>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</si>
  <si>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</si>
  <si>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</si>
  <si>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</si>
  <si>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</si>
  <si>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</si>
  <si>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</si>
  <si>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</si>
  <si>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</si>
  <si>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</si>
  <si>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</si>
  <si>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</si>
  <si>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</si>
  <si>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</si>
  <si>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</si>
  <si>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</si>
  <si>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</si>
  <si>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</si>
  <si>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</si>
  <si>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</si>
  <si>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</si>
  <si>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</si>
  <si>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</si>
  <si>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</si>
  <si>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</si>
  <si>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</si>
  <si>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</si>
  <si>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</si>
  <si>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</si>
  <si>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</si>
  <si>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</si>
  <si>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</si>
  <si>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</si>
  <si>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</si>
  <si>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</si>
  <si>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</si>
  <si>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</si>
  <si>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</si>
  <si>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</si>
  <si>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</si>
  <si>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</si>
  <si>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</si>
  <si>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</si>
  <si>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</si>
  <si>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</si>
  <si>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</si>
  <si>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</si>
  <si>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</si>
  <si>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</si>
  <si>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</si>
  <si>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</si>
  <si>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</si>
  <si>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</si>
  <si>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</si>
  <si>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</si>
  <si>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</si>
  <si>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</si>
  <si>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</si>
  <si>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</si>
  <si>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</si>
  <si>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</si>
  <si>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</si>
  <si>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</si>
  <si>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</si>
  <si>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</si>
  <si>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</si>
  <si>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</si>
  <si>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</si>
  <si>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</si>
  <si>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</si>
  <si>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</si>
  <si>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</si>
  <si>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</si>
  <si>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</si>
  <si>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</si>
  <si>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</si>
  <si>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</si>
  <si>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</si>
  <si>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</si>
  <si>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</si>
  <si>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</si>
  <si>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</si>
  <si>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</si>
  <si>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</si>
  <si>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</si>
  <si>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</si>
  <si>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</si>
  <si>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</si>
  <si>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</si>
  <si>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</si>
  <si>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</si>
  <si>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</si>
  <si>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</si>
  <si>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</si>
  <si>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</si>
  <si>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</si>
  <si>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</si>
  <si>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</si>
  <si>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</si>
  <si>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</si>
  <si>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</si>
  <si>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</si>
  <si>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</si>
  <si>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</si>
  <si>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</si>
  <si>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</si>
  <si>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</si>
  <si>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</si>
  <si>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</si>
  <si>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</si>
  <si>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</si>
  <si>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</si>
  <si>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</si>
  <si>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</si>
  <si>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6. Contractual Services  &amp; Subawards </t>
  </si>
  <si>
    <t xml:space="preserve">18. Total Costs State Grant Funds  (16 &amp;17) </t>
  </si>
  <si>
    <t>S E C T I O N   B   -- NON STATE OF ILLINOIS  FUNDS</t>
  </si>
  <si>
    <t>NON-STATE Funds Total</t>
  </si>
  <si>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</si>
  <si>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</si>
  <si>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</si>
  <si>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</si>
  <si>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</si>
  <si>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</si>
  <si>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</si>
  <si>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</si>
  <si>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</si>
  <si>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</si>
  <si>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</si>
  <si>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</si>
  <si>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</si>
  <si>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</si>
  <si>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</si>
  <si>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</si>
  <si>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</si>
  <si>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</si>
  <si>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</si>
  <si>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</si>
  <si>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</si>
  <si>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</si>
  <si>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</si>
  <si>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</si>
  <si>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</si>
  <si>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</si>
  <si>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</si>
  <si>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</si>
  <si>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</si>
  <si>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</si>
  <si>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1. Personnel (Salaries &amp; Wages)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</si>
  <si>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</si>
  <si>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</si>
  <si>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</si>
  <si>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</si>
  <si>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</si>
  <si>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</si>
  <si>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</si>
  <si>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</si>
  <si>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</si>
  <si>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</si>
  <si>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</si>
  <si>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</si>
  <si>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</si>
  <si>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</si>
  <si>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</si>
  <si>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</si>
  <si>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Personnel Cost</t>
  </si>
  <si>
    <t>Fringe Benefit Cost</t>
  </si>
  <si>
    <t>Travel Cost</t>
  </si>
  <si>
    <t>Equipment Cost</t>
  </si>
  <si>
    <t>Supplies Cost</t>
  </si>
  <si>
    <t>Contractual Services Cost</t>
  </si>
  <si>
    <t>Consultant Expenses - Item</t>
  </si>
  <si>
    <t>Services Provided</t>
  </si>
  <si>
    <t>Consultant Services (Fee) Cost</t>
  </si>
  <si>
    <t>Occupancy Cost</t>
  </si>
  <si>
    <t>Research &amp; Development Cost</t>
  </si>
  <si>
    <t>Telecommunications Cost</t>
  </si>
  <si>
    <t>Training &amp; Education Cost</t>
  </si>
  <si>
    <t>Direct Administrative Cost</t>
  </si>
  <si>
    <t>Other or Miscellaneous Cost</t>
  </si>
  <si>
    <t>Indirect Cost</t>
  </si>
  <si>
    <t>If you need to insert rows, insert them between existing rows that total up to the formula in column D</t>
  </si>
  <si>
    <t>Total Contractual Services</t>
  </si>
  <si>
    <t>Total Consultant Services (Fees)</t>
  </si>
  <si>
    <t>Total Consultant Expenses</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</si>
  <si>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</si>
  <si>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</si>
  <si>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</si>
  <si>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</si>
  <si>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Position(s)</t>
  </si>
  <si>
    <t>Purpose of Travel/Items</t>
  </si>
  <si>
    <t>Base:</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</si>
  <si>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</si>
  <si>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t>Rate:</t>
  </si>
  <si>
    <t>Total Cost</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</si>
  <si>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</si>
  <si>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t>UEI#</t>
  </si>
  <si>
    <t>ois</t>
  </si>
  <si>
    <t>year</t>
  </si>
  <si>
    <t>words</t>
  </si>
  <si>
    <t xml:space="preserve">Supply Items </t>
  </si>
  <si>
    <t xml:space="preserve">Supplies Narrative (State): </t>
  </si>
  <si>
    <t>aeioudrfigjb;sjg</t>
  </si>
  <si>
    <t>hjopirujgisdf;jgl</t>
  </si>
  <si>
    <t>month</t>
  </si>
  <si>
    <t>description</t>
  </si>
  <si>
    <t>owrieuptopiwedgfisj</t>
  </si>
  <si>
    <t>weropuwioperdjij</t>
  </si>
  <si>
    <t>afoiseudpoifjasdk</t>
  </si>
  <si>
    <t>hrtjsgoidjfspoigjdf</t>
  </si>
  <si>
    <t>afoipaeuspoifausjf</t>
  </si>
  <si>
    <t>yreuopigur89sguydio</t>
  </si>
  <si>
    <t>Month</t>
  </si>
  <si>
    <t>name</t>
  </si>
  <si>
    <t>postion</t>
  </si>
  <si>
    <t>Year</t>
  </si>
  <si>
    <t>position</t>
  </si>
  <si>
    <t>Hour</t>
  </si>
  <si>
    <t>apfosedipfoawei[opfd</t>
  </si>
  <si>
    <t>4903qt78908erug98wge</t>
  </si>
  <si>
    <t>asiouyfopiaw4ifjas</t>
  </si>
  <si>
    <t>98wsyhsdfligjs</t>
  </si>
  <si>
    <t>keep</t>
  </si>
  <si>
    <t>state</t>
  </si>
  <si>
    <t>non-state</t>
  </si>
  <si>
    <t>Filter</t>
  </si>
  <si>
    <t>If you need to additional rows, there are rows you can unhide</t>
  </si>
  <si>
    <t>If you need additional rows, there are rows you can unhide</t>
  </si>
  <si>
    <t>If you need additional rows, there are rows you may unhide</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</si>
  <si>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</si>
  <si>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GRANT EXCLUSIVE LINE ITEM</t>
  </si>
  <si>
    <t>15A.</t>
  </si>
  <si>
    <t>Description1</t>
  </si>
  <si>
    <t>Description2</t>
  </si>
  <si>
    <t>Name1</t>
  </si>
  <si>
    <t>Name2</t>
  </si>
  <si>
    <t>Supply Items1</t>
  </si>
  <si>
    <t>Supply Items2</t>
  </si>
  <si>
    <t>Position</t>
  </si>
  <si>
    <t>StateName1</t>
  </si>
  <si>
    <t>StateName2</t>
  </si>
  <si>
    <t>Non-StateName1</t>
  </si>
  <si>
    <t>Non-StateName2</t>
  </si>
  <si>
    <t>Fringe Benefits Narrative</t>
  </si>
  <si>
    <t xml:space="preserve">Personnel Narrative (Non-State) i.e. "Match" or "Other Funding" </t>
  </si>
  <si>
    <t>15B.</t>
  </si>
  <si>
    <t>15F.</t>
  </si>
  <si>
    <t>15G.</t>
  </si>
  <si>
    <t>15E.</t>
  </si>
  <si>
    <t>15D.</t>
  </si>
  <si>
    <t>15C.</t>
  </si>
  <si>
    <t>Consultant Expenses Total Cost</t>
  </si>
  <si>
    <t>15K.</t>
  </si>
  <si>
    <t>15J.</t>
  </si>
  <si>
    <t>15I.</t>
  </si>
  <si>
    <t>15H.</t>
  </si>
  <si>
    <t>Modified Total Direct Cost (MTDC)</t>
  </si>
  <si>
    <t>Name of Entity</t>
  </si>
  <si>
    <t>Salaries &amp; Wages</t>
  </si>
  <si>
    <t>Fringe Benefits</t>
  </si>
  <si>
    <t>Professional Services</t>
  </si>
  <si>
    <t>Travel</t>
  </si>
  <si>
    <t>Materials &amp; Supplies</t>
  </si>
  <si>
    <t>Total Direct Costs</t>
  </si>
  <si>
    <t>* See "Subaward Listing" tab for details.</t>
  </si>
  <si>
    <t xml:space="preserve">Subaward Listing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</si>
  <si>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</si>
  <si>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</si>
  <si>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</si>
  <si>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</si>
  <si>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</si>
  <si>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</si>
  <si>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</si>
  <si>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</si>
  <si>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Grantees should not need to type anything on this sheet</t>
  </si>
  <si>
    <t xml:space="preserve">Direct Administrative Narrative (Non-State) i.e. "Match" or "Other Funding" </t>
  </si>
  <si>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</si>
  <si>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</si>
  <si>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 xml:space="preserve">Elect to use the de minimis rate of 15% modified total direct cost (MTDC) which may be used indefinitely on State of Illinois Awards.  </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</si>
  <si>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</si>
  <si>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</si>
  <si>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6"/>
        <color theme="3"/>
        <rFont val="Aharoni"/>
        <charset val="177"/>
      </rPr>
      <t>15%</t>
    </r>
    <r>
      <rPr>
        <b/>
        <sz val="13"/>
        <color theme="3"/>
        <rFont val="Aharoni"/>
        <charset val="177"/>
      </rPr>
      <t xml:space="preserve"> de minimis Calculator</t>
    </r>
  </si>
  <si>
    <t>15% de minimis rate of MTDC</t>
  </si>
  <si>
    <t xml:space="preserve">How much $ has been allowed in past award years? (Max: $50K) </t>
  </si>
  <si>
    <t>Less (Subcontract over $50,000)*</t>
  </si>
  <si>
    <t xml:space="preserve">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t>
  </si>
  <si>
    <t>https://www.ecfr.gov/current/title-2/part-200#p-200.1(Modified%20Total%20Direct%20Cost%20(MTDC))</t>
  </si>
  <si>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</si>
  <si>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Construction Cost</t>
  </si>
  <si>
    <t>Consult with Program Office before budgeting Construction costs.</t>
  </si>
  <si>
    <t>Total Construction</t>
  </si>
  <si>
    <t xml:space="preserve">Construction Narrative (State): </t>
  </si>
  <si>
    <r>
      <t xml:space="preserve">Construction Narrative (Non-State) </t>
    </r>
    <r>
      <rPr>
        <i/>
        <sz val="10"/>
        <color theme="1"/>
        <rFont val="Times New Roman"/>
        <family val="1"/>
      </rPr>
      <t xml:space="preserve">i.e. "Match" or "Other Funding" </t>
    </r>
  </si>
  <si>
    <t>8. Construction</t>
  </si>
  <si>
    <r>
      <t xml:space="preserve">Grantee Match Requirement ________ % </t>
    </r>
    <r>
      <rPr>
        <i/>
        <sz val="11"/>
        <color rgb="FFFF0000"/>
        <rFont val="Times New Roman"/>
        <family val="1"/>
      </rPr>
      <t>(Agency to populate)</t>
    </r>
  </si>
  <si>
    <t>Advertising</t>
  </si>
  <si>
    <t xml:space="preserve">Costs directly related to marketing / promotion of the100th anniversary of Route 66 such as digital, print, broadcast advertising.  </t>
  </si>
  <si>
    <t>Familiarization Tours</t>
  </si>
  <si>
    <t xml:space="preserve">Costs directly related to the expenses associated with hosting a familiarization tour for media or professional tour operators, meeting planners, and travel industry partners. </t>
  </si>
  <si>
    <t>Route 66 Grant Program</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</si>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</sst>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79"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b/>
      <sz val="18"/>
      <color theme="3"/>
      <name val="Aharoni"/>
      <charset val="177"/>
    </font>
    <font>
      <sz val="11"/>
      <color theme="1"/>
      <name val="Aharoni"/>
      <charset val="177"/>
    </font>
    <font>
      <sz val="11"/>
      <color theme="1"/>
      <name val="Cambria"/>
      <family val="1"/>
      <scheme val="major"/>
    </font>
    <font>
      <b/>
      <sz val="14"/>
      <color theme="3"/>
      <name val="Aharoni"/>
      <charset val="177"/>
    </font>
    <font>
      <b/>
      <sz val="13"/>
      <color theme="3"/>
      <name val="Aharoni"/>
      <charset val="177"/>
    </font>
    <font>
      <b/>
      <sz val="16"/>
      <color theme="3"/>
      <name val="Aharoni"/>
      <charset val="177"/>
    </font>
    <font>
      <b/>
      <sz val="11"/>
      <color theme="1"/>
      <name val="Aharoni"/>
      <charset val="177"/>
    </font>
    <font>
      <b/>
      <sz val="13"/>
      <color theme="1"/>
      <name val="Calibri"/>
      <family val="2"/>
      <scheme val="minor"/>
    </font>
    <font>
      <b/>
      <sz val="11"/>
      <color theme="1"/>
      <name val="Cambria"/>
      <family val="1"/>
      <scheme val="major"/>
    </font>
    <font>
      <b/>
      <sz val="12"/>
      <color theme="1"/>
      <name val="Cambria"/>
      <family val="1"/>
      <scheme val="major"/>
    </font>
    <font>
      <b/>
      <sz val="12"/>
      <color theme="1"/>
      <name val="Calibri"/>
      <family val="2"/>
      <scheme val="minor"/>
    </font>
    <font>
      <i/>
      <sz val="10"/>
      <color theme="1" tint="4.9989318521683403E-2"/>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
      <sz val="8"/>
      <color rgb="FF000000"/>
      <name val="Segoe UI"/>
      <family val="2"/>
    </font>
    <font>
      <i/>
      <sz val="11"/>
      <color rgb="FFFF0000"/>
      <name val="Times New Roman"/>
      <family val="1"/>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s>
  <borders count="5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ck">
        <color theme="4" tint="0.499984740745262"/>
      </bottom>
      <diagonal/>
    </border>
    <border>
      <left/>
      <right style="medium">
        <color indexed="64"/>
      </right>
      <top/>
      <bottom style="thick">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xf numFmtId="9" fontId="1" fillId="0" borderId="0" applyFont="0" applyFill="0" applyBorder="0" applyAlignment="0" applyProtection="0"/>
    <xf numFmtId="0" fontId="48" fillId="6" borderId="0" applyNumberFormat="0" applyBorder="0" applyAlignment="0" applyProtection="0"/>
    <xf numFmtId="0" fontId="50" fillId="8" borderId="0" applyNumberFormat="0" applyBorder="0" applyAlignment="0" applyProtection="0"/>
    <xf numFmtId="0" fontId="56" fillId="0" borderId="36" applyNumberFormat="0" applyFill="0" applyAlignment="0" applyProtection="0"/>
    <xf numFmtId="0" fontId="5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cellStyleXfs>
  <cellXfs count="607">
    <xf numFmtId="0" fontId="0" fillId="0" borderId="0" xfId="0"/>
    <xf numFmtId="0" fontId="0" fillId="0" borderId="4" xfId="0" applyBorder="1"/>
    <xf numFmtId="0" fontId="10" fillId="0" borderId="0" xfId="0" applyFont="1"/>
    <xf numFmtId="0" fontId="0" fillId="0" borderId="0" xfId="0" applyBorder="1"/>
    <xf numFmtId="0" fontId="7" fillId="0" borderId="0" xfId="0" applyFont="1" applyAlignment="1">
      <alignment vertical="center"/>
    </xf>
    <xf numFmtId="0" fontId="17"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8" fillId="0" borderId="0" xfId="0" applyFont="1" applyBorder="1" applyAlignment="1">
      <alignment horizontal="right"/>
    </xf>
    <xf numFmtId="0" fontId="21" fillId="0" borderId="0" xfId="0" applyFont="1" applyBorder="1" applyAlignment="1">
      <alignment vertical="top" wrapText="1"/>
    </xf>
    <xf numFmtId="0" fontId="2" fillId="0" borderId="17" xfId="0" applyFont="1" applyBorder="1" applyAlignment="1">
      <alignment horizontal="center"/>
    </xf>
    <xf numFmtId="42" fontId="20" fillId="0" borderId="0" xfId="0" applyNumberFormat="1" applyFont="1" applyBorder="1"/>
    <xf numFmtId="0" fontId="17" fillId="0" borderId="0" xfId="0" applyFont="1" applyBorder="1"/>
    <xf numFmtId="0" fontId="22" fillId="0" borderId="0" xfId="0" applyFont="1" applyBorder="1"/>
    <xf numFmtId="0" fontId="23" fillId="0" borderId="0" xfId="0" applyFont="1" applyBorder="1"/>
    <xf numFmtId="0" fontId="27" fillId="0" borderId="0" xfId="0" applyFont="1" applyBorder="1"/>
    <xf numFmtId="0" fontId="21" fillId="0" borderId="17" xfId="0" applyFont="1" applyBorder="1" applyAlignment="1">
      <alignment horizontal="center" vertical="center" wrapText="1"/>
    </xf>
    <xf numFmtId="0" fontId="21"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3" fillId="0" borderId="19" xfId="0" applyFont="1" applyBorder="1"/>
    <xf numFmtId="0" fontId="34" fillId="0" borderId="20" xfId="0" applyFont="1" applyBorder="1" applyAlignment="1">
      <alignment horizontal="center"/>
    </xf>
    <xf numFmtId="0" fontId="15" fillId="0" borderId="20" xfId="0" applyFont="1" applyBorder="1" applyAlignment="1">
      <alignment horizontal="center"/>
    </xf>
    <xf numFmtId="0" fontId="34" fillId="0" borderId="16" xfId="0" applyFont="1" applyBorder="1" applyAlignment="1">
      <alignment horizontal="center"/>
    </xf>
    <xf numFmtId="0" fontId="14"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37" fillId="0" borderId="0" xfId="0" applyFont="1" applyAlignment="1">
      <alignment horizontal="left" vertical="center"/>
    </xf>
    <xf numFmtId="0" fontId="6" fillId="0" borderId="0" xfId="0" applyFont="1" applyBorder="1" applyAlignment="1">
      <alignment horizontal="left" vertical="center" indent="3"/>
    </xf>
    <xf numFmtId="0" fontId="30" fillId="0" borderId="0" xfId="0" applyFont="1" applyBorder="1" applyAlignment="1">
      <alignment horizontal="left"/>
    </xf>
    <xf numFmtId="0" fontId="0" fillId="0" borderId="0" xfId="0" applyFont="1"/>
    <xf numFmtId="0" fontId="40" fillId="0" borderId="0" xfId="0" applyFont="1" applyAlignment="1">
      <alignment horizontal="center" vertical="center"/>
    </xf>
    <xf numFmtId="0" fontId="40" fillId="0" borderId="0" xfId="0" applyFont="1"/>
    <xf numFmtId="0" fontId="14" fillId="0" borderId="0" xfId="0" applyFont="1" applyBorder="1" applyAlignment="1">
      <alignment horizontal="left" vertical="center"/>
    </xf>
    <xf numFmtId="0" fontId="14" fillId="0" borderId="0" xfId="0" applyFont="1" applyBorder="1" applyAlignment="1">
      <alignment horizontal="left" vertical="center" indent="3"/>
    </xf>
    <xf numFmtId="0" fontId="0" fillId="0" borderId="0" xfId="0" applyBorder="1" applyAlignment="1">
      <alignment horizontal="left" vertical="center"/>
    </xf>
    <xf numFmtId="0" fontId="13" fillId="0" borderId="0" xfId="0" applyFont="1" applyBorder="1" applyAlignment="1">
      <alignment horizontal="left" vertical="center"/>
    </xf>
    <xf numFmtId="0" fontId="6" fillId="0" borderId="0" xfId="0" applyFont="1" applyBorder="1" applyAlignment="1">
      <alignment horizontal="left" vertical="center"/>
    </xf>
    <xf numFmtId="0" fontId="16" fillId="0" borderId="0" xfId="0" applyFont="1" applyBorder="1" applyAlignment="1">
      <alignment horizontal="left" vertical="center"/>
    </xf>
    <xf numFmtId="0" fontId="37" fillId="0" borderId="0" xfId="0" applyFont="1" applyBorder="1" applyAlignment="1">
      <alignment horizontal="left" vertical="center"/>
    </xf>
    <xf numFmtId="0" fontId="13" fillId="0" borderId="0" xfId="0" applyFont="1" applyBorder="1" applyAlignment="1">
      <alignment horizontal="left" vertical="center" indent="3"/>
    </xf>
    <xf numFmtId="0" fontId="39" fillId="0" borderId="0" xfId="0" applyFont="1" applyBorder="1" applyAlignment="1">
      <alignment horizontal="left" vertical="center"/>
    </xf>
    <xf numFmtId="0" fontId="3" fillId="2" borderId="0" xfId="0" applyFont="1" applyFill="1" applyBorder="1" applyAlignment="1">
      <alignment vertical="center" wrapText="1"/>
    </xf>
    <xf numFmtId="0" fontId="33" fillId="0" borderId="0" xfId="0" applyFont="1"/>
    <xf numFmtId="0" fontId="28" fillId="0" borderId="0" xfId="0" applyFont="1"/>
    <xf numFmtId="0" fontId="14" fillId="0" borderId="0" xfId="0" applyFont="1"/>
    <xf numFmtId="0" fontId="6" fillId="0" borderId="0" xfId="0" applyFont="1" applyBorder="1" applyAlignment="1">
      <alignment horizontal="left" vertical="center"/>
    </xf>
    <xf numFmtId="0" fontId="42" fillId="0" borderId="0" xfId="0" applyFont="1" applyBorder="1" applyAlignment="1">
      <alignment vertical="center" wrapText="1"/>
    </xf>
    <xf numFmtId="0" fontId="15" fillId="0" borderId="0" xfId="0" applyFont="1" applyBorder="1" applyAlignment="1">
      <alignment horizontal="left" vertical="center"/>
    </xf>
    <xf numFmtId="0" fontId="46" fillId="0" borderId="0" xfId="0" applyFont="1" applyBorder="1" applyAlignment="1">
      <alignment horizontal="left"/>
    </xf>
    <xf numFmtId="0" fontId="10" fillId="0" borderId="0" xfId="0" applyFont="1" applyBorder="1"/>
    <xf numFmtId="0" fontId="2" fillId="0" borderId="17" xfId="0" applyFont="1" applyBorder="1" applyAlignment="1">
      <alignment horizontal="center" vertical="center"/>
    </xf>
    <xf numFmtId="0" fontId="28" fillId="0" borderId="0" xfId="0" applyFont="1" applyBorder="1" applyAlignment="1">
      <alignment horizontal="right"/>
    </xf>
    <xf numFmtId="0" fontId="2" fillId="0" borderId="0" xfId="0" applyFont="1" applyBorder="1" applyAlignment="1">
      <alignment horizontal="left"/>
    </xf>
    <xf numFmtId="0" fontId="23" fillId="0" borderId="0" xfId="0" applyFont="1" applyBorder="1" applyAlignment="1"/>
    <xf numFmtId="0" fontId="21" fillId="0" borderId="17" xfId="0" applyFont="1" applyBorder="1" applyAlignment="1">
      <alignment horizontal="center" vertical="center"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0" fillId="0" borderId="17" xfId="0" applyFont="1" applyBorder="1"/>
    <xf numFmtId="165" fontId="33" fillId="0" borderId="17" xfId="0" applyNumberFormat="1" applyFont="1" applyBorder="1" applyAlignment="1">
      <alignment horizontal="center"/>
    </xf>
    <xf numFmtId="0" fontId="33" fillId="0" borderId="17" xfId="0" applyFont="1" applyBorder="1" applyAlignment="1">
      <alignment horizontal="center"/>
    </xf>
    <xf numFmtId="0" fontId="33" fillId="0" borderId="17" xfId="0" applyFont="1" applyBorder="1" applyAlignment="1">
      <alignment horizontal="center" vertical="center"/>
    </xf>
    <xf numFmtId="0" fontId="11" fillId="2" borderId="17" xfId="0" applyFont="1" applyFill="1" applyBorder="1" applyAlignment="1">
      <alignment horizontal="left" vertical="center" wrapText="1"/>
    </xf>
    <xf numFmtId="44" fontId="33" fillId="0" borderId="17" xfId="0" applyNumberFormat="1" applyFont="1" applyBorder="1"/>
    <xf numFmtId="0" fontId="33" fillId="0" borderId="17" xfId="0" applyNumberFormat="1" applyFont="1" applyBorder="1"/>
    <xf numFmtId="42" fontId="47" fillId="0" borderId="17" xfId="3" applyNumberFormat="1" applyFont="1" applyFill="1" applyBorder="1" applyAlignment="1">
      <alignment horizontal="left" vertical="center" wrapText="1"/>
    </xf>
    <xf numFmtId="0" fontId="11" fillId="2" borderId="17" xfId="0" applyFont="1" applyFill="1" applyBorder="1" applyAlignment="1">
      <alignment horizontal="center" vertical="center" wrapText="1"/>
    </xf>
    <xf numFmtId="0" fontId="11" fillId="0" borderId="17" xfId="0" applyFont="1" applyBorder="1" applyAlignment="1">
      <alignment horizontal="left" vertical="center"/>
    </xf>
    <xf numFmtId="0" fontId="11" fillId="2" borderId="17" xfId="0" applyFont="1" applyFill="1" applyBorder="1" applyAlignment="1">
      <alignment vertical="center" wrapText="1"/>
    </xf>
    <xf numFmtId="44" fontId="33" fillId="5" borderId="17" xfId="0" applyNumberFormat="1" applyFont="1" applyFill="1" applyBorder="1"/>
    <xf numFmtId="0" fontId="11" fillId="2" borderId="18" xfId="0" applyFont="1" applyFill="1" applyBorder="1" applyAlignment="1">
      <alignment horizontal="center" vertical="center" wrapText="1"/>
    </xf>
    <xf numFmtId="0" fontId="25" fillId="2" borderId="18" xfId="0" applyFont="1" applyFill="1" applyBorder="1" applyAlignment="1">
      <alignment horizontal="center" vertical="center"/>
    </xf>
    <xf numFmtId="0" fontId="11" fillId="0" borderId="18" xfId="0" applyFont="1" applyBorder="1" applyAlignment="1">
      <alignment horizontal="center" vertical="center"/>
    </xf>
    <xf numFmtId="0" fontId="11" fillId="0" borderId="17" xfId="0" applyFont="1" applyFill="1" applyBorder="1" applyAlignment="1">
      <alignment vertical="center"/>
    </xf>
    <xf numFmtId="0" fontId="27" fillId="0" borderId="0" xfId="0" applyFont="1"/>
    <xf numFmtId="44" fontId="20" fillId="0" borderId="0" xfId="1" applyFont="1" applyBorder="1"/>
    <xf numFmtId="44" fontId="20" fillId="0" borderId="0" xfId="1" applyFont="1" applyBorder="1" applyProtection="1"/>
    <xf numFmtId="44" fontId="34" fillId="0" borderId="0" xfId="1" applyFont="1" applyBorder="1" applyAlignment="1">
      <alignment horizontal="left"/>
    </xf>
    <xf numFmtId="44" fontId="15" fillId="0" borderId="0" xfId="1" applyFont="1" applyBorder="1"/>
    <xf numFmtId="44" fontId="15" fillId="0" borderId="20" xfId="1" applyFont="1" applyBorder="1"/>
    <xf numFmtId="44" fontId="15" fillId="0" borderId="16" xfId="1" applyFont="1" applyBorder="1"/>
    <xf numFmtId="44" fontId="17" fillId="0" borderId="0" xfId="1" applyFont="1" applyBorder="1"/>
    <xf numFmtId="44" fontId="33" fillId="5" borderId="21" xfId="0" applyNumberFormat="1" applyFont="1" applyFill="1" applyBorder="1" applyProtection="1">
      <protection locked="0"/>
    </xf>
    <xf numFmtId="0" fontId="23" fillId="0" borderId="0" xfId="0" applyFont="1" applyBorder="1" applyAlignment="1" applyProtection="1">
      <protection locked="0"/>
    </xf>
    <xf numFmtId="0" fontId="2" fillId="0" borderId="0" xfId="0" applyFont="1" applyBorder="1" applyProtection="1">
      <protection locked="0"/>
    </xf>
    <xf numFmtId="0" fontId="22" fillId="0" borderId="0" xfId="0" applyFont="1" applyBorder="1" applyAlignment="1" applyProtection="1">
      <alignment horizontal="center"/>
      <protection locked="0"/>
    </xf>
    <xf numFmtId="9" fontId="22"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2"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0" fontId="19" fillId="0" borderId="0" xfId="0" applyFont="1" applyBorder="1" applyProtection="1">
      <protection locked="0"/>
    </xf>
    <xf numFmtId="42" fontId="19" fillId="0" borderId="0" xfId="0" applyNumberFormat="1" applyFont="1" applyBorder="1" applyProtection="1">
      <protection locked="0"/>
    </xf>
    <xf numFmtId="0" fontId="19" fillId="0" borderId="0" xfId="0" applyFont="1" applyBorder="1" applyAlignment="1" applyProtection="1">
      <alignment horizontal="center"/>
      <protection locked="0"/>
    </xf>
    <xf numFmtId="44" fontId="20"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28" fillId="0" borderId="9" xfId="0" applyFont="1" applyBorder="1" applyAlignment="1" applyProtection="1">
      <alignment vertical="top"/>
      <protection locked="0"/>
    </xf>
    <xf numFmtId="0" fontId="28" fillId="0" borderId="10" xfId="0" applyFont="1" applyBorder="1" applyAlignment="1" applyProtection="1">
      <alignment vertical="top"/>
      <protection locked="0"/>
    </xf>
    <xf numFmtId="0" fontId="28"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19" fillId="0" borderId="9" xfId="0" applyFont="1" applyBorder="1" applyAlignment="1" applyProtection="1">
      <alignment vertical="top"/>
      <protection locked="0"/>
    </xf>
    <xf numFmtId="0" fontId="19"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0" fillId="0" borderId="0" xfId="0" applyFont="1" applyBorder="1" applyProtection="1">
      <protection locked="0"/>
    </xf>
    <xf numFmtId="0" fontId="23" fillId="0" borderId="0" xfId="0" applyFont="1" applyAlignment="1" applyProtection="1">
      <protection locked="0"/>
    </xf>
    <xf numFmtId="6" fontId="22" fillId="0" borderId="0" xfId="0" applyNumberFormat="1" applyFont="1" applyAlignment="1" applyProtection="1">
      <alignment horizontal="left"/>
      <protection locked="0"/>
    </xf>
    <xf numFmtId="0" fontId="23" fillId="0" borderId="0" xfId="0" applyFont="1" applyBorder="1" applyProtection="1">
      <protection locked="0"/>
    </xf>
    <xf numFmtId="6" fontId="23" fillId="0" borderId="0" xfId="0" applyNumberFormat="1" applyFont="1" applyAlignment="1" applyProtection="1">
      <alignment horizontal="left"/>
      <protection locked="0"/>
    </xf>
    <xf numFmtId="0" fontId="22" fillId="0" borderId="0" xfId="0" applyFont="1" applyBorder="1" applyProtection="1">
      <protection locked="0"/>
    </xf>
    <xf numFmtId="9" fontId="20" fillId="0" borderId="0" xfId="0" applyNumberFormat="1" applyFont="1" applyBorder="1" applyAlignment="1" applyProtection="1">
      <alignment horizontal="right"/>
      <protection locked="0"/>
    </xf>
    <xf numFmtId="8" fontId="23"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1" fillId="0" borderId="0" xfId="0" applyFont="1" applyBorder="1" applyAlignment="1" applyProtection="1">
      <alignment vertical="top" wrapText="1"/>
      <protection locked="0"/>
    </xf>
    <xf numFmtId="0" fontId="22" fillId="0" borderId="0" xfId="0" applyFont="1" applyBorder="1" applyAlignment="1" applyProtection="1">
      <alignment horizontal="left"/>
      <protection locked="0"/>
    </xf>
    <xf numFmtId="6" fontId="22" fillId="0" borderId="0" xfId="0" applyNumberFormat="1" applyFont="1" applyBorder="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2" fillId="0" borderId="0" xfId="1" applyNumberFormat="1" applyFont="1" applyBorder="1" applyAlignment="1" applyProtection="1">
      <alignment horizontal="left"/>
      <protection locked="0"/>
    </xf>
    <xf numFmtId="164" fontId="22"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19" fillId="0" borderId="0" xfId="1" applyFont="1" applyBorder="1" applyProtection="1">
      <protection locked="0"/>
    </xf>
    <xf numFmtId="44" fontId="20" fillId="0" borderId="14" xfId="1" applyFont="1" applyBorder="1" applyProtection="1">
      <protection locked="0"/>
    </xf>
    <xf numFmtId="44" fontId="2" fillId="0" borderId="0" xfId="0" applyNumberFormat="1" applyFont="1" applyBorder="1" applyProtection="1">
      <protection locked="0"/>
    </xf>
    <xf numFmtId="44" fontId="28" fillId="0" borderId="0" xfId="1" applyFont="1" applyBorder="1" applyAlignment="1" applyProtection="1">
      <alignment vertical="top"/>
      <protection locked="0"/>
    </xf>
    <xf numFmtId="0" fontId="33" fillId="0" borderId="9" xfId="0" applyFont="1" applyBorder="1" applyAlignment="1" applyProtection="1">
      <alignment vertical="top"/>
      <protection locked="0"/>
    </xf>
    <xf numFmtId="10" fontId="2" fillId="0" borderId="0" xfId="0" applyNumberFormat="1" applyFont="1" applyBorder="1" applyProtection="1">
      <protection locked="0"/>
    </xf>
    <xf numFmtId="0" fontId="10" fillId="0" borderId="6" xfId="0" applyFont="1" applyBorder="1"/>
    <xf numFmtId="0" fontId="19" fillId="0" borderId="0" xfId="0" applyFont="1"/>
    <xf numFmtId="6" fontId="22"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0" fontId="28" fillId="0" borderId="0" xfId="0" applyFont="1" applyBorder="1" applyAlignment="1">
      <alignment horizontal="right"/>
    </xf>
    <xf numFmtId="44" fontId="22"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27"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4"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6"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3" fillId="0" borderId="0" xfId="0" applyFont="1" applyBorder="1" applyAlignment="1" applyProtection="1">
      <protection locked="0"/>
    </xf>
    <xf numFmtId="0" fontId="19" fillId="0" borderId="0" xfId="0" applyFont="1" applyBorder="1" applyAlignment="1" applyProtection="1">
      <protection locked="0"/>
    </xf>
    <xf numFmtId="0" fontId="0" fillId="0" borderId="0" xfId="0" applyBorder="1" applyAlignment="1" applyProtection="1">
      <protection locked="0"/>
    </xf>
    <xf numFmtId="0" fontId="19" fillId="0" borderId="0" xfId="0" applyFont="1" applyBorder="1" applyAlignment="1" applyProtection="1">
      <alignment horizontal="left" wrapText="1"/>
      <protection locked="0"/>
    </xf>
    <xf numFmtId="0" fontId="23" fillId="0" borderId="0" xfId="0" applyFont="1" applyBorder="1" applyAlignment="1" applyProtection="1">
      <alignment horizontal="left" vertical="top" wrapText="1"/>
      <protection locked="0"/>
    </xf>
    <xf numFmtId="0" fontId="15" fillId="0" borderId="0" xfId="0" applyFont="1" applyBorder="1" applyAlignment="1" applyProtection="1">
      <protection locked="0"/>
    </xf>
    <xf numFmtId="9" fontId="20" fillId="0" borderId="0" xfId="0" applyNumberFormat="1" applyFont="1" applyBorder="1" applyAlignment="1" applyProtection="1">
      <protection locked="0"/>
    </xf>
    <xf numFmtId="0" fontId="19" fillId="0" borderId="0" xfId="0" applyFont="1" applyBorder="1" applyAlignment="1" applyProtection="1">
      <alignment vertical="top"/>
      <protection locked="0"/>
    </xf>
    <xf numFmtId="0" fontId="15" fillId="0" borderId="0" xfId="0" applyFont="1" applyBorder="1" applyAlignment="1" applyProtection="1">
      <alignment horizontal="right"/>
      <protection locked="0"/>
    </xf>
    <xf numFmtId="9" fontId="20" fillId="0" borderId="0" xfId="0" applyNumberFormat="1" applyFont="1" applyBorder="1" applyAlignment="1" applyProtection="1">
      <alignment horizontal="right"/>
      <protection locked="0"/>
    </xf>
    <xf numFmtId="0" fontId="0" fillId="0" borderId="0" xfId="0" applyBorder="1" applyAlignment="1" applyProtection="1">
      <alignment vertical="top"/>
      <protection locked="0"/>
    </xf>
    <xf numFmtId="0" fontId="15" fillId="0" borderId="0" xfId="0" applyFont="1" applyBorder="1" applyAlignment="1" applyProtection="1">
      <alignment horizontal="right"/>
      <protection locked="0"/>
    </xf>
    <xf numFmtId="9" fontId="20"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2" fillId="0" borderId="0" xfId="0" applyFont="1" applyBorder="1" applyAlignment="1" applyProtection="1">
      <alignment vertical="top"/>
      <protection locked="0"/>
    </xf>
    <xf numFmtId="0" fontId="15" fillId="0" borderId="0" xfId="0" applyFont="1" applyBorder="1" applyAlignment="1" applyProtection="1">
      <alignment horizontal="right"/>
    </xf>
    <xf numFmtId="0" fontId="20" fillId="0" borderId="0" xfId="0" applyFont="1" applyBorder="1" applyAlignment="1" applyProtection="1">
      <alignment horizontal="center"/>
    </xf>
    <xf numFmtId="44" fontId="23" fillId="0" borderId="0" xfId="1" applyFont="1" applyBorder="1" applyProtection="1"/>
    <xf numFmtId="9" fontId="20" fillId="0" borderId="0" xfId="0" applyNumberFormat="1" applyFont="1" applyBorder="1" applyAlignment="1" applyProtection="1">
      <alignment horizontal="right"/>
    </xf>
    <xf numFmtId="0" fontId="11" fillId="2" borderId="17" xfId="0" applyFont="1" applyFill="1" applyBorder="1" applyAlignment="1" applyProtection="1">
      <alignment horizontal="left" vertical="center" wrapText="1"/>
    </xf>
    <xf numFmtId="0" fontId="11" fillId="0" borderId="17" xfId="0" applyFont="1" applyBorder="1" applyAlignment="1" applyProtection="1">
      <alignment horizontal="left" vertical="center"/>
    </xf>
    <xf numFmtId="0" fontId="11" fillId="2" borderId="17" xfId="0" applyFont="1" applyFill="1" applyBorder="1" applyAlignment="1" applyProtection="1">
      <alignment vertical="center" wrapText="1"/>
    </xf>
    <xf numFmtId="0" fontId="11"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1" fillId="7" borderId="8" xfId="0" applyFont="1" applyFill="1" applyBorder="1" applyAlignment="1" applyProtection="1">
      <alignment horizontal="left" vertical="center" wrapText="1"/>
      <protection locked="0"/>
    </xf>
    <xf numFmtId="0" fontId="48" fillId="0" borderId="0" xfId="5" applyFill="1" applyBorder="1"/>
    <xf numFmtId="44" fontId="33" fillId="7" borderId="17" xfId="0" applyNumberFormat="1" applyFont="1" applyFill="1" applyBorder="1" applyAlignment="1" applyProtection="1">
      <alignment horizontal="center" vertical="center"/>
      <protection locked="0"/>
    </xf>
    <xf numFmtId="0" fontId="22" fillId="0" borderId="0" xfId="0" applyFont="1" applyBorder="1" applyAlignment="1" applyProtection="1">
      <protection locked="0"/>
    </xf>
    <xf numFmtId="0" fontId="22"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44" fontId="34" fillId="0" borderId="14" xfId="1" applyFont="1" applyBorder="1" applyAlignment="1">
      <alignment horizontal="left"/>
    </xf>
    <xf numFmtId="44" fontId="15" fillId="0" borderId="14" xfId="1" applyFont="1" applyBorder="1"/>
    <xf numFmtId="0" fontId="28" fillId="0" borderId="0" xfId="0" applyFont="1" applyBorder="1" applyAlignment="1">
      <alignment horizontal="right"/>
    </xf>
    <xf numFmtId="0" fontId="22" fillId="0" borderId="0" xfId="0" applyFont="1" applyBorder="1" applyAlignment="1" applyProtection="1">
      <alignment horizontal="left" vertical="top" wrapText="1"/>
      <protection locked="0"/>
    </xf>
    <xf numFmtId="0" fontId="21" fillId="0" borderId="17" xfId="0" applyFont="1" applyBorder="1" applyAlignment="1">
      <alignment horizontal="center" vertical="center" wrapText="1"/>
    </xf>
    <xf numFmtId="0" fontId="28" fillId="0" borderId="0" xfId="0" applyFont="1" applyBorder="1" applyAlignment="1">
      <alignment horizontal="right"/>
    </xf>
    <xf numFmtId="0" fontId="2" fillId="0" borderId="17" xfId="0" applyFont="1" applyBorder="1" applyAlignment="1">
      <alignment horizontal="center" vertical="center"/>
    </xf>
    <xf numFmtId="0" fontId="22" fillId="0" borderId="0" xfId="0" applyFont="1" applyBorder="1" applyAlignment="1" applyProtection="1">
      <alignment horizontal="left" vertical="top" wrapText="1"/>
      <protection locked="0"/>
    </xf>
    <xf numFmtId="0" fontId="21" fillId="0" borderId="17" xfId="0" applyFont="1" applyBorder="1" applyAlignment="1">
      <alignment horizontal="center" vertical="center" wrapText="1"/>
    </xf>
    <xf numFmtId="0" fontId="19"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19"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21" fillId="0" borderId="19" xfId="0" applyFont="1" applyBorder="1" applyAlignment="1">
      <alignment horizontal="center" vertical="center" wrapText="1"/>
    </xf>
    <xf numFmtId="0" fontId="3" fillId="0" borderId="8" xfId="0" applyFont="1" applyBorder="1" applyAlignment="1" applyProtection="1">
      <alignment vertical="top"/>
    </xf>
    <xf numFmtId="14" fontId="40" fillId="0" borderId="0" xfId="0" applyNumberFormat="1" applyFont="1"/>
    <xf numFmtId="0" fontId="11" fillId="7" borderId="17" xfId="0" applyFont="1" applyFill="1" applyBorder="1" applyAlignment="1" applyProtection="1">
      <alignment horizontal="left" vertical="center" wrapText="1"/>
      <protection locked="0"/>
    </xf>
    <xf numFmtId="0" fontId="11" fillId="7" borderId="21" xfId="0" applyFont="1" applyFill="1" applyBorder="1" applyAlignment="1" applyProtection="1">
      <alignment horizontal="left" vertical="center" wrapText="1"/>
      <protection locked="0"/>
    </xf>
    <xf numFmtId="49" fontId="11" fillId="7" borderId="19" xfId="0" applyNumberFormat="1" applyFont="1" applyFill="1" applyBorder="1" applyAlignment="1" applyProtection="1">
      <alignment horizontal="left" vertical="center" wrapText="1"/>
      <protection locked="0"/>
    </xf>
    <xf numFmtId="0" fontId="11" fillId="7" borderId="16" xfId="0" applyFont="1" applyFill="1" applyBorder="1" applyAlignment="1" applyProtection="1">
      <alignment horizontal="left" vertical="center" wrapText="1"/>
      <protection locked="0"/>
    </xf>
    <xf numFmtId="0" fontId="0" fillId="0" borderId="0" xfId="0" applyAlignment="1">
      <alignment wrapText="1"/>
    </xf>
    <xf numFmtId="0" fontId="50" fillId="8" borderId="0" xfId="6" applyBorder="1" applyAlignment="1">
      <alignment vertical="center"/>
    </xf>
    <xf numFmtId="0" fontId="19" fillId="0" borderId="0" xfId="0" applyFont="1" applyBorder="1" applyAlignment="1" applyProtection="1">
      <alignment horizontal="left" vertical="top" wrapText="1"/>
      <protection locked="0"/>
    </xf>
    <xf numFmtId="0" fontId="11" fillId="2" borderId="17" xfId="0" applyFont="1" applyFill="1" applyBorder="1" applyAlignment="1">
      <alignment horizontal="left" vertical="center" wrapText="1"/>
    </xf>
    <xf numFmtId="0" fontId="22" fillId="0" borderId="9" xfId="0" applyFont="1" applyBorder="1" applyAlignment="1" applyProtection="1">
      <alignment horizontal="left" wrapText="1"/>
      <protection locked="0"/>
    </xf>
    <xf numFmtId="0" fontId="22" fillId="0" borderId="0" xfId="0" applyFont="1" applyBorder="1" applyAlignment="1" applyProtection="1">
      <alignment horizontal="left" wrapText="1"/>
      <protection locked="0"/>
    </xf>
    <xf numFmtId="0" fontId="24" fillId="0" borderId="17" xfId="0" applyFont="1" applyBorder="1" applyAlignment="1">
      <alignment horizontal="center" vertical="center"/>
    </xf>
    <xf numFmtId="0" fontId="24" fillId="0" borderId="17" xfId="0" applyFont="1" applyBorder="1" applyAlignment="1">
      <alignment horizontal="center" vertical="center" wrapText="1"/>
    </xf>
    <xf numFmtId="0" fontId="23" fillId="0" borderId="0" xfId="0" applyFont="1" applyBorder="1" applyAlignment="1" applyProtection="1">
      <alignment horizontal="left" wrapText="1"/>
      <protection locked="0"/>
    </xf>
    <xf numFmtId="0" fontId="22" fillId="0" borderId="0" xfId="0" applyFont="1" applyProtection="1">
      <protection locked="0"/>
    </xf>
    <xf numFmtId="44" fontId="22" fillId="0" borderId="0" xfId="0" applyNumberFormat="1" applyFont="1" applyProtection="1">
      <protection locked="0"/>
    </xf>
    <xf numFmtId="0" fontId="22" fillId="0" borderId="0" xfId="0" applyFont="1" applyAlignment="1" applyProtection="1">
      <alignment horizontal="center"/>
      <protection locked="0"/>
    </xf>
    <xf numFmtId="0" fontId="19" fillId="0" borderId="0" xfId="0" applyFont="1" applyProtection="1">
      <protection locked="0"/>
    </xf>
    <xf numFmtId="0" fontId="19" fillId="0" borderId="0" xfId="0" applyFont="1" applyAlignment="1" applyProtection="1">
      <alignment horizontal="left"/>
      <protection locked="0"/>
    </xf>
    <xf numFmtId="10" fontId="19" fillId="0" borderId="0" xfId="0" applyNumberFormat="1" applyFont="1" applyProtection="1">
      <protection locked="0"/>
    </xf>
    <xf numFmtId="0" fontId="22" fillId="0" borderId="0" xfId="0" applyFont="1" applyAlignment="1" applyProtection="1">
      <alignment horizontal="left" vertical="top" wrapText="1"/>
      <protection locked="0"/>
    </xf>
    <xf numFmtId="0" fontId="19" fillId="0" borderId="0" xfId="0" applyFont="1" applyAlignment="1" applyProtection="1">
      <alignment horizontal="center"/>
      <protection locked="0"/>
    </xf>
    <xf numFmtId="0" fontId="19" fillId="0" borderId="0" xfId="0" applyFont="1" applyAlignment="1" applyProtection="1">
      <alignment horizontal="left" wrapText="1"/>
      <protection locked="0"/>
    </xf>
    <xf numFmtId="0" fontId="22" fillId="0" borderId="0" xfId="0" applyFont="1" applyAlignment="1" applyProtection="1">
      <alignment horizontal="center" vertical="top" wrapText="1"/>
      <protection locked="0"/>
    </xf>
    <xf numFmtId="0" fontId="19" fillId="0" borderId="0" xfId="0" applyFont="1" applyAlignment="1" applyProtection="1">
      <alignment horizontal="left" vertical="top" wrapText="1"/>
      <protection locked="0"/>
    </xf>
    <xf numFmtId="44" fontId="19" fillId="0" borderId="0" xfId="0" applyNumberFormat="1" applyFont="1" applyProtection="1">
      <protection locked="0"/>
    </xf>
    <xf numFmtId="0" fontId="22" fillId="0" borderId="0" xfId="0" applyFont="1" applyAlignment="1" applyProtection="1">
      <alignment vertical="top"/>
      <protection locked="0"/>
    </xf>
    <xf numFmtId="9" fontId="22" fillId="0" borderId="0" xfId="0" applyNumberFormat="1" applyFont="1" applyAlignment="1" applyProtection="1">
      <alignment horizontal="center"/>
      <protection locked="0"/>
    </xf>
    <xf numFmtId="0" fontId="19"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4" fillId="0" borderId="0" xfId="0" applyNumberFormat="1" applyFont="1" applyBorder="1"/>
    <xf numFmtId="0" fontId="33" fillId="0" borderId="17" xfId="0" applyFont="1" applyBorder="1" applyAlignment="1">
      <alignment horizontal="center"/>
    </xf>
    <xf numFmtId="0" fontId="21" fillId="0" borderId="17"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Protection="1">
      <protection locked="0"/>
    </xf>
    <xf numFmtId="43" fontId="27" fillId="0" borderId="0" xfId="0" applyNumberFormat="1" applyFont="1" applyBorder="1"/>
    <xf numFmtId="43" fontId="21"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4" fillId="0" borderId="0" xfId="0" applyNumberFormat="1" applyFont="1" applyBorder="1"/>
    <xf numFmtId="0" fontId="23" fillId="0" borderId="0" xfId="0" applyFont="1" applyBorder="1" applyAlignment="1" applyProtection="1">
      <protection locked="0"/>
    </xf>
    <xf numFmtId="0" fontId="19" fillId="0" borderId="0"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24" fillId="0" borderId="17" xfId="0" applyFont="1" applyBorder="1" applyAlignment="1">
      <alignment horizontal="center" vertical="center" wrapText="1"/>
    </xf>
    <xf numFmtId="0" fontId="19" fillId="0" borderId="0"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2" fillId="0" borderId="0" xfId="0" applyFont="1" applyFill="1" applyBorder="1" applyAlignment="1" applyProtection="1">
      <alignment horizontal="center" vertical="center"/>
      <protection locked="0"/>
    </xf>
    <xf numFmtId="0" fontId="33" fillId="0" borderId="17" xfId="0" applyFont="1" applyBorder="1" applyAlignment="1">
      <alignment horizontal="center"/>
    </xf>
    <xf numFmtId="0" fontId="19" fillId="0" borderId="0"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0" fillId="0" borderId="0" xfId="0" applyBorder="1" applyProtection="1"/>
    <xf numFmtId="0" fontId="44" fillId="0" borderId="0" xfId="0" applyFont="1" applyBorder="1" applyAlignment="1" applyProtection="1">
      <alignment horizontal="right" vertical="center" wrapText="1"/>
    </xf>
    <xf numFmtId="44" fontId="20" fillId="0" borderId="14" xfId="1" applyFont="1" applyBorder="1" applyProtection="1"/>
    <xf numFmtId="44" fontId="3" fillId="0" borderId="0" xfId="1" applyFont="1" applyBorder="1" applyProtection="1"/>
    <xf numFmtId="44" fontId="17" fillId="0" borderId="0" xfId="1" applyFont="1" applyBorder="1" applyProtection="1"/>
    <xf numFmtId="44" fontId="23" fillId="0" borderId="14" xfId="1" applyFont="1" applyBorder="1" applyProtection="1"/>
    <xf numFmtId="44" fontId="11"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7"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4" fillId="0" borderId="17"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44" fontId="10" fillId="0" borderId="0" xfId="1" applyFont="1" applyBorder="1" applyProtection="1"/>
    <xf numFmtId="44" fontId="23" fillId="0" borderId="9" xfId="1" applyFont="1" applyBorder="1" applyProtection="1"/>
    <xf numFmtId="44" fontId="20" fillId="0" borderId="9" xfId="1" applyFont="1" applyBorder="1" applyProtection="1"/>
    <xf numFmtId="0" fontId="0" fillId="0" borderId="0" xfId="0" applyBorder="1" applyAlignment="1" applyProtection="1"/>
    <xf numFmtId="0" fontId="0" fillId="0" borderId="0" xfId="0" applyProtection="1"/>
    <xf numFmtId="6" fontId="22" fillId="0" borderId="0" xfId="0" applyNumberFormat="1" applyFont="1" applyAlignment="1" applyProtection="1">
      <alignment horizontal="left"/>
    </xf>
    <xf numFmtId="44" fontId="30" fillId="0" borderId="0" xfId="1" applyFont="1" applyBorder="1" applyProtection="1"/>
    <xf numFmtId="0" fontId="0" fillId="0" borderId="0" xfId="0" applyAlignment="1"/>
    <xf numFmtId="44" fontId="19" fillId="0" borderId="14" xfId="1" applyFont="1" applyBorder="1" applyProtection="1">
      <protection locked="0"/>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49" fillId="0" borderId="9" xfId="0" applyFont="1" applyBorder="1" applyAlignment="1" applyProtection="1">
      <alignment horizontal="center" vertical="center"/>
      <protection locked="0"/>
    </xf>
    <xf numFmtId="0" fontId="0" fillId="9" borderId="0" xfId="0" applyFill="1"/>
    <xf numFmtId="0" fontId="58" fillId="10" borderId="37" xfId="8" applyFont="1" applyFill="1" applyBorder="1" applyProtection="1"/>
    <xf numFmtId="0" fontId="59" fillId="10" borderId="38" xfId="0" applyFont="1" applyFill="1" applyBorder="1"/>
    <xf numFmtId="0" fontId="59" fillId="10" borderId="38" xfId="0" applyFont="1" applyFill="1" applyBorder="1" applyAlignment="1">
      <alignment horizontal="right"/>
    </xf>
    <xf numFmtId="0" fontId="59" fillId="10" borderId="39" xfId="0" applyFont="1" applyFill="1" applyBorder="1"/>
    <xf numFmtId="0" fontId="59" fillId="9" borderId="0" xfId="0" applyFont="1" applyFill="1"/>
    <xf numFmtId="0" fontId="0" fillId="10" borderId="40" xfId="0" applyFill="1" applyBorder="1"/>
    <xf numFmtId="0" fontId="0" fillId="10" borderId="0" xfId="0" applyFill="1"/>
    <xf numFmtId="0" fontId="0" fillId="10" borderId="41" xfId="0" applyFill="1" applyBorder="1"/>
    <xf numFmtId="0" fontId="61" fillId="10" borderId="42" xfId="7" applyFont="1" applyFill="1" applyBorder="1" applyProtection="1"/>
    <xf numFmtId="0" fontId="62" fillId="10" borderId="36" xfId="7" applyFont="1" applyFill="1" applyProtection="1"/>
    <xf numFmtId="0" fontId="56" fillId="10" borderId="36" xfId="7" applyFill="1" applyProtection="1"/>
    <xf numFmtId="0" fontId="64" fillId="10" borderId="36" xfId="7" applyFont="1" applyFill="1" applyAlignment="1" applyProtection="1">
      <alignment horizontal="right"/>
    </xf>
    <xf numFmtId="0" fontId="65" fillId="11" borderId="36" xfId="7" applyFont="1" applyFill="1" applyAlignment="1" applyProtection="1">
      <alignment horizontal="center"/>
      <protection locked="0"/>
    </xf>
    <xf numFmtId="0" fontId="56" fillId="10" borderId="43" xfId="7" applyFill="1" applyBorder="1" applyProtection="1"/>
    <xf numFmtId="0" fontId="60" fillId="10" borderId="40" xfId="0" applyFont="1" applyFill="1" applyBorder="1"/>
    <xf numFmtId="0" fontId="60" fillId="10" borderId="0" xfId="0" applyFont="1" applyFill="1"/>
    <xf numFmtId="0" fontId="60" fillId="10" borderId="0" xfId="0" applyFont="1" applyFill="1" applyAlignment="1">
      <alignment horizontal="right"/>
    </xf>
    <xf numFmtId="44" fontId="0" fillId="11" borderId="0" xfId="1" applyFont="1" applyFill="1" applyBorder="1" applyProtection="1">
      <protection locked="0"/>
    </xf>
    <xf numFmtId="44" fontId="0" fillId="10" borderId="0" xfId="1" applyFont="1" applyFill="1" applyBorder="1" applyProtection="1"/>
    <xf numFmtId="0" fontId="66" fillId="10" borderId="40" xfId="0" applyFont="1" applyFill="1" applyBorder="1"/>
    <xf numFmtId="0" fontId="66" fillId="10" borderId="0" xfId="0" applyFont="1" applyFill="1"/>
    <xf numFmtId="0" fontId="66" fillId="10" borderId="0" xfId="0" applyFont="1" applyFill="1" applyAlignment="1">
      <alignment horizontal="right"/>
    </xf>
    <xf numFmtId="0" fontId="30" fillId="10" borderId="0" xfId="0" applyFont="1" applyFill="1" applyAlignment="1">
      <alignment horizontal="right"/>
    </xf>
    <xf numFmtId="0" fontId="30" fillId="10" borderId="0" xfId="0" applyFont="1" applyFill="1"/>
    <xf numFmtId="44" fontId="30" fillId="10" borderId="0" xfId="0" applyNumberFormat="1" applyFont="1" applyFill="1"/>
    <xf numFmtId="0" fontId="30" fillId="10" borderId="41" xfId="0" applyFont="1" applyFill="1" applyBorder="1"/>
    <xf numFmtId="0" fontId="30" fillId="9" borderId="0" xfId="0" applyFont="1" applyFill="1"/>
    <xf numFmtId="44" fontId="0" fillId="10" borderId="14" xfId="1" applyFont="1" applyFill="1" applyBorder="1" applyProtection="1"/>
    <xf numFmtId="0" fontId="0" fillId="10" borderId="14" xfId="0" applyFill="1" applyBorder="1"/>
    <xf numFmtId="0" fontId="66" fillId="10" borderId="0" xfId="0" applyFont="1" applyFill="1" applyAlignment="1">
      <alignment horizontal="right" indent="1"/>
    </xf>
    <xf numFmtId="0" fontId="67" fillId="10" borderId="0" xfId="0" applyFont="1" applyFill="1" applyAlignment="1">
      <alignment horizontal="right"/>
    </xf>
    <xf numFmtId="0" fontId="30" fillId="10" borderId="20" xfId="0" applyFont="1" applyFill="1" applyBorder="1"/>
    <xf numFmtId="44" fontId="68" fillId="10" borderId="20" xfId="0" applyNumberFormat="1" applyFont="1" applyFill="1" applyBorder="1"/>
    <xf numFmtId="0" fontId="69" fillId="10" borderId="40" xfId="0" applyFont="1" applyFill="1" applyBorder="1"/>
    <xf numFmtId="0" fontId="69" fillId="10" borderId="44" xfId="0" applyFont="1" applyFill="1" applyBorder="1"/>
    <xf numFmtId="0" fontId="60" fillId="10" borderId="45" xfId="0" applyFont="1" applyFill="1" applyBorder="1"/>
    <xf numFmtId="0" fontId="0" fillId="10" borderId="45" xfId="0" applyFill="1" applyBorder="1"/>
    <xf numFmtId="0" fontId="0" fillId="10" borderId="46" xfId="0" applyFill="1" applyBorder="1"/>
    <xf numFmtId="0" fontId="70" fillId="9" borderId="0" xfId="0" applyFont="1" applyFill="1" applyAlignment="1">
      <alignment horizontal="center"/>
    </xf>
    <xf numFmtId="0" fontId="63" fillId="10" borderId="47" xfId="7" applyFont="1" applyFill="1" applyBorder="1"/>
    <xf numFmtId="0" fontId="56" fillId="10" borderId="48" xfId="7" applyFill="1" applyBorder="1"/>
    <xf numFmtId="0" fontId="56" fillId="10" borderId="49" xfId="7" applyFill="1" applyBorder="1"/>
    <xf numFmtId="0" fontId="0" fillId="10" borderId="11" xfId="0" applyFill="1" applyBorder="1"/>
    <xf numFmtId="0" fontId="0" fillId="10" borderId="12" xfId="0" applyFill="1" applyBorder="1"/>
    <xf numFmtId="0" fontId="30" fillId="10" borderId="12" xfId="0" applyFont="1" applyFill="1" applyBorder="1"/>
    <xf numFmtId="0" fontId="0" fillId="10" borderId="13" xfId="0" applyFill="1" applyBorder="1" applyAlignment="1">
      <alignment horizontal="center"/>
    </xf>
    <xf numFmtId="0" fontId="30" fillId="10" borderId="14" xfId="0" applyFont="1" applyFill="1" applyBorder="1" applyAlignment="1">
      <alignment horizontal="center" vertical="center" wrapText="1"/>
    </xf>
    <xf numFmtId="0" fontId="30" fillId="10" borderId="14" xfId="0" applyFont="1" applyFill="1" applyBorder="1" applyAlignment="1" applyProtection="1">
      <alignment horizontal="center" vertical="center" wrapText="1"/>
      <protection locked="0"/>
    </xf>
    <xf numFmtId="0" fontId="30" fillId="10" borderId="14" xfId="0" applyFont="1" applyFill="1" applyBorder="1" applyAlignment="1" applyProtection="1">
      <alignment horizontal="right" vertical="center" wrapText="1"/>
      <protection locked="0"/>
    </xf>
    <xf numFmtId="0" fontId="30" fillId="10" borderId="14" xfId="0" applyFont="1" applyFill="1" applyBorder="1" applyAlignment="1" applyProtection="1">
      <alignment horizontal="left" vertical="center" wrapText="1"/>
      <protection locked="0"/>
    </xf>
    <xf numFmtId="0" fontId="30" fillId="10" borderId="15" xfId="0" applyFont="1" applyFill="1" applyBorder="1" applyAlignment="1">
      <alignment horizontal="center" vertical="center" wrapText="1"/>
    </xf>
    <xf numFmtId="0" fontId="0" fillId="9" borderId="0" xfId="0" applyFill="1" applyAlignment="1">
      <alignment horizontal="center"/>
    </xf>
    <xf numFmtId="0" fontId="71" fillId="11" borderId="11" xfId="0" applyFont="1" applyFill="1" applyBorder="1" applyAlignment="1">
      <alignment horizontal="center"/>
    </xf>
    <xf numFmtId="0" fontId="72"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71" fillId="10" borderId="11" xfId="0" applyFont="1" applyFill="1" applyBorder="1" applyAlignment="1">
      <alignment horizontal="center"/>
    </xf>
    <xf numFmtId="0" fontId="72"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73" fillId="11" borderId="0" xfId="0" applyFont="1" applyFill="1"/>
    <xf numFmtId="0" fontId="30" fillId="10" borderId="50" xfId="0" applyFont="1" applyFill="1" applyBorder="1"/>
    <xf numFmtId="0" fontId="30" fillId="10" borderId="51" xfId="0" applyFont="1" applyFill="1" applyBorder="1"/>
    <xf numFmtId="44" fontId="30" fillId="10" borderId="51" xfId="0" applyNumberFormat="1" applyFont="1" applyFill="1" applyBorder="1"/>
    <xf numFmtId="44" fontId="30" fillId="10" borderId="51" xfId="1" applyFont="1" applyFill="1" applyBorder="1"/>
    <xf numFmtId="44" fontId="30" fillId="10" borderId="52" xfId="0" applyNumberFormat="1" applyFont="1" applyFill="1" applyBorder="1"/>
    <xf numFmtId="0" fontId="27" fillId="10" borderId="11" xfId="0" applyFont="1" applyFill="1" applyBorder="1"/>
    <xf numFmtId="9" fontId="74" fillId="10" borderId="12" xfId="4" applyFont="1" applyFill="1" applyBorder="1" applyAlignment="1">
      <alignment horizontal="center" wrapText="1"/>
    </xf>
    <xf numFmtId="0" fontId="0" fillId="10" borderId="13" xfId="0" applyFill="1" applyBorder="1"/>
    <xf numFmtId="0" fontId="0" fillId="10" borderId="15" xfId="0" applyFill="1" applyBorder="1"/>
    <xf numFmtId="0" fontId="70" fillId="11" borderId="0" xfId="0" applyFont="1" applyFill="1" applyAlignment="1">
      <alignment horizontal="center"/>
    </xf>
    <xf numFmtId="0" fontId="70" fillId="11" borderId="0" xfId="0" applyFont="1" applyFill="1"/>
    <xf numFmtId="0" fontId="0" fillId="12" borderId="0" xfId="0" applyFill="1"/>
    <xf numFmtId="0" fontId="66" fillId="10" borderId="53" xfId="0" applyFont="1" applyFill="1" applyBorder="1"/>
    <xf numFmtId="0" fontId="0" fillId="13" borderId="0" xfId="0" applyFill="1"/>
    <xf numFmtId="0" fontId="60" fillId="10" borderId="54" xfId="0" applyFont="1" applyFill="1" applyBorder="1" applyAlignment="1">
      <alignment horizontal="left" vertical="top" wrapText="1"/>
    </xf>
    <xf numFmtId="0" fontId="60" fillId="10" borderId="5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42" fillId="0" borderId="0" xfId="0" applyFont="1" applyBorder="1" applyAlignment="1" applyProtection="1">
      <alignment vertical="center" wrapText="1"/>
    </xf>
    <xf numFmtId="0" fontId="3" fillId="0" borderId="8" xfId="0" applyFont="1" applyBorder="1" applyAlignment="1" applyProtection="1">
      <alignment horizontal="left" vertical="top"/>
    </xf>
    <xf numFmtId="0" fontId="28" fillId="0" borderId="0" xfId="0" applyFont="1" applyBorder="1" applyAlignment="1" applyProtection="1">
      <alignment horizontal="right"/>
    </xf>
    <xf numFmtId="0" fontId="24" fillId="0" borderId="17" xfId="0" applyFont="1" applyBorder="1" applyAlignment="1" applyProtection="1">
      <alignment horizontal="center" vertical="top" wrapText="1"/>
    </xf>
    <xf numFmtId="0" fontId="0" fillId="0" borderId="0" xfId="0" applyFill="1" applyBorder="1" applyProtection="1"/>
    <xf numFmtId="0" fontId="42" fillId="0" borderId="0" xfId="0" applyFont="1" applyAlignment="1">
      <alignment vertical="center" wrapText="1"/>
    </xf>
    <xf numFmtId="0" fontId="15" fillId="0" borderId="0" xfId="0" applyFont="1" applyAlignment="1">
      <alignment horizontal="right"/>
    </xf>
    <xf numFmtId="0" fontId="3" fillId="0" borderId="8" xfId="0" applyFont="1" applyBorder="1" applyAlignment="1">
      <alignment vertical="top"/>
    </xf>
    <xf numFmtId="0" fontId="23" fillId="0" borderId="0" xfId="0" applyFont="1"/>
    <xf numFmtId="9" fontId="20" fillId="0" borderId="0" xfId="0" applyNumberFormat="1" applyFont="1" applyAlignment="1">
      <alignment horizontal="right"/>
    </xf>
    <xf numFmtId="0" fontId="22" fillId="0" borderId="0" xfId="0" applyFont="1" applyAlignment="1" applyProtection="1">
      <alignment horizontal="left" vertical="top"/>
      <protection locked="0"/>
    </xf>
    <xf numFmtId="0" fontId="33" fillId="0" borderId="17" xfId="0" applyFont="1" applyBorder="1" applyAlignment="1">
      <alignment horizontal="center"/>
    </xf>
    <xf numFmtId="0" fontId="19" fillId="0" borderId="0" xfId="0" applyFont="1" applyAlignment="1" applyProtection="1">
      <alignment horizontal="left" vertical="top" wrapText="1"/>
      <protection locked="0"/>
    </xf>
    <xf numFmtId="0" fontId="28" fillId="0" borderId="0" xfId="0" applyFont="1" applyAlignment="1">
      <alignment horizontal="right"/>
    </xf>
    <xf numFmtId="6" fontId="22" fillId="0" borderId="0" xfId="0" applyNumberFormat="1" applyFont="1" applyAlignment="1" applyProtection="1">
      <alignment horizontal="left"/>
      <protection locked="0"/>
    </xf>
    <xf numFmtId="0" fontId="19" fillId="0" borderId="0" xfId="0" applyFont="1" applyFill="1" applyAlignment="1" applyProtection="1">
      <alignment horizontal="center"/>
      <protection locked="0"/>
    </xf>
    <xf numFmtId="0" fontId="2" fillId="0" borderId="0" xfId="0" applyFont="1" applyAlignment="1" applyProtection="1">
      <alignment horizontal="center" vertical="center"/>
      <protection locked="0"/>
    </xf>
    <xf numFmtId="44" fontId="2" fillId="0" borderId="14" xfId="1" applyFont="1" applyBorder="1" applyProtection="1">
      <protection locked="0"/>
    </xf>
    <xf numFmtId="0" fontId="0" fillId="0" borderId="0" xfId="0" applyAlignment="1" applyProtection="1">
      <alignment horizontal="left" vertical="top" wrapText="1"/>
      <protection locked="0"/>
    </xf>
    <xf numFmtId="6" fontId="2" fillId="0" borderId="0" xfId="0" applyNumberFormat="1" applyFont="1" applyAlignment="1">
      <alignment horizontal="left"/>
    </xf>
    <xf numFmtId="43" fontId="2" fillId="0" borderId="0" xfId="0" applyNumberFormat="1" applyFont="1"/>
    <xf numFmtId="0" fontId="3" fillId="0" borderId="17" xfId="0" applyFont="1" applyFill="1" applyBorder="1" applyAlignment="1">
      <alignment horizontal="left" vertical="center" wrapText="1"/>
    </xf>
    <xf numFmtId="0" fontId="10" fillId="0" borderId="8" xfId="2" applyFont="1" applyFill="1" applyBorder="1" applyAlignment="1">
      <alignment horizontal="right" vertical="center" wrapText="1"/>
    </xf>
    <xf numFmtId="10" fontId="10" fillId="0" borderId="16" xfId="4" applyNumberFormat="1" applyFont="1" applyFill="1" applyBorder="1" applyAlignment="1" applyProtection="1">
      <alignment horizontal="center" vertical="center" wrapText="1"/>
      <protection locked="0"/>
    </xf>
    <xf numFmtId="0" fontId="10" fillId="0" borderId="13" xfId="2" applyFont="1" applyFill="1" applyBorder="1" applyAlignment="1">
      <alignment horizontal="right" vertical="center" wrapText="1"/>
    </xf>
    <xf numFmtId="164" fontId="10" fillId="0" borderId="16" xfId="1" applyNumberFormat="1" applyFont="1" applyFill="1" applyBorder="1" applyAlignment="1" applyProtection="1">
      <alignment horizontal="center" vertical="center" wrapText="1"/>
      <protection locked="0"/>
    </xf>
    <xf numFmtId="0" fontId="11" fillId="0" borderId="17" xfId="0" applyNumberFormat="1" applyFont="1" applyBorder="1" applyAlignment="1" applyProtection="1">
      <alignment horizontal="center" vertical="center"/>
    </xf>
    <xf numFmtId="0" fontId="10" fillId="0" borderId="17" xfId="2" applyFont="1" applyFill="1" applyBorder="1" applyAlignment="1" applyProtection="1">
      <alignment vertical="center" wrapText="1"/>
    </xf>
    <xf numFmtId="0" fontId="33" fillId="0" borderId="17" xfId="0" applyFont="1" applyFill="1" applyBorder="1" applyAlignment="1" applyProtection="1">
      <alignment horizontal="center" vertical="center"/>
    </xf>
    <xf numFmtId="0" fontId="6" fillId="0" borderId="0" xfId="0" applyFont="1" applyBorder="1" applyAlignment="1">
      <alignment horizontal="left" vertical="center" wrapText="1"/>
    </xf>
    <xf numFmtId="0" fontId="26" fillId="0" borderId="0" xfId="0" applyFont="1" applyBorder="1" applyAlignment="1">
      <alignment horizontal="center" vertical="center"/>
    </xf>
    <xf numFmtId="0" fontId="42"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13" fillId="0" borderId="0" xfId="0" applyFont="1" applyBorder="1" applyAlignment="1">
      <alignment horizontal="left" vertical="center" wrapText="1"/>
    </xf>
    <xf numFmtId="0" fontId="37" fillId="0" borderId="0" xfId="0" applyFont="1" applyBorder="1" applyAlignment="1">
      <alignment horizontal="left" vertical="center" wrapText="1"/>
    </xf>
    <xf numFmtId="0" fontId="6" fillId="0" borderId="0" xfId="0" applyFont="1" applyBorder="1" applyAlignment="1">
      <alignment horizontal="center" vertical="center" wrapText="1"/>
    </xf>
    <xf numFmtId="0" fontId="37" fillId="0" borderId="0" xfId="0" applyFont="1" applyBorder="1" applyAlignment="1">
      <alignment horizontal="left" vertical="center" wrapText="1" indent="2"/>
    </xf>
    <xf numFmtId="0" fontId="42" fillId="0" borderId="0" xfId="0" applyFont="1" applyBorder="1" applyAlignment="1">
      <alignment horizontal="center" vertical="top" wrapText="1"/>
    </xf>
    <xf numFmtId="0" fontId="14" fillId="0" borderId="0" xfId="0" applyFont="1" applyBorder="1" applyAlignment="1">
      <alignment horizontal="left" vertical="center" wrapText="1"/>
    </xf>
    <xf numFmtId="0" fontId="10" fillId="0" borderId="17" xfId="0" applyFont="1" applyBorder="1" applyAlignment="1">
      <alignment horizontal="left"/>
    </xf>
    <xf numFmtId="0" fontId="10" fillId="0" borderId="17" xfId="0" applyFont="1" applyFill="1" applyBorder="1" applyAlignment="1">
      <alignment horizontal="left"/>
    </xf>
    <xf numFmtId="0" fontId="33" fillId="0" borderId="17" xfId="0" applyFont="1" applyBorder="1" applyAlignment="1">
      <alignment horizontal="center"/>
    </xf>
    <xf numFmtId="0" fontId="11" fillId="0" borderId="19" xfId="0" applyFont="1" applyBorder="1" applyAlignment="1">
      <alignment horizontal="center" vertical="center"/>
    </xf>
    <xf numFmtId="0" fontId="11" fillId="0" borderId="16" xfId="0" applyFont="1" applyBorder="1" applyAlignment="1">
      <alignment horizontal="center" vertical="center"/>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35" fillId="0" borderId="17" xfId="0" applyFont="1" applyFill="1" applyBorder="1" applyAlignment="1" applyProtection="1">
      <alignment horizontal="center" vertical="center"/>
    </xf>
    <xf numFmtId="0" fontId="11" fillId="0" borderId="22"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4" xfId="0" applyFont="1" applyBorder="1" applyAlignment="1">
      <alignment horizontal="center" vertical="center" wrapText="1"/>
    </xf>
    <xf numFmtId="165" fontId="33" fillId="0" borderId="17" xfId="0" applyNumberFormat="1" applyFont="1" applyBorder="1" applyAlignment="1">
      <alignment horizontal="center"/>
    </xf>
    <xf numFmtId="0" fontId="10" fillId="2" borderId="29" xfId="0" applyFont="1" applyFill="1" applyBorder="1" applyAlignment="1" applyProtection="1">
      <alignment horizontal="left" wrapText="1"/>
    </xf>
    <xf numFmtId="0" fontId="10" fillId="2" borderId="30" xfId="0" applyFont="1" applyFill="1" applyBorder="1" applyAlignment="1" applyProtection="1">
      <alignment horizontal="left" wrapText="1"/>
    </xf>
    <xf numFmtId="0" fontId="10" fillId="2" borderId="31" xfId="0" applyFont="1" applyFill="1" applyBorder="1" applyAlignment="1" applyProtection="1">
      <alignment horizontal="left" wrapText="1"/>
    </xf>
    <xf numFmtId="44" fontId="51" fillId="6" borderId="29" xfId="5" applyNumberFormat="1" applyFont="1" applyBorder="1" applyAlignment="1" applyProtection="1">
      <alignment horizontal="center"/>
    </xf>
    <xf numFmtId="44" fontId="51" fillId="6" borderId="31" xfId="5" applyNumberFormat="1" applyFont="1" applyBorder="1" applyAlignment="1" applyProtection="1">
      <alignment horizont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4" fontId="33" fillId="0" borderId="17" xfId="0" applyNumberFormat="1" applyFont="1" applyBorder="1" applyAlignment="1">
      <alignment horizont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19"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2" borderId="19" xfId="0" applyFont="1" applyFill="1" applyBorder="1" applyAlignment="1" applyProtection="1">
      <alignment horizontal="left" vertical="center" wrapText="1"/>
    </xf>
    <xf numFmtId="0" fontId="11" fillId="2" borderId="20" xfId="0" applyFont="1" applyFill="1" applyBorder="1" applyAlignment="1" applyProtection="1">
      <alignment horizontal="left" vertical="center" wrapText="1"/>
    </xf>
    <xf numFmtId="0" fontId="11" fillId="2" borderId="16" xfId="0" applyFont="1" applyFill="1" applyBorder="1" applyAlignment="1" applyProtection="1">
      <alignment horizontal="left" vertical="center" wrapText="1"/>
    </xf>
    <xf numFmtId="44" fontId="33" fillId="5" borderId="19" xfId="0" applyNumberFormat="1" applyFont="1" applyFill="1" applyBorder="1" applyAlignment="1">
      <alignment horizontal="center"/>
    </xf>
    <xf numFmtId="44" fontId="33" fillId="5" borderId="16" xfId="0" applyNumberFormat="1" applyFont="1" applyFill="1" applyBorder="1" applyAlignment="1">
      <alignment horizontal="center"/>
    </xf>
    <xf numFmtId="0" fontId="33" fillId="0" borderId="17" xfId="0" applyFont="1" applyBorder="1" applyAlignment="1">
      <alignment horizontal="center" vertical="center"/>
    </xf>
    <xf numFmtId="0" fontId="33" fillId="0" borderId="17" xfId="0" applyFont="1" applyBorder="1" applyAlignment="1" applyProtection="1">
      <alignment horizontal="center" vertical="center"/>
    </xf>
    <xf numFmtId="0" fontId="11" fillId="0" borderId="17" xfId="0" applyFont="1" applyFill="1" applyBorder="1" applyAlignment="1">
      <alignment horizontal="left" vertical="center" wrapText="1"/>
    </xf>
    <xf numFmtId="0" fontId="10" fillId="0" borderId="17" xfId="2" applyFont="1" applyFill="1" applyBorder="1" applyAlignment="1" applyProtection="1">
      <alignment horizontal="left" vertical="center" wrapText="1"/>
    </xf>
    <xf numFmtId="165" fontId="52" fillId="0" borderId="8" xfId="0" applyNumberFormat="1" applyFont="1" applyBorder="1" applyAlignment="1">
      <alignment horizontal="center"/>
    </xf>
    <xf numFmtId="165" fontId="52" fillId="0" borderId="10" xfId="0" applyNumberFormat="1" applyFont="1" applyBorder="1" applyAlignment="1">
      <alignment horizontal="center"/>
    </xf>
    <xf numFmtId="165" fontId="52" fillId="0" borderId="13" xfId="0" applyNumberFormat="1" applyFont="1" applyBorder="1" applyAlignment="1">
      <alignment horizontal="center"/>
    </xf>
    <xf numFmtId="165" fontId="52" fillId="0" borderId="15" xfId="0" applyNumberFormat="1" applyFont="1" applyBorder="1" applyAlignment="1">
      <alignment horizontal="center"/>
    </xf>
    <xf numFmtId="165" fontId="52" fillId="0" borderId="8" xfId="0" applyNumberFormat="1" applyFont="1" applyBorder="1" applyAlignment="1">
      <alignment horizontal="center" vertical="top" wrapText="1"/>
    </xf>
    <xf numFmtId="165" fontId="52" fillId="0" borderId="10" xfId="0" applyNumberFormat="1" applyFont="1" applyBorder="1" applyAlignment="1">
      <alignment horizontal="center" vertical="top" wrapText="1"/>
    </xf>
    <xf numFmtId="165" fontId="52" fillId="0" borderId="13" xfId="0" applyNumberFormat="1" applyFont="1" applyBorder="1" applyAlignment="1">
      <alignment horizontal="center" vertical="top" wrapText="1"/>
    </xf>
    <xf numFmtId="165" fontId="52" fillId="0" borderId="15" xfId="0" applyNumberFormat="1" applyFont="1" applyBorder="1" applyAlignment="1">
      <alignment horizontal="center" vertical="top"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5" fillId="0" borderId="0" xfId="0" applyFont="1" applyBorder="1" applyAlignment="1" applyProtection="1">
      <alignment horizontal="left" vertical="top" wrapText="1" indent="3"/>
    </xf>
    <xf numFmtId="0" fontId="15" fillId="0" borderId="12" xfId="0" applyFont="1" applyBorder="1" applyAlignment="1" applyProtection="1">
      <alignment horizontal="left" vertical="top" wrapText="1" indent="3"/>
    </xf>
    <xf numFmtId="0" fontId="35" fillId="0" borderId="0" xfId="0" applyFont="1" applyAlignment="1" applyProtection="1">
      <alignment horizontal="left"/>
    </xf>
    <xf numFmtId="0" fontId="6" fillId="0" borderId="0" xfId="0" applyFont="1" applyAlignment="1" applyProtection="1">
      <alignment horizontal="left" wrapText="1"/>
    </xf>
    <xf numFmtId="0" fontId="15" fillId="0" borderId="14" xfId="0" applyFont="1" applyBorder="1" applyAlignment="1" applyProtection="1">
      <alignment horizontal="left" vertical="top" wrapText="1" indent="3"/>
    </xf>
    <xf numFmtId="0" fontId="15" fillId="0" borderId="15" xfId="0" applyFont="1" applyBorder="1" applyAlignment="1" applyProtection="1">
      <alignment horizontal="left" vertical="top" wrapText="1" indent="3"/>
    </xf>
    <xf numFmtId="0" fontId="14" fillId="0" borderId="0" xfId="0" applyFont="1" applyAlignment="1" applyProtection="1">
      <alignment horizontal="left" vertical="center" wrapText="1"/>
    </xf>
    <xf numFmtId="0" fontId="50"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5"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1" fillId="0" borderId="14" xfId="0" applyFont="1" applyBorder="1" applyAlignment="1" applyProtection="1">
      <alignment horizontal="left" vertical="top" wrapText="1" indent="3"/>
    </xf>
    <xf numFmtId="0" fontId="41"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4" fillId="0" borderId="0" xfId="0" applyFont="1" applyAlignment="1" applyProtection="1">
      <alignment horizontal="center" vertical="center" wrapText="1"/>
    </xf>
    <xf numFmtId="0" fontId="14"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0" fillId="0" borderId="19" xfId="2" applyFont="1" applyFill="1" applyBorder="1" applyAlignment="1" applyProtection="1">
      <alignment horizontal="left" vertical="center" wrapText="1"/>
      <protection locked="0"/>
    </xf>
    <xf numFmtId="0" fontId="10" fillId="0" borderId="16" xfId="2" applyFont="1" applyFill="1" applyBorder="1" applyAlignment="1" applyProtection="1">
      <alignment horizontal="left" vertical="center" wrapText="1"/>
      <protection locked="0"/>
    </xf>
    <xf numFmtId="0" fontId="10" fillId="2" borderId="17" xfId="0" applyNumberFormat="1" applyFont="1" applyFill="1" applyBorder="1" applyAlignment="1" applyProtection="1">
      <alignment horizontal="left" wrapText="1" indent="1"/>
      <protection locked="0"/>
    </xf>
    <xf numFmtId="0" fontId="35" fillId="0" borderId="19" xfId="0" applyFont="1" applyFill="1" applyBorder="1" applyAlignment="1">
      <alignment horizontal="center" vertical="center"/>
    </xf>
    <xf numFmtId="0" fontId="35" fillId="0" borderId="16" xfId="0" applyFont="1" applyFill="1" applyBorder="1" applyAlignment="1">
      <alignment horizontal="center" vertical="center"/>
    </xf>
    <xf numFmtId="43" fontId="25" fillId="0" borderId="29" xfId="0" applyNumberFormat="1" applyFont="1" applyBorder="1" applyAlignment="1" applyProtection="1">
      <alignment horizontal="left" vertical="center" wrapText="1"/>
    </xf>
    <xf numFmtId="43" fontId="25" fillId="0" borderId="31" xfId="0" applyNumberFormat="1" applyFont="1" applyBorder="1" applyAlignment="1" applyProtection="1">
      <alignment horizontal="left" vertical="center" wrapText="1"/>
    </xf>
    <xf numFmtId="43" fontId="10" fillId="2" borderId="19" xfId="0" applyNumberFormat="1" applyFont="1" applyFill="1" applyBorder="1" applyAlignment="1" applyProtection="1">
      <alignment horizontal="left" wrapText="1" indent="2"/>
    </xf>
    <xf numFmtId="43" fontId="10" fillId="2" borderId="16" xfId="0" applyNumberFormat="1" applyFont="1" applyFill="1" applyBorder="1" applyAlignment="1" applyProtection="1">
      <alignment horizontal="left" wrapText="1" indent="2"/>
    </xf>
    <xf numFmtId="43" fontId="10" fillId="2" borderId="19" xfId="0" applyNumberFormat="1" applyFont="1" applyFill="1" applyBorder="1" applyAlignment="1" applyProtection="1">
      <alignment horizontal="left" wrapText="1" indent="1"/>
    </xf>
    <xf numFmtId="43" fontId="10" fillId="2" borderId="16" xfId="0" applyNumberFormat="1" applyFont="1" applyFill="1" applyBorder="1" applyAlignment="1" applyProtection="1">
      <alignment horizontal="left" wrapText="1" inden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44" fillId="0" borderId="0" xfId="0" applyFont="1" applyBorder="1" applyAlignment="1">
      <alignment horizontal="center" vertical="center" wrapText="1"/>
    </xf>
    <xf numFmtId="0" fontId="2" fillId="0" borderId="0" xfId="0" applyFont="1" applyBorder="1" applyAlignment="1">
      <alignment horizontal="left" vertical="center" wrapText="1"/>
    </xf>
    <xf numFmtId="6" fontId="22" fillId="0" borderId="0" xfId="0" applyNumberFormat="1" applyFont="1" applyAlignment="1">
      <alignment horizontal="left" vertical="center" wrapText="1"/>
    </xf>
    <xf numFmtId="6" fontId="22" fillId="0" borderId="0" xfId="0" applyNumberFormat="1" applyFont="1" applyAlignment="1" applyProtection="1">
      <alignment horizontal="left" vertical="center" wrapText="1"/>
      <protection locked="0"/>
    </xf>
    <xf numFmtId="0" fontId="21" fillId="0" borderId="0" xfId="0" applyFont="1" applyBorder="1" applyAlignment="1">
      <alignment horizontal="left" vertical="center" wrapText="1"/>
    </xf>
    <xf numFmtId="0" fontId="19" fillId="0" borderId="13"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23" fillId="0" borderId="0" xfId="0" applyFont="1" applyBorder="1" applyAlignment="1" applyProtection="1">
      <protection locked="0"/>
    </xf>
    <xf numFmtId="0" fontId="22" fillId="0" borderId="0" xfId="0" applyFont="1" applyBorder="1" applyAlignment="1" applyProtection="1">
      <alignment horizontal="left"/>
      <protection locked="0"/>
    </xf>
    <xf numFmtId="0" fontId="22" fillId="0" borderId="0" xfId="0" applyFont="1" applyBorder="1" applyAlignment="1" applyProtection="1">
      <protection locked="0"/>
    </xf>
    <xf numFmtId="6" fontId="22" fillId="0" borderId="0" xfId="0" applyNumberFormat="1" applyFont="1" applyBorder="1" applyAlignment="1" applyProtection="1">
      <alignment horizontal="left"/>
      <protection locked="0"/>
    </xf>
    <xf numFmtId="6" fontId="22" fillId="0" borderId="0" xfId="0" applyNumberFormat="1" applyFont="1" applyBorder="1" applyAlignment="1" applyProtection="1">
      <alignment horizontal="left" wrapText="1"/>
      <protection locked="0"/>
    </xf>
    <xf numFmtId="0" fontId="28" fillId="0" borderId="0" xfId="0" applyFont="1" applyBorder="1" applyAlignment="1">
      <alignment horizontal="right"/>
    </xf>
    <xf numFmtId="0" fontId="21" fillId="0" borderId="14" xfId="0" applyFont="1" applyBorder="1" applyAlignment="1">
      <alignment horizontal="left" vertical="center" wrapText="1"/>
    </xf>
    <xf numFmtId="0" fontId="19" fillId="0" borderId="0" xfId="0" applyFont="1" applyBorder="1" applyAlignment="1" applyProtection="1">
      <alignment horizontal="left" vertical="top"/>
      <protection locked="0"/>
    </xf>
    <xf numFmtId="0" fontId="24" fillId="0" borderId="0" xfId="0" applyFont="1" applyBorder="1" applyAlignment="1">
      <alignment horizontal="left"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19" fillId="0" borderId="9" xfId="0" applyFont="1" applyBorder="1" applyAlignment="1" applyProtection="1">
      <alignment horizontal="left" vertical="top"/>
      <protection locked="0"/>
    </xf>
    <xf numFmtId="0" fontId="23"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4" fillId="0" borderId="0" xfId="0" applyFont="1" applyBorder="1" applyAlignment="1">
      <alignment horizontal="left" vertical="top" wrapText="1"/>
    </xf>
    <xf numFmtId="0" fontId="19" fillId="0" borderId="0" xfId="0" applyFont="1" applyAlignment="1" applyProtection="1">
      <alignment horizontal="left" vertical="top" wrapText="1"/>
      <protection locked="0"/>
    </xf>
    <xf numFmtId="0" fontId="24" fillId="0" borderId="14" xfId="0" applyFont="1" applyBorder="1" applyAlignment="1">
      <alignment horizontal="left" vertical="center" wrapText="1"/>
    </xf>
    <xf numFmtId="0" fontId="19"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44" fillId="0" borderId="0" xfId="0" applyFont="1" applyAlignment="1">
      <alignment horizontal="center" vertical="center" wrapText="1"/>
    </xf>
    <xf numFmtId="0" fontId="44" fillId="0" borderId="0" xfId="0" applyFont="1" applyBorder="1" applyAlignment="1" applyProtection="1">
      <alignment horizontal="center" vertical="center" wrapText="1"/>
    </xf>
    <xf numFmtId="0" fontId="28" fillId="0" borderId="0" xfId="0" applyFont="1" applyBorder="1" applyAlignment="1" applyProtection="1">
      <alignment horizontal="right"/>
    </xf>
    <xf numFmtId="0" fontId="44" fillId="0" borderId="0" xfId="0" applyFont="1" applyBorder="1" applyAlignment="1" applyProtection="1">
      <alignment horizontal="left" vertical="center"/>
    </xf>
    <xf numFmtId="0" fontId="0" fillId="0" borderId="0" xfId="0" applyAlignment="1">
      <alignment horizontal="center"/>
    </xf>
    <xf numFmtId="0" fontId="60" fillId="10" borderId="40" xfId="0" applyFont="1" applyFill="1" applyBorder="1" applyAlignment="1">
      <alignment horizontal="right" indent="1"/>
    </xf>
    <xf numFmtId="0" fontId="60" fillId="10" borderId="0" xfId="0" applyFont="1" applyFill="1" applyAlignment="1">
      <alignment horizontal="right" indent="1"/>
    </xf>
    <xf numFmtId="0" fontId="0" fillId="11" borderId="11" xfId="0" applyFill="1" applyBorder="1" applyAlignment="1" applyProtection="1">
      <alignment horizontal="left" indent="1"/>
      <protection locked="0"/>
    </xf>
    <xf numFmtId="0" fontId="0" fillId="11" borderId="0" xfId="0" applyFill="1" applyAlignment="1" applyProtection="1">
      <alignment horizontal="left" indent="1"/>
      <protection locked="0"/>
    </xf>
    <xf numFmtId="0" fontId="60" fillId="10" borderId="0" xfId="0" applyFont="1" applyFill="1" applyAlignment="1">
      <alignment horizontal="right" wrapText="1"/>
    </xf>
    <xf numFmtId="0" fontId="64" fillId="10" borderId="0" xfId="0" applyFont="1" applyFill="1" applyAlignment="1">
      <alignment horizontal="left" vertical="top" indent="1"/>
    </xf>
    <xf numFmtId="0" fontId="30" fillId="10" borderId="0" xfId="0" applyFont="1" applyFill="1" applyAlignment="1">
      <alignment horizontal="center" vertical="center" wrapText="1"/>
    </xf>
    <xf numFmtId="0" fontId="30" fillId="10" borderId="14" xfId="0" applyFont="1" applyFill="1" applyBorder="1" applyAlignment="1">
      <alignment horizontal="center" vertical="center" wrapText="1"/>
    </xf>
    <xf numFmtId="0" fontId="30" fillId="10" borderId="0" xfId="0" applyFont="1" applyFill="1" applyAlignment="1">
      <alignment horizontal="center"/>
    </xf>
    <xf numFmtId="0" fontId="75" fillId="10" borderId="54" xfId="10" applyFill="1" applyBorder="1" applyAlignment="1">
      <alignment horizontal="left" wrapText="1"/>
    </xf>
    <xf numFmtId="0" fontId="76" fillId="10" borderId="55" xfId="9" applyFont="1" applyFill="1" applyBorder="1" applyAlignment="1">
      <alignment horizontal="left" wrapText="1"/>
    </xf>
    <xf numFmtId="44" fontId="10" fillId="0" borderId="0" xfId="0" applyNumberFormat="1" applyFont="1" applyAlignment="1">
      <alignment horizontal="center"/>
    </xf>
    <xf numFmtId="0" fontId="10" fillId="0" borderId="0" xfId="0" applyFont="1" applyAlignment="1">
      <alignment horizontal="center"/>
    </xf>
    <xf numFmtId="0" fontId="40" fillId="0" borderId="0" xfId="0" applyFont="1" applyAlignment="1">
      <alignment horizontal="center" vertical="center" wrapText="1"/>
    </xf>
    <xf numFmtId="0" fontId="6" fillId="0" borderId="0" xfId="0" applyFont="1" applyAlignment="1">
      <alignment horizontal="left" vertical="center" wrapText="1"/>
    </xf>
    <xf numFmtId="0" fontId="40" fillId="0" borderId="0" xfId="0" applyFont="1" applyAlignment="1">
      <alignment horizontal="left" vertical="center"/>
    </xf>
    <xf numFmtId="0" fontId="12" fillId="2" borderId="5" xfId="0" applyFont="1" applyFill="1" applyBorder="1" applyAlignment="1">
      <alignment horizontal="center" vertical="center" wrapText="1"/>
    </xf>
    <xf numFmtId="0" fontId="7" fillId="0" borderId="0" xfId="0" applyFont="1" applyAlignment="1">
      <alignment horizontal="left" vertical="center" wrapText="1"/>
    </xf>
  </cellXfs>
  <cellStyles count="11">
    <cellStyle name="20% - Accent2" xfId="2" builtinId="34"/>
    <cellStyle name="Accent1" xfId="3" builtinId="29"/>
    <cellStyle name="Currency" xfId="1" builtinId="4"/>
    <cellStyle name="Good" xfId="6" builtinId="26"/>
    <cellStyle name="Heading 2" xfId="7" builtinId="17"/>
    <cellStyle name="Hyperlink" xfId="10" builtinId="8"/>
    <cellStyle name="Hyperlink 2" xfId="9" xr:uid="{CFC4F955-B4BB-4E01-9A2A-72AD46FF3115}"/>
    <cellStyle name="Neutral" xfId="5" builtinId="28"/>
    <cellStyle name="Normal" xfId="0" builtinId="0"/>
    <cellStyle name="Percent" xfId="4" builtinId="5"/>
    <cellStyle name="Title 2" xfId="8" xr:uid="{4E47F1E4-EC43-457A-8891-5306563B674C}"/>
  </cellStyles>
  <dxfs count="117">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color rgb="FF9C0006"/>
      </font>
      <fill>
        <patternFill>
          <bgColor rgb="FFFFC7CE"/>
        </patternFill>
      </fill>
    </dxf>
    <dxf>
      <font>
        <color rgb="FF9C0006"/>
      </font>
      <fill>
        <patternFill>
          <bgColor rgb="FFFFC7CE"/>
        </patternFill>
      </fill>
    </dxf>
    <dxf>
      <font>
        <color rgb="FF720000"/>
      </font>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ill>
        <gradientFill>
          <stop position="0">
            <color theme="0"/>
          </stop>
          <stop position="1">
            <color rgb="FFFFFF00"/>
          </stop>
        </gradientFill>
      </fill>
      <border>
        <vertical/>
        <horizontal/>
      </border>
    </dxf>
    <dxf>
      <font>
        <color rgb="FF9C5700"/>
      </font>
      <fill>
        <patternFill>
          <bgColor rgb="FFFFEB9C"/>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ctrlProps/ctrlProp1.xml><?xml version="1.0" encoding="utf-8"?>
<formControlPr xmlns="http://schemas.microsoft.com/office/spreadsheetml/2009/9/main" objectType="CheckBox" fmlaLink="$A$2" lockText="1" noThreeD="1"/>
</file>

<file path=xl/ctrlProps/ctrlProp10.xml><?xml version="1.0" encoding="utf-8"?>
<formControlPr xmlns="http://schemas.microsoft.com/office/spreadsheetml/2009/9/main" objectType="CheckBox" fmlaLink="$A$23" lockText="1" noThreeD="1"/>
</file>

<file path=xl/ctrlProps/ctrlProp11.xml><?xml version="1.0" encoding="utf-8"?>
<formControlPr xmlns="http://schemas.microsoft.com/office/spreadsheetml/2009/9/main" objectType="CheckBox" fmlaLink="$A$24" lockText="1" noThreeD="1"/>
</file>

<file path=xl/ctrlProps/ctrlProp12.xml><?xml version="1.0" encoding="utf-8"?>
<formControlPr xmlns="http://schemas.microsoft.com/office/spreadsheetml/2009/9/main" objectType="CheckBox" fmlaLink="$A$25" lockText="1" noThreeD="1"/>
</file>

<file path=xl/ctrlProps/ctrlProp13.xml><?xml version="1.0" encoding="utf-8"?>
<formControlPr xmlns="http://schemas.microsoft.com/office/spreadsheetml/2009/9/main" objectType="CheckBox" checked="Checked" fmlaLink="$A$26" lockText="1" noThreeD="1"/>
</file>

<file path=xl/ctrlProps/ctrlProp14.xml><?xml version="1.0" encoding="utf-8"?>
<formControlPr xmlns="http://schemas.microsoft.com/office/spreadsheetml/2009/9/main" objectType="CheckBox" checked="Checked" fmlaLink="$A$27" lockText="1" noThreeD="1"/>
</file>

<file path=xl/ctrlProps/ctrlProp15.xml><?xml version="1.0" encoding="utf-8"?>
<formControlPr xmlns="http://schemas.microsoft.com/office/spreadsheetml/2009/9/main" objectType="CheckBox" checked="Checked" fmlaLink="$A$28" lockText="1" noThreeD="1"/>
</file>

<file path=xl/ctrlProps/ctrlProp16.xml><?xml version="1.0" encoding="utf-8"?>
<formControlPr xmlns="http://schemas.microsoft.com/office/spreadsheetml/2009/9/main" objectType="CheckBox" fmlaLink="$A$29" lockText="1" noThreeD="1"/>
</file>

<file path=xl/ctrlProps/ctrlProp17.xml><?xml version="1.0" encoding="utf-8"?>
<formControlPr xmlns="http://schemas.microsoft.com/office/spreadsheetml/2009/9/main" objectType="CheckBox" fmlaLink="$A$30" lockText="1" noThreeD="1"/>
</file>

<file path=xl/ctrlProps/ctrlProp18.xml><?xml version="1.0" encoding="utf-8"?>
<formControlPr xmlns="http://schemas.microsoft.com/office/spreadsheetml/2009/9/main" objectType="CheckBox" fmlaLink="$A$31" lockText="1" noThreeD="1"/>
</file>

<file path=xl/ctrlProps/ctrlProp19.xml><?xml version="1.0" encoding="utf-8"?>
<formControlPr xmlns="http://schemas.microsoft.com/office/spreadsheetml/2009/9/main" objectType="CheckBox" fmlaLink="$A$32" lockText="1" noThreeD="1"/>
</file>

<file path=xl/ctrlProps/ctrlProp2.xml><?xml version="1.0" encoding="utf-8"?>
<formControlPr xmlns="http://schemas.microsoft.com/office/spreadsheetml/2009/9/main" objectType="CheckBox" fmlaLink="$A$3" lockText="1" noThreeD="1"/>
</file>

<file path=xl/ctrlProps/ctrlProp20.xml><?xml version="1.0" encoding="utf-8"?>
<formControlPr xmlns="http://schemas.microsoft.com/office/spreadsheetml/2009/9/main" objectType="CheckBox" fmlaLink="$A$33" lockText="1" noThreeD="1"/>
</file>

<file path=xl/ctrlProps/ctrlProp21.xml><?xml version="1.0" encoding="utf-8"?>
<formControlPr xmlns="http://schemas.microsoft.com/office/spreadsheetml/2009/9/main" objectType="CheckBox" fmlaLink="$A$34" lockText="1" noThreeD="1"/>
</file>

<file path=xl/ctrlProps/ctrlProp22.xml><?xml version="1.0" encoding="utf-8"?>
<formControlPr xmlns="http://schemas.microsoft.com/office/spreadsheetml/2009/9/main" objectType="CheckBox" fmlaLink="$A$35" lockText="1" noThreeD="1"/>
</file>

<file path=xl/ctrlProps/ctrlProp23.xml><?xml version="1.0" encoding="utf-8"?>
<formControlPr xmlns="http://schemas.microsoft.com/office/spreadsheetml/2009/9/main" objectType="CheckBox" fmlaLink="$A$36" lockText="1" noThreeD="1"/>
</file>

<file path=xl/ctrlProps/ctrlProp24.xml><?xml version="1.0" encoding="utf-8"?>
<formControlPr xmlns="http://schemas.microsoft.com/office/spreadsheetml/2009/9/main" objectType="CheckBox" fmlaLink="$A$37" lockText="1" noThreeD="1"/>
</file>

<file path=xl/ctrlProps/ctrlProp25.xml><?xml version="1.0" encoding="utf-8"?>
<formControlPr xmlns="http://schemas.microsoft.com/office/spreadsheetml/2009/9/main" objectType="CheckBox" fmlaLink="$A$38" lockText="1" noThreeD="1"/>
</file>

<file path=xl/ctrlProps/ctrlProp26.xml><?xml version="1.0" encoding="utf-8"?>
<formControlPr xmlns="http://schemas.microsoft.com/office/spreadsheetml/2009/9/main" objectType="CheckBox" checked="Checked" fmlaLink="$A$9" lockText="1" noThreeD="1"/>
</file>

<file path=xl/ctrlProps/ctrlProp3.xml><?xml version="1.0" encoding="utf-8"?>
<formControlPr xmlns="http://schemas.microsoft.com/office/spreadsheetml/2009/9/main" objectType="CheckBox" checked="Checked" fmlaLink="$A$4" lockText="1" noThreeD="1"/>
</file>

<file path=xl/ctrlProps/ctrlProp4.xml><?xml version="1.0" encoding="utf-8"?>
<formControlPr xmlns="http://schemas.microsoft.com/office/spreadsheetml/2009/9/main" objectType="CheckBox" checked="Checked" fmlaLink="$A$5" lockText="1" noThreeD="1"/>
</file>

<file path=xl/ctrlProps/ctrlProp5.xml><?xml version="1.0" encoding="utf-8"?>
<formControlPr xmlns="http://schemas.microsoft.com/office/spreadsheetml/2009/9/main" objectType="CheckBox" fmlaLink="$A$6" lockText="1" noThreeD="1"/>
</file>

<file path=xl/ctrlProps/ctrlProp6.xml><?xml version="1.0" encoding="utf-8"?>
<formControlPr xmlns="http://schemas.microsoft.com/office/spreadsheetml/2009/9/main" objectType="CheckBox" checked="Checked" fmlaLink="$A$7" lockText="1" noThreeD="1"/>
</file>

<file path=xl/ctrlProps/ctrlProp7.xml><?xml version="1.0" encoding="utf-8"?>
<formControlPr xmlns="http://schemas.microsoft.com/office/spreadsheetml/2009/9/main" objectType="CheckBox" checked="Checked" fmlaLink="$A$8" lockText="1" noThreeD="1"/>
</file>

<file path=xl/ctrlProps/ctrlProp8.xml><?xml version="1.0" encoding="utf-8"?>
<formControlPr xmlns="http://schemas.microsoft.com/office/spreadsheetml/2009/9/main" objectType="CheckBox" fmlaLink="$A$21" lockText="1" noThreeD="1"/>
</file>

<file path=xl/ctrlProps/ctrlProp9.xml><?xml version="1.0" encoding="utf-8"?>
<formControlPr xmlns="http://schemas.microsoft.com/office/spreadsheetml/2009/9/main" objectType="CheckBox" checked="Checked" fmlaLink="$A$22" lockText="1" noThreeD="1"/>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1</xdr:row>
          <xdr:rowOff>22860</xdr:rowOff>
        </xdr:from>
        <xdr:to>
          <xdr:col>1</xdr:col>
          <xdr:colOff>952500</xdr:colOff>
          <xdr:row>2</xdr:row>
          <xdr:rowOff>22860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24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 Personnel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xdr:row>
          <xdr:rowOff>38100</xdr:rowOff>
        </xdr:from>
        <xdr:to>
          <xdr:col>1</xdr:col>
          <xdr:colOff>4427220</xdr:colOff>
          <xdr:row>3</xdr:row>
          <xdr:rowOff>7620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24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 Fringe Benefits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7620</xdr:rowOff>
        </xdr:from>
        <xdr:to>
          <xdr:col>1</xdr:col>
          <xdr:colOff>4480560</xdr:colOff>
          <xdr:row>4</xdr:row>
          <xdr:rowOff>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24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3 Travel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xdr:row>
          <xdr:rowOff>22860</xdr:rowOff>
        </xdr:from>
        <xdr:to>
          <xdr:col>1</xdr:col>
          <xdr:colOff>4358640</xdr:colOff>
          <xdr:row>5</xdr:row>
          <xdr:rowOff>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24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4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7620</xdr:rowOff>
        </xdr:from>
        <xdr:to>
          <xdr:col>1</xdr:col>
          <xdr:colOff>4450080</xdr:colOff>
          <xdr:row>5</xdr:row>
          <xdr:rowOff>236220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24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5 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xdr:row>
          <xdr:rowOff>0</xdr:rowOff>
        </xdr:from>
        <xdr:to>
          <xdr:col>1</xdr:col>
          <xdr:colOff>4495800</xdr:colOff>
          <xdr:row>6</xdr:row>
          <xdr:rowOff>228600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24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6 Contractual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xdr:row>
          <xdr:rowOff>7620</xdr:rowOff>
        </xdr:from>
        <xdr:to>
          <xdr:col>1</xdr:col>
          <xdr:colOff>4450080</xdr:colOff>
          <xdr:row>7</xdr:row>
          <xdr:rowOff>228600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24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7 Consultant (Professional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22860</xdr:rowOff>
        </xdr:from>
        <xdr:to>
          <xdr:col>2</xdr:col>
          <xdr:colOff>0</xdr:colOff>
          <xdr:row>21</xdr:row>
          <xdr:rowOff>0</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24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9 Occupancy (Rent &amp; Utilities)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0</xdr:rowOff>
        </xdr:from>
        <xdr:to>
          <xdr:col>1</xdr:col>
          <xdr:colOff>4488180</xdr:colOff>
          <xdr:row>21</xdr:row>
          <xdr:rowOff>236220</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24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10 Research &amp; Development (R&amp;D)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236220</xdr:rowOff>
        </xdr:from>
        <xdr:to>
          <xdr:col>1</xdr:col>
          <xdr:colOff>4465320</xdr:colOff>
          <xdr:row>22</xdr:row>
          <xdr:rowOff>213360</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24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11 Telecommunications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7620</xdr:rowOff>
        </xdr:from>
        <xdr:to>
          <xdr:col>2</xdr:col>
          <xdr:colOff>0</xdr:colOff>
          <xdr:row>24</xdr:row>
          <xdr:rowOff>0</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24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12 Training &amp; Education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236220</xdr:rowOff>
        </xdr:from>
        <xdr:to>
          <xdr:col>2</xdr:col>
          <xdr:colOff>0</xdr:colOff>
          <xdr:row>25</xdr:row>
          <xdr:rowOff>7620</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24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13 Direct Administrative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25</xdr:row>
          <xdr:rowOff>7620</xdr:rowOff>
        </xdr:from>
        <xdr:to>
          <xdr:col>1</xdr:col>
          <xdr:colOff>4465320</xdr:colOff>
          <xdr:row>25</xdr:row>
          <xdr:rowOff>228600</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24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14 Other or Miscellaneous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xdr:row>
          <xdr:rowOff>236220</xdr:rowOff>
        </xdr:from>
        <xdr:to>
          <xdr:col>1</xdr:col>
          <xdr:colOff>4480560</xdr:colOff>
          <xdr:row>26</xdr:row>
          <xdr:rowOff>236220</xdr:rowOff>
        </xdr:to>
        <xdr:sp macro="" textlink="">
          <xdr:nvSpPr>
            <xdr:cNvPr id="49177" name="Check Box 25" hidden="1">
              <a:extLst>
                <a:ext uri="{63B3BB69-23CF-44E3-9099-C40C66FF867C}">
                  <a14:compatExt spid="_x0000_s49177"/>
                </a:ext>
                <a:ext uri="{FF2B5EF4-FFF2-40B4-BE49-F238E27FC236}">
                  <a16:creationId xmlns:a16="http://schemas.microsoft.com/office/drawing/2014/main" id="{00000000-0008-0000-24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15A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236220</xdr:rowOff>
        </xdr:from>
        <xdr:to>
          <xdr:col>2</xdr:col>
          <xdr:colOff>15240</xdr:colOff>
          <xdr:row>28</xdr:row>
          <xdr:rowOff>7620</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0000000-0008-0000-24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15B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28</xdr:row>
          <xdr:rowOff>0</xdr:rowOff>
        </xdr:from>
        <xdr:to>
          <xdr:col>1</xdr:col>
          <xdr:colOff>4488180</xdr:colOff>
          <xdr:row>28</xdr:row>
          <xdr:rowOff>220980</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0000000-0008-0000-24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15C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29</xdr:row>
          <xdr:rowOff>0</xdr:rowOff>
        </xdr:from>
        <xdr:to>
          <xdr:col>2</xdr:col>
          <xdr:colOff>7620</xdr:colOff>
          <xdr:row>29</xdr:row>
          <xdr:rowOff>220980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24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15D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29</xdr:row>
          <xdr:rowOff>236220</xdr:rowOff>
        </xdr:from>
        <xdr:to>
          <xdr:col>1</xdr:col>
          <xdr:colOff>4495800</xdr:colOff>
          <xdr:row>30</xdr:row>
          <xdr:rowOff>213360</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24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15E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1</xdr:col>
          <xdr:colOff>4480560</xdr:colOff>
          <xdr:row>31</xdr:row>
          <xdr:rowOff>220980</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24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15F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7620</xdr:rowOff>
        </xdr:from>
        <xdr:to>
          <xdr:col>1</xdr:col>
          <xdr:colOff>4488180</xdr:colOff>
          <xdr:row>32</xdr:row>
          <xdr:rowOff>228600</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24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15G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22860</xdr:rowOff>
        </xdr:from>
        <xdr:to>
          <xdr:col>1</xdr:col>
          <xdr:colOff>4495800</xdr:colOff>
          <xdr:row>34</xdr:row>
          <xdr:rowOff>0</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24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15H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34</xdr:row>
          <xdr:rowOff>22860</xdr:rowOff>
        </xdr:from>
        <xdr:to>
          <xdr:col>1</xdr:col>
          <xdr:colOff>4495800</xdr:colOff>
          <xdr:row>35</xdr:row>
          <xdr:rowOff>0</xdr:rowOff>
        </xdr:to>
        <xdr:sp macro="" textlink="">
          <xdr:nvSpPr>
            <xdr:cNvPr id="49185" name="Check Box 33" hidden="1">
              <a:extLst>
                <a:ext uri="{63B3BB69-23CF-44E3-9099-C40C66FF867C}">
                  <a14:compatExt spid="_x0000_s49185"/>
                </a:ext>
                <a:ext uri="{FF2B5EF4-FFF2-40B4-BE49-F238E27FC236}">
                  <a16:creationId xmlns:a16="http://schemas.microsoft.com/office/drawing/2014/main" id="{00000000-0008-0000-24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15I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35</xdr:row>
          <xdr:rowOff>7620</xdr:rowOff>
        </xdr:from>
        <xdr:to>
          <xdr:col>2</xdr:col>
          <xdr:colOff>0</xdr:colOff>
          <xdr:row>36</xdr:row>
          <xdr:rowOff>0</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24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15J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7620</xdr:rowOff>
        </xdr:from>
        <xdr:to>
          <xdr:col>1</xdr:col>
          <xdr:colOff>4465320</xdr:colOff>
          <xdr:row>36</xdr:row>
          <xdr:rowOff>228600</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00000000-0008-0000-24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15K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236220</xdr:rowOff>
        </xdr:from>
        <xdr:to>
          <xdr:col>1</xdr:col>
          <xdr:colOff>4495800</xdr:colOff>
          <xdr:row>37</xdr:row>
          <xdr:rowOff>213360</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24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17 Indirect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xdr:row>
          <xdr:rowOff>0</xdr:rowOff>
        </xdr:from>
        <xdr:to>
          <xdr:col>1</xdr:col>
          <xdr:colOff>4465320</xdr:colOff>
          <xdr:row>8</xdr:row>
          <xdr:rowOff>220980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24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8 Construction</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ecfr.gov/current/title-2/part-200" TargetMode="External"/><Relationship Id="rId1" Type="http://schemas.openxmlformats.org/officeDocument/2006/relationships/hyperlink" Target="https://www.gpo.gov/fdsys/pkg/CFR-2014-title2-vol1/pdf/CFR-2014-title2-vol1-sec200-68.pdf" TargetMode="External"/></Relationships>
</file>

<file path=xl/worksheets/_rels/sheet3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 Id="rId4" Type="http://schemas.microsoft.com/office/2017/10/relationships/threadedComment" Target="../threadedComments/threadedComment1.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tabSelected="1" zoomScaleNormal="100" zoomScaleSheetLayoutView="100" workbookViewId="0"/>
  </sheetViews>
  <sheetFormatPr defaultColWidth="9.109375" defaultRowHeight="14.4" x14ac:dyDescent="0.3"/>
  <cols>
    <col min="1" max="1" width="1.44140625" style="3" customWidth="1"/>
    <col min="2" max="13" width="9.44140625" style="3" customWidth="1"/>
    <col min="14" max="14" width="14.33203125" style="3" customWidth="1"/>
    <col min="15" max="15" width="2.6640625" style="3" customWidth="1"/>
    <col min="16" max="16" width="2.109375" style="3" customWidth="1"/>
    <col min="17" max="16384" width="9.109375" style="3"/>
  </cols>
  <sheetData>
    <row r="1" spans="2:16" ht="34.5" customHeight="1" x14ac:dyDescent="0.3">
      <c r="B1" s="434" t="s">
        <v>118</v>
      </c>
      <c r="C1" s="434"/>
      <c r="D1" s="434"/>
      <c r="E1" s="434"/>
      <c r="F1" s="434"/>
      <c r="G1" s="434"/>
      <c r="H1" s="434"/>
      <c r="I1" s="434"/>
      <c r="J1" s="434"/>
      <c r="K1" s="434"/>
      <c r="L1" s="434"/>
      <c r="M1" s="434"/>
      <c r="N1" s="434"/>
      <c r="O1" s="434"/>
      <c r="P1" s="434"/>
    </row>
    <row r="2" spans="2:16" ht="12.75" customHeight="1" x14ac:dyDescent="0.3">
      <c r="B2" s="39"/>
      <c r="C2" s="21"/>
      <c r="D2" s="21"/>
      <c r="E2" s="21"/>
      <c r="F2" s="21"/>
      <c r="G2" s="21"/>
      <c r="H2" s="21"/>
      <c r="I2" s="21"/>
      <c r="J2" s="21"/>
      <c r="K2" s="21"/>
      <c r="L2" s="21"/>
      <c r="M2" s="21"/>
      <c r="N2" s="21"/>
      <c r="O2" s="21"/>
      <c r="P2" s="21"/>
    </row>
    <row r="3" spans="2:16" ht="49.5" customHeight="1" x14ac:dyDescent="0.3">
      <c r="B3" s="433" t="s">
        <v>224</v>
      </c>
      <c r="C3" s="433"/>
      <c r="D3" s="433"/>
      <c r="E3" s="433"/>
      <c r="F3" s="433"/>
      <c r="G3" s="433"/>
      <c r="H3" s="433"/>
      <c r="I3" s="433"/>
      <c r="J3" s="433"/>
      <c r="K3" s="433"/>
      <c r="L3" s="433"/>
      <c r="M3" s="433"/>
      <c r="N3" s="433"/>
      <c r="O3" s="433"/>
      <c r="P3" s="433"/>
    </row>
    <row r="4" spans="2:16" ht="9" customHeight="1" x14ac:dyDescent="0.3">
      <c r="B4" s="40"/>
      <c r="C4" s="21"/>
      <c r="D4" s="21"/>
      <c r="E4" s="21"/>
      <c r="F4" s="21"/>
      <c r="G4" s="21"/>
      <c r="H4" s="21"/>
      <c r="I4" s="21"/>
      <c r="J4" s="21"/>
      <c r="K4" s="21"/>
      <c r="L4" s="21"/>
      <c r="M4" s="21"/>
      <c r="N4" s="21"/>
      <c r="O4" s="21"/>
      <c r="P4" s="21"/>
    </row>
    <row r="5" spans="2:16" ht="24.75" customHeight="1" x14ac:dyDescent="0.3">
      <c r="B5" s="442" t="s">
        <v>225</v>
      </c>
      <c r="C5" s="442"/>
      <c r="D5" s="442"/>
      <c r="E5" s="442"/>
      <c r="F5" s="442"/>
      <c r="G5" s="442"/>
      <c r="H5" s="442"/>
      <c r="I5" s="442"/>
      <c r="J5" s="442"/>
      <c r="K5" s="442"/>
      <c r="L5" s="442"/>
      <c r="M5" s="442"/>
      <c r="N5" s="442"/>
      <c r="O5" s="442"/>
      <c r="P5" s="442"/>
    </row>
    <row r="6" spans="2:16" ht="22.5" customHeight="1" x14ac:dyDescent="0.3">
      <c r="B6" s="435" t="s">
        <v>173</v>
      </c>
      <c r="C6" s="435"/>
      <c r="D6" s="435"/>
      <c r="E6" s="435"/>
      <c r="F6" s="435"/>
      <c r="G6" s="435"/>
      <c r="H6" s="435"/>
      <c r="I6" s="435"/>
      <c r="J6" s="435"/>
      <c r="K6" s="435"/>
      <c r="L6" s="435"/>
      <c r="M6" s="435"/>
      <c r="N6" s="435"/>
      <c r="O6" s="435"/>
      <c r="P6" s="435"/>
    </row>
    <row r="7" spans="2:16" x14ac:dyDescent="0.3">
      <c r="B7" s="436" t="s">
        <v>119</v>
      </c>
      <c r="C7" s="436"/>
      <c r="D7" s="436"/>
      <c r="E7" s="436"/>
      <c r="F7" s="436"/>
      <c r="G7" s="436"/>
      <c r="H7" s="436"/>
      <c r="I7" s="436"/>
      <c r="J7" s="436"/>
      <c r="K7" s="436"/>
      <c r="L7" s="436"/>
      <c r="M7" s="436"/>
      <c r="N7" s="436"/>
      <c r="O7" s="436"/>
      <c r="P7" s="436"/>
    </row>
    <row r="8" spans="2:16" ht="24.75" customHeight="1" x14ac:dyDescent="0.3">
      <c r="B8" s="433" t="s">
        <v>222</v>
      </c>
      <c r="C8" s="433"/>
      <c r="D8" s="433"/>
      <c r="E8" s="433"/>
      <c r="F8" s="433"/>
      <c r="G8" s="433"/>
      <c r="H8" s="433"/>
      <c r="I8" s="433"/>
      <c r="J8" s="433"/>
      <c r="K8" s="433"/>
      <c r="L8" s="433"/>
      <c r="M8" s="433"/>
      <c r="N8" s="433"/>
      <c r="O8" s="433"/>
      <c r="P8" s="433"/>
    </row>
    <row r="9" spans="2:16" x14ac:dyDescent="0.3">
      <c r="B9" s="439" t="s">
        <v>120</v>
      </c>
      <c r="C9" s="439"/>
      <c r="D9" s="439"/>
      <c r="E9" s="439"/>
      <c r="F9" s="439"/>
      <c r="G9" s="439"/>
      <c r="H9" s="439"/>
      <c r="I9" s="439"/>
      <c r="J9" s="439"/>
      <c r="K9" s="439"/>
      <c r="L9" s="439"/>
      <c r="M9" s="439"/>
      <c r="N9" s="439"/>
      <c r="O9" s="439"/>
      <c r="P9" s="439"/>
    </row>
    <row r="10" spans="2:16" ht="21.75" customHeight="1" x14ac:dyDescent="0.3">
      <c r="B10" s="433" t="s">
        <v>121</v>
      </c>
      <c r="C10" s="433"/>
      <c r="D10" s="433"/>
      <c r="E10" s="433"/>
      <c r="F10" s="433"/>
      <c r="G10" s="433"/>
      <c r="H10" s="433"/>
      <c r="I10" s="433"/>
      <c r="J10" s="433"/>
      <c r="K10" s="433"/>
      <c r="L10" s="433"/>
      <c r="M10" s="433"/>
      <c r="N10" s="433"/>
      <c r="O10" s="433"/>
      <c r="P10" s="433"/>
    </row>
    <row r="11" spans="2:16" x14ac:dyDescent="0.3">
      <c r="B11" s="439" t="s">
        <v>122</v>
      </c>
      <c r="C11" s="439"/>
      <c r="D11" s="439"/>
      <c r="E11" s="439"/>
      <c r="F11" s="439"/>
      <c r="G11" s="439"/>
      <c r="H11" s="439"/>
      <c r="I11" s="439"/>
      <c r="J11" s="439"/>
      <c r="K11" s="439"/>
      <c r="L11" s="439"/>
      <c r="M11" s="439"/>
      <c r="N11" s="439"/>
      <c r="O11" s="439"/>
      <c r="P11" s="439"/>
    </row>
    <row r="12" spans="2:16" x14ac:dyDescent="0.3">
      <c r="B12" s="41" t="s">
        <v>123</v>
      </c>
      <c r="C12" s="21"/>
      <c r="D12" s="21"/>
      <c r="E12" s="21"/>
      <c r="F12" s="21"/>
      <c r="G12" s="21"/>
      <c r="H12" s="21"/>
      <c r="I12" s="21"/>
      <c r="J12" s="21"/>
      <c r="K12" s="21"/>
      <c r="L12" s="21"/>
      <c r="M12" s="21"/>
      <c r="N12" s="21"/>
      <c r="O12" s="21"/>
      <c r="P12" s="21"/>
    </row>
    <row r="13" spans="2:16" ht="10.5" customHeight="1" x14ac:dyDescent="0.3">
      <c r="B13" s="41"/>
      <c r="C13" s="21"/>
      <c r="D13" s="21"/>
      <c r="E13" s="21"/>
      <c r="F13" s="21"/>
      <c r="G13" s="21"/>
      <c r="H13" s="21"/>
      <c r="I13" s="21"/>
      <c r="J13" s="21"/>
      <c r="K13" s="21"/>
      <c r="L13" s="21"/>
      <c r="M13" s="21"/>
      <c r="N13" s="21"/>
      <c r="O13" s="21"/>
      <c r="P13" s="21"/>
    </row>
    <row r="14" spans="2:16" x14ac:dyDescent="0.3">
      <c r="B14" s="41" t="s">
        <v>226</v>
      </c>
      <c r="C14" s="21"/>
      <c r="D14" s="21"/>
      <c r="E14" s="21"/>
      <c r="F14" s="21"/>
      <c r="G14" s="21"/>
      <c r="H14" s="21"/>
      <c r="I14" s="21"/>
      <c r="J14" s="21"/>
      <c r="K14" s="21"/>
      <c r="L14" s="21"/>
      <c r="M14" s="21"/>
      <c r="N14" s="21"/>
      <c r="O14" s="21"/>
      <c r="P14" s="21"/>
    </row>
    <row r="15" spans="2:16" ht="10.5" customHeight="1" x14ac:dyDescent="0.3">
      <c r="B15" s="50"/>
      <c r="C15" s="21"/>
      <c r="D15" s="21"/>
      <c r="E15" s="21"/>
      <c r="F15" s="21"/>
      <c r="G15" s="21"/>
      <c r="H15" s="21"/>
      <c r="I15" s="21"/>
      <c r="J15" s="21"/>
      <c r="K15" s="21"/>
      <c r="L15" s="21"/>
      <c r="M15" s="21"/>
      <c r="N15" s="21"/>
      <c r="O15" s="21"/>
      <c r="P15" s="21"/>
    </row>
    <row r="16" spans="2:16" x14ac:dyDescent="0.3">
      <c r="B16" s="52" t="s">
        <v>223</v>
      </c>
      <c r="C16" s="53"/>
      <c r="D16" s="53"/>
      <c r="E16" s="53"/>
      <c r="F16" s="53"/>
      <c r="G16" s="53"/>
      <c r="H16" s="53"/>
      <c r="I16" s="53"/>
      <c r="J16" s="53"/>
      <c r="K16" s="21"/>
      <c r="L16" s="21"/>
      <c r="M16" s="21"/>
      <c r="N16" s="21"/>
      <c r="O16" s="21"/>
      <c r="P16" s="21"/>
    </row>
    <row r="17" spans="2:16" ht="12.75" customHeight="1" x14ac:dyDescent="0.3">
      <c r="B17" s="41"/>
      <c r="C17" s="21"/>
      <c r="D17" s="21"/>
      <c r="E17" s="21"/>
      <c r="F17" s="21"/>
      <c r="G17" s="21"/>
      <c r="H17" s="21"/>
      <c r="I17" s="21"/>
      <c r="J17" s="21"/>
      <c r="K17" s="21"/>
      <c r="L17" s="21"/>
      <c r="M17" s="21"/>
      <c r="N17" s="21"/>
      <c r="O17" s="21"/>
      <c r="P17" s="21"/>
    </row>
    <row r="18" spans="2:16" ht="27" customHeight="1" x14ac:dyDescent="0.3">
      <c r="B18" s="442" t="s">
        <v>147</v>
      </c>
      <c r="C18" s="442"/>
      <c r="D18" s="442"/>
      <c r="E18" s="442"/>
      <c r="F18" s="442"/>
      <c r="G18" s="442"/>
      <c r="H18" s="442"/>
      <c r="I18" s="442"/>
      <c r="J18" s="442"/>
      <c r="K18" s="442"/>
      <c r="L18" s="442"/>
      <c r="M18" s="442"/>
      <c r="N18" s="442"/>
      <c r="O18" s="442"/>
      <c r="P18" s="442"/>
    </row>
    <row r="19" spans="2:16" ht="11.25" customHeight="1" x14ac:dyDescent="0.3">
      <c r="B19" s="41"/>
      <c r="C19" s="21"/>
      <c r="D19" s="21"/>
      <c r="E19" s="21"/>
      <c r="F19" s="21"/>
      <c r="G19" s="21"/>
      <c r="H19" s="21"/>
      <c r="I19" s="21"/>
      <c r="J19" s="21"/>
      <c r="K19" s="21"/>
      <c r="L19" s="21"/>
      <c r="M19" s="21"/>
      <c r="N19" s="21"/>
      <c r="O19" s="21"/>
      <c r="P19" s="21"/>
    </row>
    <row r="20" spans="2:16" ht="41.25" customHeight="1" x14ac:dyDescent="0.3">
      <c r="B20" s="440" t="s">
        <v>148</v>
      </c>
      <c r="C20" s="440"/>
      <c r="D20" s="440"/>
      <c r="E20" s="440"/>
      <c r="F20" s="440"/>
      <c r="G20" s="440"/>
      <c r="H20" s="440"/>
      <c r="I20" s="440"/>
      <c r="J20" s="440"/>
      <c r="K20" s="440"/>
      <c r="L20" s="440"/>
      <c r="M20" s="440"/>
      <c r="N20" s="440"/>
      <c r="O20" s="440"/>
      <c r="P20" s="440"/>
    </row>
    <row r="21" spans="2:16" x14ac:dyDescent="0.3">
      <c r="B21" s="41" t="s">
        <v>124</v>
      </c>
      <c r="C21" s="21"/>
      <c r="D21" s="21"/>
      <c r="E21" s="21"/>
      <c r="F21" s="21"/>
      <c r="G21" s="21"/>
      <c r="H21" s="21"/>
      <c r="I21" s="21"/>
      <c r="J21" s="21"/>
      <c r="K21" s="21"/>
      <c r="L21" s="21"/>
      <c r="M21" s="21"/>
      <c r="N21" s="21"/>
      <c r="O21" s="21"/>
      <c r="P21" s="21"/>
    </row>
    <row r="22" spans="2:16" ht="22.5" customHeight="1" x14ac:dyDescent="0.3">
      <c r="B22" s="442" t="s">
        <v>161</v>
      </c>
      <c r="C22" s="442"/>
      <c r="D22" s="442"/>
      <c r="E22" s="442"/>
      <c r="F22" s="442"/>
      <c r="G22" s="442"/>
      <c r="H22" s="442"/>
      <c r="I22" s="442"/>
      <c r="J22" s="442"/>
      <c r="K22" s="442"/>
      <c r="L22" s="442"/>
      <c r="M22" s="442"/>
      <c r="N22" s="442"/>
      <c r="O22" s="442"/>
      <c r="P22" s="27"/>
    </row>
    <row r="23" spans="2:16" ht="13.5" customHeight="1" x14ac:dyDescent="0.3">
      <c r="B23" s="37"/>
      <c r="C23" s="33"/>
      <c r="D23" s="33"/>
      <c r="E23" s="33"/>
      <c r="F23" s="33"/>
      <c r="G23" s="33"/>
      <c r="H23" s="33"/>
      <c r="I23" s="33"/>
      <c r="J23" s="33"/>
      <c r="K23" s="33"/>
      <c r="L23" s="33"/>
      <c r="M23" s="33"/>
      <c r="N23" s="33"/>
      <c r="O23" s="33"/>
      <c r="P23" s="33"/>
    </row>
    <row r="24" spans="2:16" x14ac:dyDescent="0.3">
      <c r="B24" s="38" t="s">
        <v>162</v>
      </c>
      <c r="C24" s="33"/>
      <c r="D24" s="33"/>
      <c r="E24" s="33"/>
      <c r="F24" s="33"/>
      <c r="G24" s="33"/>
      <c r="H24" s="33"/>
      <c r="I24" s="33"/>
      <c r="J24" s="33"/>
      <c r="K24" s="33"/>
      <c r="L24" s="33"/>
      <c r="M24" s="33"/>
      <c r="N24" s="33"/>
      <c r="O24" s="33"/>
      <c r="P24" s="33"/>
    </row>
    <row r="25" spans="2:16" ht="6" customHeight="1" x14ac:dyDescent="0.3">
      <c r="B25" s="37"/>
      <c r="C25" s="33"/>
      <c r="D25" s="33"/>
      <c r="E25" s="33"/>
      <c r="F25" s="33"/>
      <c r="G25" s="33"/>
      <c r="H25" s="33"/>
      <c r="I25" s="33"/>
      <c r="J25" s="33"/>
      <c r="K25" s="33"/>
      <c r="L25" s="33"/>
      <c r="M25" s="33"/>
      <c r="N25" s="33"/>
      <c r="O25" s="33"/>
      <c r="P25" s="33"/>
    </row>
    <row r="26" spans="2:16" x14ac:dyDescent="0.3">
      <c r="B26" s="38" t="s">
        <v>378</v>
      </c>
      <c r="C26" s="33"/>
      <c r="D26" s="33"/>
      <c r="E26" s="33"/>
      <c r="F26" s="33"/>
      <c r="G26" s="33"/>
      <c r="H26" s="33"/>
      <c r="I26" s="33"/>
      <c r="J26" s="33"/>
      <c r="K26" s="33"/>
      <c r="L26" s="33"/>
      <c r="M26" s="33"/>
      <c r="N26" s="33"/>
      <c r="O26" s="33"/>
      <c r="P26" s="33"/>
    </row>
    <row r="27" spans="2:16" ht="9.75" customHeight="1" x14ac:dyDescent="0.3">
      <c r="B27" s="37"/>
      <c r="C27" s="33"/>
      <c r="D27" s="33"/>
      <c r="E27" s="33"/>
      <c r="F27" s="33"/>
      <c r="G27" s="33"/>
      <c r="H27" s="33"/>
      <c r="I27" s="33"/>
      <c r="J27" s="33"/>
      <c r="K27" s="33"/>
      <c r="L27" s="33"/>
      <c r="M27" s="33"/>
      <c r="N27" s="33"/>
      <c r="O27" s="33"/>
      <c r="P27" s="33"/>
    </row>
    <row r="28" spans="2:16" x14ac:dyDescent="0.3">
      <c r="B28" s="38" t="s">
        <v>190</v>
      </c>
      <c r="C28" s="33"/>
      <c r="D28" s="33"/>
      <c r="E28" s="33"/>
      <c r="F28" s="33"/>
      <c r="G28" s="33"/>
      <c r="H28" s="33"/>
      <c r="I28" s="33"/>
      <c r="J28" s="33"/>
      <c r="K28" s="33"/>
      <c r="L28" s="33"/>
      <c r="M28" s="33"/>
      <c r="N28" s="33"/>
      <c r="O28" s="33"/>
      <c r="P28" s="33"/>
    </row>
    <row r="29" spans="2:16" x14ac:dyDescent="0.3">
      <c r="B29" s="32"/>
      <c r="C29" s="21"/>
      <c r="D29" s="21"/>
      <c r="E29" s="21"/>
      <c r="F29" s="21"/>
      <c r="G29" s="21"/>
      <c r="H29" s="21"/>
      <c r="I29" s="21"/>
      <c r="J29" s="21"/>
      <c r="K29" s="21"/>
      <c r="L29" s="21"/>
      <c r="M29" s="21"/>
      <c r="N29" s="21"/>
      <c r="O29" s="21"/>
      <c r="P29" s="21"/>
    </row>
    <row r="30" spans="2:16" ht="50.25" customHeight="1" x14ac:dyDescent="0.3">
      <c r="B30" s="440" t="s">
        <v>149</v>
      </c>
      <c r="C30" s="440"/>
      <c r="D30" s="440"/>
      <c r="E30" s="440"/>
      <c r="F30" s="440"/>
      <c r="G30" s="440"/>
      <c r="H30" s="440"/>
      <c r="I30" s="440"/>
      <c r="J30" s="440"/>
      <c r="K30" s="440"/>
      <c r="L30" s="440"/>
      <c r="M30" s="440"/>
      <c r="N30" s="440"/>
      <c r="O30" s="440"/>
      <c r="P30" s="440"/>
    </row>
    <row r="31" spans="2:16" x14ac:dyDescent="0.3">
      <c r="B31" s="439" t="s">
        <v>159</v>
      </c>
      <c r="C31" s="439"/>
      <c r="D31" s="439"/>
      <c r="E31" s="439"/>
      <c r="F31" s="439"/>
      <c r="G31" s="439"/>
      <c r="H31" s="439"/>
      <c r="I31" s="439"/>
      <c r="J31" s="439"/>
      <c r="K31" s="439"/>
      <c r="L31" s="439"/>
      <c r="M31" s="439"/>
      <c r="N31" s="439"/>
      <c r="O31" s="439"/>
      <c r="P31" s="439"/>
    </row>
    <row r="32" spans="2:16" ht="53.25" customHeight="1" x14ac:dyDescent="0.3">
      <c r="B32" s="440" t="s">
        <v>150</v>
      </c>
      <c r="C32" s="440"/>
      <c r="D32" s="440"/>
      <c r="E32" s="440"/>
      <c r="F32" s="440"/>
      <c r="G32" s="440"/>
      <c r="H32" s="440"/>
      <c r="I32" s="440"/>
      <c r="J32" s="440"/>
      <c r="K32" s="440"/>
      <c r="L32" s="440"/>
      <c r="M32" s="440"/>
      <c r="N32" s="440"/>
      <c r="O32" s="440"/>
      <c r="P32" s="440"/>
    </row>
    <row r="33" spans="2:16" x14ac:dyDescent="0.3">
      <c r="B33" s="42"/>
      <c r="C33" s="21"/>
      <c r="D33" s="21"/>
      <c r="E33" s="21"/>
      <c r="F33" s="21"/>
      <c r="G33" s="21"/>
      <c r="H33" s="21"/>
      <c r="I33" s="21"/>
      <c r="J33" s="21"/>
      <c r="K33" s="21"/>
      <c r="L33" s="21"/>
      <c r="M33" s="21"/>
      <c r="N33" s="21"/>
      <c r="O33" s="21"/>
      <c r="P33" s="21"/>
    </row>
    <row r="34" spans="2:16" ht="53.25" customHeight="1" x14ac:dyDescent="0.3">
      <c r="B34" s="440" t="s">
        <v>379</v>
      </c>
      <c r="C34" s="440"/>
      <c r="D34" s="440"/>
      <c r="E34" s="440"/>
      <c r="F34" s="440"/>
      <c r="G34" s="440"/>
      <c r="H34" s="440"/>
      <c r="I34" s="440"/>
      <c r="J34" s="440"/>
      <c r="K34" s="440"/>
      <c r="L34" s="440"/>
      <c r="M34" s="440"/>
      <c r="N34" s="440"/>
      <c r="O34" s="440"/>
      <c r="P34" s="440"/>
    </row>
    <row r="35" spans="2:16" x14ac:dyDescent="0.3">
      <c r="B35" s="41"/>
      <c r="C35" s="21"/>
      <c r="D35" s="21"/>
      <c r="E35" s="21"/>
      <c r="F35" s="21"/>
      <c r="G35" s="21"/>
      <c r="H35" s="21"/>
      <c r="I35" s="21"/>
      <c r="J35" s="21"/>
      <c r="K35" s="21"/>
      <c r="L35" s="21"/>
      <c r="M35" s="21"/>
      <c r="N35" s="21"/>
      <c r="O35" s="21"/>
      <c r="P35" s="21"/>
    </row>
    <row r="36" spans="2:16" ht="41.25" customHeight="1" x14ac:dyDescent="0.3">
      <c r="B36" s="440" t="s">
        <v>151</v>
      </c>
      <c r="C36" s="440"/>
      <c r="D36" s="440"/>
      <c r="E36" s="440"/>
      <c r="F36" s="440"/>
      <c r="G36" s="440"/>
      <c r="H36" s="440"/>
      <c r="I36" s="440"/>
      <c r="J36" s="440"/>
      <c r="K36" s="440"/>
      <c r="L36" s="440"/>
      <c r="M36" s="440"/>
      <c r="N36" s="440"/>
      <c r="O36" s="440"/>
      <c r="P36" s="440"/>
    </row>
    <row r="37" spans="2:16" ht="6" customHeight="1" x14ac:dyDescent="0.3">
      <c r="B37" s="41"/>
      <c r="C37" s="21"/>
      <c r="D37" s="21"/>
      <c r="E37" s="21"/>
      <c r="F37" s="21"/>
      <c r="G37" s="21"/>
      <c r="H37" s="21"/>
      <c r="I37" s="21"/>
      <c r="J37" s="21"/>
      <c r="K37" s="21"/>
      <c r="L37" s="21"/>
      <c r="M37" s="21"/>
      <c r="N37" s="21"/>
      <c r="O37" s="21"/>
      <c r="P37" s="21"/>
    </row>
    <row r="38" spans="2:16" ht="24.75" customHeight="1" x14ac:dyDescent="0.3">
      <c r="B38" s="441" t="s">
        <v>174</v>
      </c>
      <c r="C38" s="441"/>
      <c r="D38" s="441"/>
      <c r="E38" s="441"/>
      <c r="F38" s="441"/>
      <c r="G38" s="441"/>
      <c r="H38" s="441"/>
      <c r="I38" s="441"/>
      <c r="J38" s="441"/>
      <c r="K38" s="441"/>
      <c r="L38" s="441"/>
      <c r="M38" s="441"/>
      <c r="N38" s="441"/>
      <c r="O38" s="441"/>
      <c r="P38" s="441"/>
    </row>
    <row r="39" spans="2:16" x14ac:dyDescent="0.3">
      <c r="B39" s="436" t="s">
        <v>125</v>
      </c>
      <c r="C39" s="436"/>
      <c r="D39" s="436"/>
      <c r="E39" s="436"/>
      <c r="F39" s="436"/>
      <c r="G39" s="436"/>
      <c r="H39" s="436"/>
      <c r="I39" s="436"/>
      <c r="J39" s="436"/>
      <c r="K39" s="436"/>
      <c r="L39" s="436"/>
      <c r="M39" s="436"/>
      <c r="N39" s="436"/>
      <c r="O39" s="436"/>
      <c r="P39" s="436"/>
    </row>
    <row r="40" spans="2:16" ht="10.5" customHeight="1" x14ac:dyDescent="0.3">
      <c r="B40" s="41"/>
      <c r="C40" s="21"/>
      <c r="D40" s="21"/>
      <c r="E40" s="21"/>
      <c r="F40" s="21"/>
      <c r="G40" s="21"/>
      <c r="H40" s="21"/>
      <c r="I40" s="21"/>
      <c r="J40" s="21"/>
      <c r="K40" s="21"/>
      <c r="L40" s="21"/>
      <c r="M40" s="21"/>
      <c r="N40" s="21"/>
      <c r="O40" s="21"/>
      <c r="P40" s="21"/>
    </row>
    <row r="41" spans="2:16" ht="38.25" customHeight="1" x14ac:dyDescent="0.3">
      <c r="B41" s="438" t="s">
        <v>152</v>
      </c>
      <c r="C41" s="438"/>
      <c r="D41" s="438"/>
      <c r="E41" s="438"/>
      <c r="F41" s="438"/>
      <c r="G41" s="438"/>
      <c r="H41" s="438"/>
      <c r="I41" s="438"/>
      <c r="J41" s="438"/>
      <c r="K41" s="438"/>
      <c r="L41" s="438"/>
      <c r="M41" s="438"/>
      <c r="N41" s="438"/>
      <c r="O41" s="438"/>
      <c r="P41" s="438"/>
    </row>
    <row r="42" spans="2:16" x14ac:dyDescent="0.3">
      <c r="B42" s="41"/>
      <c r="C42" s="21"/>
      <c r="D42" s="21"/>
      <c r="E42" s="21"/>
      <c r="F42" s="21"/>
      <c r="G42" s="21"/>
      <c r="H42" s="21"/>
      <c r="I42" s="21"/>
      <c r="J42" s="21"/>
      <c r="K42" s="21"/>
      <c r="L42" s="21"/>
      <c r="M42" s="21"/>
      <c r="N42" s="21"/>
      <c r="O42" s="21"/>
      <c r="P42" s="21"/>
    </row>
    <row r="43" spans="2:16" ht="15" customHeight="1" x14ac:dyDescent="0.3">
      <c r="B43" s="439" t="s">
        <v>153</v>
      </c>
      <c r="C43" s="439"/>
      <c r="D43" s="439"/>
      <c r="E43" s="439"/>
      <c r="F43" s="439"/>
      <c r="G43" s="439"/>
      <c r="H43" s="439"/>
      <c r="I43" s="439"/>
      <c r="J43" s="439"/>
      <c r="K43" s="439"/>
      <c r="L43" s="439"/>
      <c r="M43" s="439"/>
      <c r="N43" s="439"/>
      <c r="O43" s="439"/>
      <c r="P43" s="439"/>
    </row>
    <row r="44" spans="2:16" ht="26.25" customHeight="1" x14ac:dyDescent="0.3">
      <c r="B44" s="433" t="s">
        <v>126</v>
      </c>
      <c r="C44" s="433"/>
      <c r="D44" s="433"/>
      <c r="E44" s="433"/>
      <c r="F44" s="433"/>
      <c r="G44" s="433"/>
      <c r="H44" s="433"/>
      <c r="I44" s="433"/>
      <c r="J44" s="433"/>
      <c r="K44" s="433"/>
      <c r="L44" s="433"/>
      <c r="M44" s="433"/>
      <c r="N44" s="433"/>
      <c r="O44" s="433"/>
      <c r="P44" s="433"/>
    </row>
    <row r="45" spans="2:16" x14ac:dyDescent="0.3">
      <c r="B45" s="41"/>
      <c r="C45" s="21"/>
      <c r="D45" s="21"/>
      <c r="E45" s="21"/>
      <c r="F45" s="21"/>
      <c r="G45" s="21"/>
      <c r="H45" s="21"/>
      <c r="I45" s="21"/>
      <c r="J45" s="21"/>
      <c r="K45" s="21"/>
      <c r="L45" s="21"/>
      <c r="M45" s="21"/>
      <c r="N45" s="21"/>
      <c r="O45" s="21"/>
      <c r="P45" s="21"/>
    </row>
    <row r="46" spans="2:16" ht="24.75" customHeight="1" x14ac:dyDescent="0.3">
      <c r="B46" s="433" t="s">
        <v>227</v>
      </c>
      <c r="C46" s="433"/>
      <c r="D46" s="433"/>
      <c r="E46" s="433"/>
      <c r="F46" s="433"/>
      <c r="G46" s="433"/>
      <c r="H46" s="433"/>
      <c r="I46" s="433"/>
      <c r="J46" s="433"/>
      <c r="K46" s="433"/>
      <c r="L46" s="433"/>
      <c r="M46" s="433"/>
      <c r="N46" s="433"/>
      <c r="O46" s="433"/>
      <c r="P46" s="433"/>
    </row>
    <row r="47" spans="2:16" x14ac:dyDescent="0.3">
      <c r="B47" s="41" t="s">
        <v>228</v>
      </c>
      <c r="C47" s="21"/>
      <c r="D47" s="21"/>
      <c r="E47" s="21"/>
      <c r="F47" s="21"/>
      <c r="G47" s="21"/>
      <c r="H47" s="21"/>
      <c r="I47" s="21"/>
      <c r="J47" s="21"/>
      <c r="K47" s="21"/>
      <c r="L47" s="21"/>
      <c r="M47" s="21"/>
      <c r="N47" s="21"/>
      <c r="O47" s="21"/>
      <c r="P47" s="21"/>
    </row>
    <row r="48" spans="2:16" x14ac:dyDescent="0.3">
      <c r="B48" s="41"/>
      <c r="C48" s="21"/>
      <c r="D48" s="21"/>
      <c r="E48" s="21"/>
      <c r="F48" s="21"/>
      <c r="G48" s="21"/>
      <c r="H48" s="21"/>
      <c r="I48" s="21"/>
      <c r="J48" s="21"/>
      <c r="K48" s="21"/>
      <c r="L48" s="21"/>
      <c r="M48" s="21"/>
      <c r="N48" s="21"/>
      <c r="O48" s="21"/>
      <c r="P48" s="21"/>
    </row>
    <row r="49" spans="2:16" x14ac:dyDescent="0.3">
      <c r="B49" s="52" t="s">
        <v>181</v>
      </c>
      <c r="C49" s="21"/>
      <c r="D49" s="21"/>
      <c r="E49" s="21"/>
      <c r="F49" s="21"/>
      <c r="G49" s="21"/>
      <c r="H49" s="21"/>
      <c r="I49" s="21"/>
      <c r="J49" s="21"/>
      <c r="K49" s="21"/>
      <c r="L49" s="21"/>
      <c r="M49" s="21"/>
      <c r="N49" s="21"/>
      <c r="O49" s="21"/>
      <c r="P49" s="21"/>
    </row>
    <row r="50" spans="2:16" x14ac:dyDescent="0.3">
      <c r="B50" s="52"/>
      <c r="C50" s="63"/>
      <c r="D50" s="63"/>
      <c r="E50" s="63"/>
      <c r="F50" s="63"/>
      <c r="G50" s="63"/>
      <c r="H50" s="63"/>
      <c r="I50" s="63"/>
      <c r="J50" s="63"/>
      <c r="K50" s="63"/>
      <c r="L50" s="63"/>
      <c r="M50" s="63"/>
      <c r="N50" s="63"/>
      <c r="O50" s="63"/>
      <c r="P50" s="63"/>
    </row>
    <row r="51" spans="2:16" x14ac:dyDescent="0.3">
      <c r="B51" s="52"/>
      <c r="C51" s="21"/>
      <c r="D51" s="21"/>
      <c r="E51" s="21"/>
      <c r="F51" s="21"/>
      <c r="G51" s="21"/>
      <c r="H51" s="21"/>
      <c r="I51" s="21"/>
      <c r="J51" s="21"/>
      <c r="K51" s="21"/>
      <c r="L51" s="21"/>
      <c r="M51" s="21"/>
      <c r="N51" s="21"/>
      <c r="O51" s="21"/>
      <c r="P51" s="21"/>
    </row>
    <row r="52" spans="2:16" ht="35.25" customHeight="1" x14ac:dyDescent="0.3">
      <c r="B52" s="435" t="s">
        <v>175</v>
      </c>
      <c r="C52" s="435"/>
      <c r="D52" s="435"/>
      <c r="E52" s="435"/>
      <c r="F52" s="435"/>
      <c r="G52" s="435"/>
      <c r="H52" s="435"/>
      <c r="I52" s="435"/>
      <c r="J52" s="435"/>
      <c r="K52" s="435"/>
      <c r="L52" s="435"/>
      <c r="M52" s="435"/>
      <c r="N52" s="435"/>
      <c r="O52" s="435"/>
      <c r="P52" s="435"/>
    </row>
    <row r="53" spans="2:16" x14ac:dyDescent="0.3">
      <c r="B53" s="436" t="s">
        <v>144</v>
      </c>
      <c r="C53" s="436"/>
      <c r="D53" s="436"/>
      <c r="E53" s="436"/>
      <c r="F53" s="436"/>
      <c r="G53" s="436"/>
      <c r="H53" s="436"/>
      <c r="I53" s="436"/>
      <c r="J53" s="436"/>
      <c r="K53" s="436"/>
      <c r="L53" s="436"/>
      <c r="M53" s="436"/>
      <c r="N53" s="436"/>
      <c r="O53" s="436"/>
      <c r="P53" s="436"/>
    </row>
    <row r="54" spans="2:16" x14ac:dyDescent="0.3">
      <c r="B54" s="436" t="s">
        <v>160</v>
      </c>
      <c r="C54" s="436"/>
      <c r="D54" s="436"/>
      <c r="E54" s="436"/>
      <c r="F54" s="436"/>
      <c r="G54" s="436"/>
      <c r="H54" s="436"/>
      <c r="I54" s="436"/>
      <c r="J54" s="436"/>
      <c r="K54" s="436"/>
      <c r="L54" s="436"/>
      <c r="M54" s="436"/>
      <c r="N54" s="436"/>
      <c r="O54" s="436"/>
      <c r="P54" s="436"/>
    </row>
    <row r="55" spans="2:16" x14ac:dyDescent="0.3">
      <c r="B55" s="43"/>
      <c r="C55" s="21"/>
      <c r="D55" s="21"/>
      <c r="E55" s="21"/>
      <c r="F55" s="21"/>
      <c r="G55" s="21"/>
      <c r="H55" s="21"/>
      <c r="I55" s="21"/>
      <c r="J55" s="21"/>
      <c r="K55" s="21"/>
      <c r="L55" s="21"/>
      <c r="M55" s="21"/>
      <c r="N55" s="21"/>
      <c r="O55" s="21"/>
      <c r="P55" s="21"/>
    </row>
    <row r="56" spans="2:16" x14ac:dyDescent="0.3">
      <c r="B56" s="41"/>
      <c r="C56" s="21"/>
      <c r="D56" s="21"/>
      <c r="E56" s="21"/>
      <c r="F56" s="21"/>
      <c r="G56" s="21"/>
      <c r="H56" s="21"/>
      <c r="I56" s="21"/>
      <c r="J56" s="21"/>
      <c r="K56" s="21"/>
      <c r="L56" s="21"/>
      <c r="M56" s="21"/>
      <c r="N56" s="21"/>
      <c r="O56" s="21"/>
      <c r="P56" s="21"/>
    </row>
    <row r="57" spans="2:16" ht="39.75" customHeight="1" x14ac:dyDescent="0.3">
      <c r="B57" s="433" t="s">
        <v>191</v>
      </c>
      <c r="C57" s="433"/>
      <c r="D57" s="433"/>
      <c r="E57" s="433"/>
      <c r="F57" s="433"/>
      <c r="G57" s="433"/>
      <c r="H57" s="433"/>
      <c r="I57" s="433"/>
      <c r="J57" s="433"/>
      <c r="K57" s="433"/>
      <c r="L57" s="433"/>
      <c r="M57" s="433"/>
      <c r="N57" s="433"/>
      <c r="O57" s="433"/>
      <c r="P57" s="433"/>
    </row>
    <row r="58" spans="2:16" x14ac:dyDescent="0.3">
      <c r="B58" s="41"/>
      <c r="C58" s="21"/>
      <c r="D58" s="21"/>
      <c r="E58" s="21"/>
      <c r="F58" s="21"/>
      <c r="G58" s="21"/>
      <c r="H58" s="21"/>
      <c r="I58" s="21"/>
      <c r="J58" s="21"/>
      <c r="K58" s="21"/>
      <c r="L58" s="21"/>
      <c r="M58" s="21"/>
      <c r="N58" s="21"/>
      <c r="O58" s="21"/>
      <c r="P58" s="21"/>
    </row>
    <row r="59" spans="2:16" x14ac:dyDescent="0.3">
      <c r="B59" s="40" t="s">
        <v>154</v>
      </c>
      <c r="C59" s="21"/>
      <c r="D59" s="21"/>
      <c r="E59" s="21"/>
      <c r="F59" s="21"/>
      <c r="G59" s="21"/>
      <c r="H59" s="21"/>
      <c r="I59" s="21"/>
      <c r="J59" s="21"/>
      <c r="K59" s="21"/>
      <c r="L59" s="21"/>
      <c r="M59" s="21"/>
      <c r="N59" s="21"/>
      <c r="O59" s="21"/>
      <c r="P59" s="21"/>
    </row>
    <row r="60" spans="2:16" x14ac:dyDescent="0.3">
      <c r="B60" s="40"/>
      <c r="C60" s="21"/>
      <c r="D60" s="21"/>
      <c r="E60" s="21"/>
      <c r="F60" s="21"/>
      <c r="G60" s="21"/>
      <c r="H60" s="21"/>
      <c r="I60" s="21"/>
      <c r="J60" s="21"/>
      <c r="K60" s="21"/>
      <c r="L60" s="21"/>
      <c r="M60" s="21"/>
      <c r="N60" s="21"/>
      <c r="O60" s="21"/>
      <c r="P60" s="21"/>
    </row>
    <row r="61" spans="2:16" ht="24" customHeight="1" x14ac:dyDescent="0.3">
      <c r="B61" s="437" t="s">
        <v>155</v>
      </c>
      <c r="C61" s="437"/>
      <c r="D61" s="437"/>
      <c r="E61" s="437"/>
      <c r="F61" s="437"/>
      <c r="G61" s="437"/>
      <c r="H61" s="437"/>
      <c r="I61" s="437"/>
      <c r="J61" s="437"/>
      <c r="K61" s="437"/>
      <c r="L61" s="437"/>
      <c r="M61" s="437"/>
      <c r="N61" s="437"/>
      <c r="O61" s="437"/>
      <c r="P61" s="437"/>
    </row>
    <row r="62" spans="2:16" ht="10.5" customHeight="1" x14ac:dyDescent="0.3">
      <c r="B62" s="40"/>
      <c r="C62" s="21"/>
      <c r="D62" s="21"/>
      <c r="E62" s="21"/>
      <c r="F62" s="21"/>
      <c r="G62" s="21"/>
      <c r="H62" s="21"/>
      <c r="I62" s="21"/>
      <c r="J62" s="21"/>
      <c r="K62" s="21"/>
      <c r="L62" s="21"/>
      <c r="M62" s="21"/>
      <c r="N62" s="21"/>
      <c r="O62" s="21"/>
      <c r="P62" s="21"/>
    </row>
    <row r="63" spans="2:16" x14ac:dyDescent="0.3">
      <c r="B63" s="44" t="s">
        <v>127</v>
      </c>
      <c r="C63" s="21"/>
      <c r="D63" s="21"/>
      <c r="E63" s="21"/>
      <c r="F63" s="21"/>
      <c r="G63" s="21"/>
      <c r="H63" s="21"/>
      <c r="I63" s="21"/>
      <c r="J63" s="21"/>
      <c r="K63" s="21"/>
      <c r="L63" s="21"/>
      <c r="M63" s="21"/>
      <c r="N63" s="21"/>
      <c r="O63" s="21"/>
      <c r="P63" s="21"/>
    </row>
    <row r="64" spans="2:16" x14ac:dyDescent="0.3">
      <c r="B64" s="44" t="s">
        <v>128</v>
      </c>
      <c r="C64" s="21"/>
      <c r="D64" s="21"/>
      <c r="E64" s="21"/>
      <c r="F64" s="21"/>
      <c r="G64" s="21"/>
      <c r="H64" s="21"/>
      <c r="I64" s="21"/>
      <c r="J64" s="21"/>
      <c r="K64" s="21"/>
      <c r="L64" s="21"/>
      <c r="M64" s="21"/>
      <c r="N64" s="21"/>
      <c r="O64" s="21"/>
      <c r="P64" s="21"/>
    </row>
    <row r="65" spans="2:16" x14ac:dyDescent="0.3">
      <c r="B65" s="44" t="s">
        <v>145</v>
      </c>
      <c r="C65" s="21"/>
      <c r="D65" s="21"/>
      <c r="E65" s="21"/>
      <c r="F65" s="21"/>
      <c r="G65" s="21"/>
      <c r="H65" s="21"/>
      <c r="I65" s="21"/>
      <c r="J65" s="21"/>
      <c r="K65" s="21"/>
      <c r="L65" s="21"/>
      <c r="M65" s="21"/>
      <c r="N65" s="21"/>
      <c r="O65" s="21"/>
      <c r="P65" s="21"/>
    </row>
    <row r="66" spans="2:16" x14ac:dyDescent="0.3">
      <c r="B66" s="40"/>
      <c r="C66" s="21"/>
      <c r="D66" s="21"/>
      <c r="E66" s="21"/>
      <c r="F66" s="21"/>
      <c r="G66" s="21"/>
      <c r="H66" s="21"/>
      <c r="I66" s="21"/>
      <c r="J66" s="21"/>
      <c r="K66" s="21"/>
      <c r="L66" s="21"/>
      <c r="M66" s="21"/>
      <c r="N66" s="21"/>
      <c r="O66" s="21"/>
      <c r="P66" s="21"/>
    </row>
    <row r="67" spans="2:16" x14ac:dyDescent="0.3">
      <c r="B67" s="40" t="s">
        <v>129</v>
      </c>
      <c r="C67" s="21"/>
      <c r="D67" s="21"/>
      <c r="E67" s="21"/>
      <c r="F67" s="21"/>
      <c r="G67" s="21"/>
      <c r="H67" s="21"/>
      <c r="I67" s="21"/>
      <c r="J67" s="21"/>
      <c r="K67" s="21"/>
      <c r="L67" s="21"/>
      <c r="M67" s="21"/>
      <c r="N67" s="21"/>
      <c r="O67" s="21"/>
      <c r="P67" s="21"/>
    </row>
    <row r="68" spans="2:16" x14ac:dyDescent="0.3">
      <c r="B68" s="45"/>
      <c r="C68" s="21"/>
      <c r="D68" s="21"/>
      <c r="E68" s="21"/>
      <c r="F68" s="21"/>
      <c r="G68" s="21"/>
      <c r="H68" s="21"/>
      <c r="I68" s="21"/>
      <c r="J68" s="21"/>
      <c r="K68" s="21"/>
      <c r="L68" s="21"/>
      <c r="M68" s="21"/>
      <c r="N68" s="21"/>
      <c r="O68" s="21"/>
      <c r="P68" s="21"/>
    </row>
    <row r="69" spans="2:16" x14ac:dyDescent="0.3">
      <c r="B69" s="41" t="s">
        <v>156</v>
      </c>
      <c r="C69" s="21"/>
      <c r="D69" s="21"/>
      <c r="E69" s="21"/>
      <c r="F69" s="21"/>
      <c r="G69" s="21"/>
      <c r="H69" s="21"/>
      <c r="I69" s="21"/>
      <c r="J69" s="21"/>
      <c r="K69" s="21"/>
      <c r="L69" s="21"/>
      <c r="M69" s="21"/>
      <c r="N69" s="21"/>
      <c r="O69" s="21"/>
      <c r="P69" s="21"/>
    </row>
    <row r="70" spans="2:16" x14ac:dyDescent="0.3">
      <c r="B70" s="41"/>
      <c r="C70" s="21"/>
      <c r="D70" s="21"/>
      <c r="E70" s="21"/>
      <c r="F70" s="21"/>
      <c r="G70" s="21"/>
      <c r="H70" s="21"/>
      <c r="I70" s="21"/>
      <c r="J70" s="21"/>
      <c r="K70" s="21"/>
      <c r="L70" s="21"/>
      <c r="M70" s="21"/>
      <c r="N70" s="21"/>
      <c r="O70" s="21"/>
      <c r="P70" s="21"/>
    </row>
    <row r="71" spans="2:16" ht="53.25" customHeight="1" x14ac:dyDescent="0.3">
      <c r="B71" s="433" t="s">
        <v>157</v>
      </c>
      <c r="C71" s="433"/>
      <c r="D71" s="433"/>
      <c r="E71" s="433"/>
      <c r="F71" s="433"/>
      <c r="G71" s="433"/>
      <c r="H71" s="433"/>
      <c r="I71" s="433"/>
      <c r="J71" s="433"/>
      <c r="K71" s="433"/>
      <c r="L71" s="433"/>
      <c r="M71" s="433"/>
      <c r="N71" s="433"/>
      <c r="O71" s="433"/>
      <c r="P71" s="433"/>
    </row>
    <row r="72" spans="2:16" x14ac:dyDescent="0.3">
      <c r="B72" s="41"/>
      <c r="C72" s="21"/>
      <c r="D72" s="21"/>
      <c r="E72" s="21"/>
      <c r="F72" s="21"/>
      <c r="G72" s="21"/>
      <c r="H72" s="21"/>
      <c r="I72" s="21"/>
      <c r="J72" s="21"/>
      <c r="K72" s="21"/>
      <c r="L72" s="21"/>
      <c r="M72" s="21"/>
      <c r="N72" s="21"/>
      <c r="O72" s="21"/>
      <c r="P72" s="21"/>
    </row>
    <row r="73" spans="2:16" x14ac:dyDescent="0.3">
      <c r="B73" s="41" t="s">
        <v>158</v>
      </c>
      <c r="C73" s="21"/>
      <c r="D73" s="21"/>
      <c r="E73" s="21"/>
      <c r="F73" s="21"/>
      <c r="G73" s="21"/>
      <c r="H73" s="21"/>
      <c r="I73" s="21"/>
      <c r="J73" s="21"/>
      <c r="K73" s="21"/>
      <c r="L73" s="21"/>
      <c r="M73" s="21"/>
      <c r="N73" s="21"/>
      <c r="O73" s="21"/>
      <c r="P73" s="21"/>
    </row>
    <row r="74" spans="2:16" ht="15.75" customHeight="1" x14ac:dyDescent="0.3">
      <c r="B74" s="41"/>
      <c r="C74" s="21"/>
      <c r="D74" s="21"/>
      <c r="E74" s="21"/>
      <c r="F74" s="21"/>
      <c r="G74" s="21"/>
      <c r="H74" s="21"/>
      <c r="I74" s="21"/>
      <c r="J74" s="21"/>
      <c r="K74" s="21"/>
      <c r="L74" s="21"/>
      <c r="M74" s="21"/>
      <c r="N74" s="21"/>
      <c r="O74" s="21"/>
      <c r="P74" s="21"/>
    </row>
    <row r="75" spans="2:16" ht="23.25" customHeight="1" x14ac:dyDescent="0.3">
      <c r="B75" s="41" t="s">
        <v>131</v>
      </c>
      <c r="C75" s="21"/>
      <c r="D75" s="21"/>
      <c r="E75" s="21"/>
      <c r="F75" s="21"/>
      <c r="G75" s="21"/>
      <c r="H75" s="21"/>
      <c r="I75" s="21"/>
      <c r="J75" s="21"/>
      <c r="K75" s="21"/>
      <c r="L75" s="21"/>
      <c r="M75" s="21"/>
      <c r="N75" s="21"/>
      <c r="O75" s="21"/>
      <c r="P75" s="21"/>
    </row>
    <row r="76" spans="2:16" ht="41.25" customHeight="1" x14ac:dyDescent="0.3">
      <c r="B76" s="433" t="s">
        <v>130</v>
      </c>
      <c r="C76" s="433"/>
      <c r="D76" s="433"/>
      <c r="E76" s="433"/>
      <c r="F76" s="433"/>
      <c r="G76" s="433"/>
      <c r="H76" s="433"/>
      <c r="I76" s="433"/>
      <c r="J76" s="433"/>
      <c r="K76" s="433"/>
      <c r="L76" s="433"/>
      <c r="M76" s="433"/>
      <c r="N76" s="433"/>
      <c r="O76" s="433"/>
      <c r="P76" s="433"/>
    </row>
    <row r="77" spans="2:16" x14ac:dyDescent="0.3">
      <c r="B77" s="41" t="s">
        <v>132</v>
      </c>
      <c r="C77" s="21"/>
      <c r="D77" s="21"/>
      <c r="E77" s="21"/>
      <c r="F77" s="21"/>
      <c r="G77" s="21"/>
      <c r="H77" s="21"/>
      <c r="I77" s="21"/>
      <c r="J77" s="21"/>
      <c r="K77" s="21"/>
      <c r="L77" s="21"/>
      <c r="M77" s="21"/>
      <c r="N77" s="21"/>
      <c r="O77" s="21"/>
      <c r="P77" s="21"/>
    </row>
    <row r="78" spans="2:16" x14ac:dyDescent="0.3">
      <c r="B78" s="41" t="s">
        <v>133</v>
      </c>
      <c r="C78" s="21"/>
      <c r="D78" s="21"/>
      <c r="E78" s="21"/>
      <c r="F78" s="21"/>
      <c r="G78" s="21"/>
      <c r="H78" s="21"/>
      <c r="I78" s="21"/>
      <c r="J78" s="21"/>
      <c r="K78" s="21"/>
      <c r="L78" s="21"/>
      <c r="M78" s="21"/>
      <c r="N78" s="21"/>
      <c r="O78" s="21"/>
      <c r="P78" s="21"/>
    </row>
    <row r="79" spans="2:16" x14ac:dyDescent="0.3">
      <c r="B79" s="41" t="s">
        <v>134</v>
      </c>
      <c r="C79" s="21"/>
      <c r="D79" s="21"/>
      <c r="E79" s="21"/>
      <c r="F79" s="21"/>
      <c r="G79" s="21"/>
      <c r="H79" s="21"/>
      <c r="I79" s="21"/>
      <c r="J79" s="21"/>
      <c r="K79" s="21"/>
      <c r="L79" s="21"/>
      <c r="M79" s="21"/>
      <c r="N79" s="21"/>
      <c r="O79" s="21"/>
      <c r="P79" s="21"/>
    </row>
    <row r="80" spans="2:16" x14ac:dyDescent="0.3">
      <c r="B80" s="41" t="s">
        <v>135</v>
      </c>
      <c r="C80" s="21"/>
      <c r="D80" s="21"/>
      <c r="E80" s="21"/>
      <c r="F80" s="21"/>
      <c r="G80" s="21"/>
      <c r="H80" s="21"/>
      <c r="I80" s="21"/>
      <c r="J80" s="21"/>
      <c r="K80" s="21"/>
      <c r="L80" s="21"/>
      <c r="M80" s="21"/>
      <c r="N80" s="21"/>
      <c r="O80" s="21"/>
      <c r="P80" s="21"/>
    </row>
    <row r="81" spans="2:16" x14ac:dyDescent="0.3">
      <c r="B81" s="41" t="s">
        <v>136</v>
      </c>
      <c r="C81" s="21"/>
      <c r="D81" s="21"/>
      <c r="E81" s="21"/>
      <c r="F81" s="21"/>
      <c r="G81" s="21"/>
      <c r="H81" s="21"/>
      <c r="I81" s="21"/>
      <c r="J81" s="21"/>
      <c r="K81" s="21"/>
      <c r="L81" s="21"/>
      <c r="M81" s="21"/>
      <c r="N81" s="21"/>
      <c r="O81" s="21"/>
      <c r="P81" s="21"/>
    </row>
    <row r="82" spans="2:16" x14ac:dyDescent="0.3">
      <c r="B82" s="41" t="s">
        <v>137</v>
      </c>
      <c r="C82" s="21"/>
      <c r="D82" s="21"/>
      <c r="E82" s="21"/>
      <c r="F82" s="21"/>
      <c r="G82" s="21"/>
      <c r="H82" s="21"/>
      <c r="I82" s="21"/>
      <c r="J82" s="21"/>
      <c r="K82" s="21"/>
      <c r="L82" s="21"/>
      <c r="M82" s="21"/>
      <c r="N82" s="21"/>
      <c r="O82" s="21"/>
      <c r="P82" s="21"/>
    </row>
    <row r="83" spans="2:16" x14ac:dyDescent="0.3">
      <c r="B83" s="41" t="s">
        <v>138</v>
      </c>
      <c r="C83" s="21"/>
      <c r="D83" s="21"/>
      <c r="E83" s="21"/>
      <c r="F83" s="21"/>
      <c r="G83" s="21"/>
      <c r="H83" s="21"/>
      <c r="I83" s="21"/>
      <c r="J83" s="21"/>
      <c r="K83" s="21"/>
      <c r="L83" s="21"/>
      <c r="M83" s="21"/>
      <c r="N83" s="21"/>
      <c r="O83" s="21"/>
      <c r="P83" s="21"/>
    </row>
    <row r="84" spans="2:16" x14ac:dyDescent="0.3">
      <c r="B84" s="41" t="s">
        <v>139</v>
      </c>
      <c r="C84" s="21"/>
      <c r="D84" s="21"/>
      <c r="E84" s="21"/>
      <c r="F84" s="21"/>
      <c r="G84" s="21"/>
      <c r="H84" s="21"/>
      <c r="I84" s="21"/>
      <c r="J84" s="21"/>
      <c r="K84" s="21"/>
      <c r="L84" s="21"/>
      <c r="M84" s="21"/>
      <c r="N84" s="21"/>
      <c r="O84" s="21"/>
      <c r="P84" s="21"/>
    </row>
    <row r="85" spans="2:16" x14ac:dyDescent="0.3">
      <c r="B85" s="41" t="s">
        <v>140</v>
      </c>
      <c r="C85" s="21"/>
      <c r="D85" s="21"/>
      <c r="E85" s="21"/>
      <c r="F85" s="21"/>
      <c r="G85" s="21"/>
      <c r="H85" s="21"/>
      <c r="I85" s="21"/>
      <c r="J85" s="21"/>
      <c r="K85" s="21"/>
      <c r="L85" s="21"/>
      <c r="M85" s="21"/>
      <c r="N85" s="21"/>
      <c r="O85" s="21"/>
      <c r="P85" s="21"/>
    </row>
    <row r="86" spans="2:16" x14ac:dyDescent="0.3">
      <c r="B86" s="41" t="s">
        <v>141</v>
      </c>
      <c r="C86" s="21"/>
      <c r="D86" s="21"/>
      <c r="E86" s="21"/>
      <c r="F86" s="21"/>
      <c r="G86" s="21"/>
      <c r="H86" s="21"/>
      <c r="I86" s="21"/>
      <c r="J86" s="21"/>
      <c r="K86" s="21"/>
      <c r="L86" s="21"/>
      <c r="M86" s="21"/>
      <c r="N86" s="21"/>
      <c r="O86" s="21"/>
      <c r="P86" s="21"/>
    </row>
    <row r="87" spans="2:16" ht="45.75" customHeight="1" x14ac:dyDescent="0.3">
      <c r="B87" s="433" t="s">
        <v>142</v>
      </c>
      <c r="C87" s="433"/>
      <c r="D87" s="433"/>
      <c r="E87" s="433"/>
      <c r="F87" s="433"/>
      <c r="G87" s="433"/>
      <c r="H87" s="433"/>
      <c r="I87" s="433"/>
      <c r="J87" s="433"/>
      <c r="K87" s="433"/>
      <c r="L87" s="433"/>
      <c r="M87" s="433"/>
      <c r="N87" s="433"/>
      <c r="O87" s="433"/>
      <c r="P87" s="433"/>
    </row>
    <row r="88" spans="2:16" x14ac:dyDescent="0.3">
      <c r="B88" s="43" t="s">
        <v>143</v>
      </c>
      <c r="C88" s="21"/>
      <c r="D88" s="21"/>
      <c r="E88" s="21"/>
      <c r="F88" s="21"/>
      <c r="G88" s="21"/>
      <c r="H88" s="21"/>
      <c r="I88" s="21"/>
      <c r="J88" s="21"/>
      <c r="K88" s="21"/>
      <c r="L88" s="21"/>
      <c r="M88" s="21"/>
      <c r="N88" s="21"/>
      <c r="O88" s="21"/>
      <c r="P88" s="21"/>
    </row>
    <row r="89" spans="2:16" x14ac:dyDescent="0.3">
      <c r="B89" s="41"/>
      <c r="C89" s="21"/>
      <c r="D89" s="21"/>
      <c r="E89" s="21"/>
      <c r="F89" s="21"/>
      <c r="G89" s="21"/>
      <c r="H89" s="21"/>
      <c r="I89" s="21"/>
      <c r="J89" s="21"/>
      <c r="K89" s="21"/>
      <c r="L89" s="21"/>
      <c r="M89" s="21"/>
      <c r="N89" s="21"/>
      <c r="O89" s="21"/>
      <c r="P89" s="21"/>
    </row>
    <row r="90" spans="2:16" ht="51.75" customHeight="1" x14ac:dyDescent="0.3">
      <c r="B90" s="433" t="s">
        <v>146</v>
      </c>
      <c r="C90" s="433"/>
      <c r="D90" s="433"/>
      <c r="E90" s="433"/>
      <c r="F90" s="433"/>
      <c r="G90" s="433"/>
      <c r="H90" s="433"/>
      <c r="I90" s="433"/>
      <c r="J90" s="433"/>
      <c r="K90" s="433"/>
      <c r="L90" s="433"/>
      <c r="M90" s="433"/>
      <c r="N90" s="433"/>
      <c r="O90" s="433"/>
      <c r="P90" s="433"/>
    </row>
    <row r="91" spans="2:16" x14ac:dyDescent="0.3">
      <c r="B91" s="21"/>
      <c r="C91" s="21"/>
      <c r="D91" s="21"/>
      <c r="E91" s="21"/>
      <c r="F91" s="21"/>
      <c r="G91" s="21"/>
      <c r="H91" s="21"/>
      <c r="I91" s="21"/>
      <c r="J91" s="21"/>
      <c r="K91" s="21"/>
      <c r="L91" s="21"/>
      <c r="M91" s="21"/>
      <c r="N91" s="21"/>
      <c r="O91" s="21"/>
      <c r="P91" s="21"/>
    </row>
  </sheetData>
  <mergeCells count="32">
    <mergeCell ref="B3:P3"/>
    <mergeCell ref="B5:P5"/>
    <mergeCell ref="B6:P6"/>
    <mergeCell ref="B7:P7"/>
    <mergeCell ref="B8:P8"/>
    <mergeCell ref="B87:P87"/>
    <mergeCell ref="B9:P9"/>
    <mergeCell ref="B22:O22"/>
    <mergeCell ref="B39:P39"/>
    <mergeCell ref="B10:P10"/>
    <mergeCell ref="B11:P11"/>
    <mergeCell ref="B18:P18"/>
    <mergeCell ref="B20:P20"/>
    <mergeCell ref="B30:P30"/>
    <mergeCell ref="B31:P31"/>
    <mergeCell ref="B32:P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s>
  <printOptions horizontalCentered="1"/>
  <pageMargins left="0.25" right="0.25" top="0.25" bottom="0.5" header="0.3" footer="0.3"/>
  <pageSetup scale="99"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view="pageBreakPreview" zoomScaleNormal="100" zoomScaleSheetLayoutView="100" workbookViewId="0">
      <selection sqref="A1:F1"/>
    </sheetView>
  </sheetViews>
  <sheetFormatPr defaultColWidth="9.109375" defaultRowHeight="14.4" x14ac:dyDescent="0.3"/>
  <cols>
    <col min="1" max="1" width="80.6640625" style="3" customWidth="1"/>
    <col min="2" max="3" width="17.5546875" style="3" customWidth="1"/>
    <col min="4" max="4" width="17.109375" style="3" customWidth="1"/>
    <col min="5" max="5" width="11" hidden="1" customWidth="1"/>
    <col min="6" max="6" width="2.88671875" style="3" customWidth="1"/>
    <col min="7" max="16384" width="9.109375" style="3"/>
  </cols>
  <sheetData>
    <row r="1" spans="1:7" ht="29.25" customHeight="1" x14ac:dyDescent="0.3">
      <c r="A1" s="556" t="s">
        <v>180</v>
      </c>
      <c r="B1" s="556"/>
      <c r="C1" s="556"/>
      <c r="D1" s="3">
        <f>+'Section A'!B2</f>
        <v>0</v>
      </c>
      <c r="E1" s="51" t="s">
        <v>327</v>
      </c>
    </row>
    <row r="2" spans="1:7" ht="43.5" customHeight="1" x14ac:dyDescent="0.3">
      <c r="A2" s="570" t="s">
        <v>90</v>
      </c>
      <c r="B2" s="570"/>
      <c r="C2" s="570"/>
      <c r="D2" s="570"/>
      <c r="E2" s="3" t="s">
        <v>324</v>
      </c>
      <c r="F2" s="12"/>
      <c r="G2" s="12"/>
    </row>
    <row r="3" spans="1:7" ht="17.25" customHeight="1" x14ac:dyDescent="0.3">
      <c r="A3" s="229" t="s">
        <v>3</v>
      </c>
      <c r="B3" s="59" t="s">
        <v>53</v>
      </c>
      <c r="C3" s="59" t="s">
        <v>33</v>
      </c>
      <c r="D3" s="306" t="s">
        <v>271</v>
      </c>
      <c r="E3" t="s">
        <v>324</v>
      </c>
      <c r="F3" s="12"/>
      <c r="G3" s="12"/>
    </row>
    <row r="4" spans="1:7" s="102" customFormat="1" x14ac:dyDescent="0.3">
      <c r="A4" s="232" t="s">
        <v>302</v>
      </c>
      <c r="B4" s="113">
        <v>1</v>
      </c>
      <c r="C4" s="257">
        <f t="shared" ref="C4:C133" ca="1" si="0">RAND()*1000000</f>
        <v>93557.891723658031</v>
      </c>
      <c r="D4" s="82">
        <f t="shared" ref="D4:D132" ca="1" si="1">ROUND(B4*C4,2)</f>
        <v>93557.89</v>
      </c>
      <c r="E4" s="276" t="s">
        <v>324</v>
      </c>
      <c r="F4" s="90"/>
      <c r="G4" s="90"/>
    </row>
    <row r="5" spans="1:7" s="102" customFormat="1" x14ac:dyDescent="0.3">
      <c r="A5" s="285" t="s">
        <v>338</v>
      </c>
      <c r="B5" s="113">
        <v>1</v>
      </c>
      <c r="C5" s="257">
        <f t="shared" ca="1" si="0"/>
        <v>684436.04459018353</v>
      </c>
      <c r="D5" s="82">
        <f t="shared" ref="D5:D68" ca="1" si="2">ROUND(B5*C5,2)</f>
        <v>684436.04</v>
      </c>
      <c r="E5" s="114" t="s">
        <v>325</v>
      </c>
      <c r="F5" s="90"/>
      <c r="G5" s="90"/>
    </row>
    <row r="6" spans="1:7" s="102" customFormat="1" x14ac:dyDescent="0.3">
      <c r="A6" s="285" t="s">
        <v>339</v>
      </c>
      <c r="B6" s="113">
        <v>1</v>
      </c>
      <c r="C6" s="257">
        <f t="shared" ca="1" si="0"/>
        <v>119326.13999106623</v>
      </c>
      <c r="D6" s="82">
        <f t="shared" ca="1" si="2"/>
        <v>119326.14</v>
      </c>
      <c r="E6" s="114" t="s">
        <v>325</v>
      </c>
    </row>
    <row r="7" spans="1:7" s="102" customFormat="1" hidden="1" x14ac:dyDescent="0.3">
      <c r="A7" s="285"/>
      <c r="B7" s="113"/>
      <c r="C7" s="257"/>
      <c r="D7" s="82">
        <f t="shared" si="2"/>
        <v>0</v>
      </c>
      <c r="E7" s="114" t="s">
        <v>325</v>
      </c>
    </row>
    <row r="8" spans="1:7" s="102" customFormat="1" hidden="1" x14ac:dyDescent="0.3">
      <c r="A8" s="285"/>
      <c r="B8" s="113"/>
      <c r="C8" s="257"/>
      <c r="D8" s="82">
        <f t="shared" si="2"/>
        <v>0</v>
      </c>
      <c r="E8" s="114" t="s">
        <v>325</v>
      </c>
    </row>
    <row r="9" spans="1:7" s="102" customFormat="1" hidden="1" x14ac:dyDescent="0.3">
      <c r="A9" s="285"/>
      <c r="B9" s="113"/>
      <c r="C9" s="257"/>
      <c r="D9" s="82">
        <f t="shared" si="2"/>
        <v>0</v>
      </c>
      <c r="E9" s="114" t="s">
        <v>325</v>
      </c>
      <c r="F9" s="90"/>
      <c r="G9" s="90"/>
    </row>
    <row r="10" spans="1:7" s="102" customFormat="1" hidden="1" x14ac:dyDescent="0.3">
      <c r="A10" s="285"/>
      <c r="B10" s="113"/>
      <c r="C10" s="257"/>
      <c r="D10" s="82">
        <f t="shared" si="2"/>
        <v>0</v>
      </c>
      <c r="E10" s="114" t="s">
        <v>325</v>
      </c>
    </row>
    <row r="11" spans="1:7" s="102" customFormat="1" hidden="1" x14ac:dyDescent="0.3">
      <c r="A11" s="285"/>
      <c r="B11" s="113"/>
      <c r="C11" s="257"/>
      <c r="D11" s="82">
        <f t="shared" si="2"/>
        <v>0</v>
      </c>
      <c r="E11" s="114" t="s">
        <v>325</v>
      </c>
    </row>
    <row r="12" spans="1:7" s="102" customFormat="1" hidden="1" x14ac:dyDescent="0.3">
      <c r="A12" s="285"/>
      <c r="B12" s="113"/>
      <c r="C12" s="257"/>
      <c r="D12" s="82">
        <f t="shared" si="2"/>
        <v>0</v>
      </c>
      <c r="E12" s="114" t="s">
        <v>325</v>
      </c>
    </row>
    <row r="13" spans="1:7" s="102" customFormat="1" hidden="1" x14ac:dyDescent="0.3">
      <c r="A13" s="285"/>
      <c r="B13" s="113"/>
      <c r="C13" s="257"/>
      <c r="D13" s="82">
        <f t="shared" si="2"/>
        <v>0</v>
      </c>
      <c r="E13" s="114" t="s">
        <v>325</v>
      </c>
      <c r="F13" s="90"/>
      <c r="G13" s="90"/>
    </row>
    <row r="14" spans="1:7" s="102" customFormat="1" hidden="1" x14ac:dyDescent="0.3">
      <c r="A14" s="285"/>
      <c r="B14" s="113"/>
      <c r="C14" s="257"/>
      <c r="D14" s="82">
        <f t="shared" si="2"/>
        <v>0</v>
      </c>
      <c r="E14" s="114" t="s">
        <v>325</v>
      </c>
    </row>
    <row r="15" spans="1:7" s="102" customFormat="1" hidden="1" x14ac:dyDescent="0.3">
      <c r="A15" s="285"/>
      <c r="B15" s="113"/>
      <c r="C15" s="257"/>
      <c r="D15" s="82">
        <f t="shared" si="2"/>
        <v>0</v>
      </c>
      <c r="E15" s="114" t="s">
        <v>325</v>
      </c>
    </row>
    <row r="16" spans="1:7" s="102" customFormat="1" hidden="1" x14ac:dyDescent="0.3">
      <c r="A16" s="285"/>
      <c r="B16" s="113"/>
      <c r="C16" s="257"/>
      <c r="D16" s="82">
        <f t="shared" si="2"/>
        <v>0</v>
      </c>
      <c r="E16" s="114" t="s">
        <v>325</v>
      </c>
    </row>
    <row r="17" spans="1:7" s="102" customFormat="1" hidden="1" x14ac:dyDescent="0.3">
      <c r="A17" s="285"/>
      <c r="B17" s="113"/>
      <c r="C17" s="257"/>
      <c r="D17" s="82">
        <f t="shared" si="2"/>
        <v>0</v>
      </c>
      <c r="E17" s="114" t="s">
        <v>325</v>
      </c>
      <c r="F17" s="90"/>
      <c r="G17" s="90"/>
    </row>
    <row r="18" spans="1:7" s="102" customFormat="1" hidden="1" x14ac:dyDescent="0.3">
      <c r="A18" s="285"/>
      <c r="B18" s="113"/>
      <c r="C18" s="257"/>
      <c r="D18" s="82">
        <f t="shared" si="2"/>
        <v>0</v>
      </c>
      <c r="E18" s="114" t="s">
        <v>325</v>
      </c>
    </row>
    <row r="19" spans="1:7" s="102" customFormat="1" hidden="1" x14ac:dyDescent="0.3">
      <c r="A19" s="285"/>
      <c r="B19" s="113"/>
      <c r="C19" s="257"/>
      <c r="D19" s="82">
        <f t="shared" si="2"/>
        <v>0</v>
      </c>
      <c r="E19" s="114" t="s">
        <v>325</v>
      </c>
    </row>
    <row r="20" spans="1:7" s="102" customFormat="1" hidden="1" x14ac:dyDescent="0.3">
      <c r="A20" s="285"/>
      <c r="B20" s="113"/>
      <c r="C20" s="257"/>
      <c r="D20" s="82">
        <f t="shared" si="2"/>
        <v>0</v>
      </c>
      <c r="E20" s="114" t="s">
        <v>325</v>
      </c>
    </row>
    <row r="21" spans="1:7" s="102" customFormat="1" hidden="1" x14ac:dyDescent="0.3">
      <c r="A21" s="285"/>
      <c r="B21" s="113"/>
      <c r="C21" s="257"/>
      <c r="D21" s="82">
        <f t="shared" si="2"/>
        <v>0</v>
      </c>
      <c r="E21" s="114" t="s">
        <v>325</v>
      </c>
      <c r="F21" s="90"/>
      <c r="G21" s="90"/>
    </row>
    <row r="22" spans="1:7" s="102" customFormat="1" hidden="1" x14ac:dyDescent="0.3">
      <c r="A22" s="285"/>
      <c r="B22" s="113"/>
      <c r="C22" s="257"/>
      <c r="D22" s="82">
        <f t="shared" si="2"/>
        <v>0</v>
      </c>
      <c r="E22" s="114" t="s">
        <v>325</v>
      </c>
    </row>
    <row r="23" spans="1:7" s="102" customFormat="1" hidden="1" x14ac:dyDescent="0.3">
      <c r="A23" s="285"/>
      <c r="B23" s="113"/>
      <c r="C23" s="257"/>
      <c r="D23" s="82">
        <f t="shared" si="2"/>
        <v>0</v>
      </c>
      <c r="E23" s="114" t="s">
        <v>325</v>
      </c>
    </row>
    <row r="24" spans="1:7" s="102" customFormat="1" hidden="1" x14ac:dyDescent="0.3">
      <c r="A24" s="285"/>
      <c r="B24" s="113"/>
      <c r="C24" s="257"/>
      <c r="D24" s="82">
        <f t="shared" si="2"/>
        <v>0</v>
      </c>
      <c r="E24" s="114" t="s">
        <v>325</v>
      </c>
    </row>
    <row r="25" spans="1:7" s="102" customFormat="1" hidden="1" x14ac:dyDescent="0.3">
      <c r="A25" s="285"/>
      <c r="B25" s="113"/>
      <c r="C25" s="257"/>
      <c r="D25" s="82">
        <f t="shared" si="2"/>
        <v>0</v>
      </c>
      <c r="E25" s="114" t="s">
        <v>325</v>
      </c>
      <c r="F25" s="90"/>
      <c r="G25" s="90"/>
    </row>
    <row r="26" spans="1:7" s="102" customFormat="1" hidden="1" x14ac:dyDescent="0.3">
      <c r="A26" s="285"/>
      <c r="B26" s="113"/>
      <c r="C26" s="257"/>
      <c r="D26" s="82">
        <f t="shared" si="2"/>
        <v>0</v>
      </c>
      <c r="E26" s="114" t="s">
        <v>325</v>
      </c>
    </row>
    <row r="27" spans="1:7" s="102" customFormat="1" hidden="1" x14ac:dyDescent="0.3">
      <c r="A27" s="285"/>
      <c r="B27" s="113"/>
      <c r="C27" s="257"/>
      <c r="D27" s="82">
        <f t="shared" si="2"/>
        <v>0</v>
      </c>
      <c r="E27" s="114" t="s">
        <v>325</v>
      </c>
    </row>
    <row r="28" spans="1:7" s="102" customFormat="1" hidden="1" x14ac:dyDescent="0.3">
      <c r="A28" s="285"/>
      <c r="B28" s="113"/>
      <c r="C28" s="257"/>
      <c r="D28" s="82">
        <f t="shared" si="2"/>
        <v>0</v>
      </c>
      <c r="E28" s="114" t="s">
        <v>325</v>
      </c>
    </row>
    <row r="29" spans="1:7" s="102" customFormat="1" hidden="1" x14ac:dyDescent="0.3">
      <c r="A29" s="285"/>
      <c r="B29" s="113"/>
      <c r="C29" s="257"/>
      <c r="D29" s="82">
        <f t="shared" si="2"/>
        <v>0</v>
      </c>
      <c r="E29" s="114" t="s">
        <v>325</v>
      </c>
      <c r="F29" s="90"/>
      <c r="G29" s="90"/>
    </row>
    <row r="30" spans="1:7" s="102" customFormat="1" hidden="1" x14ac:dyDescent="0.3">
      <c r="A30" s="285"/>
      <c r="B30" s="113"/>
      <c r="C30" s="257"/>
      <c r="D30" s="82">
        <f t="shared" si="2"/>
        <v>0</v>
      </c>
      <c r="E30" s="114" t="s">
        <v>325</v>
      </c>
    </row>
    <row r="31" spans="1:7" s="102" customFormat="1" hidden="1" x14ac:dyDescent="0.3">
      <c r="A31" s="285"/>
      <c r="B31" s="113"/>
      <c r="C31" s="257"/>
      <c r="D31" s="82">
        <f t="shared" si="2"/>
        <v>0</v>
      </c>
      <c r="E31" s="114" t="s">
        <v>325</v>
      </c>
    </row>
    <row r="32" spans="1:7" s="102" customFormat="1" hidden="1" x14ac:dyDescent="0.3">
      <c r="A32" s="285"/>
      <c r="B32" s="113"/>
      <c r="C32" s="257"/>
      <c r="D32" s="82">
        <f t="shared" si="2"/>
        <v>0</v>
      </c>
      <c r="E32" s="114" t="s">
        <v>325</v>
      </c>
    </row>
    <row r="33" spans="1:7" s="102" customFormat="1" hidden="1" x14ac:dyDescent="0.3">
      <c r="A33" s="285"/>
      <c r="B33" s="113"/>
      <c r="C33" s="257"/>
      <c r="D33" s="82">
        <f t="shared" si="2"/>
        <v>0</v>
      </c>
      <c r="E33" s="114" t="s">
        <v>325</v>
      </c>
      <c r="F33" s="90"/>
      <c r="G33" s="90"/>
    </row>
    <row r="34" spans="1:7" s="102" customFormat="1" hidden="1" x14ac:dyDescent="0.3">
      <c r="A34" s="285"/>
      <c r="B34" s="113"/>
      <c r="C34" s="257"/>
      <c r="D34" s="82">
        <f t="shared" si="2"/>
        <v>0</v>
      </c>
      <c r="E34" s="114" t="s">
        <v>325</v>
      </c>
    </row>
    <row r="35" spans="1:7" s="102" customFormat="1" hidden="1" x14ac:dyDescent="0.3">
      <c r="A35" s="285"/>
      <c r="B35" s="113"/>
      <c r="C35" s="257"/>
      <c r="D35" s="82">
        <f t="shared" si="2"/>
        <v>0</v>
      </c>
      <c r="E35" s="114" t="s">
        <v>325</v>
      </c>
    </row>
    <row r="36" spans="1:7" s="102" customFormat="1" hidden="1" x14ac:dyDescent="0.3">
      <c r="A36" s="285"/>
      <c r="B36" s="113"/>
      <c r="C36" s="257"/>
      <c r="D36" s="82">
        <f t="shared" si="2"/>
        <v>0</v>
      </c>
      <c r="E36" s="114" t="s">
        <v>325</v>
      </c>
    </row>
    <row r="37" spans="1:7" s="102" customFormat="1" hidden="1" x14ac:dyDescent="0.3">
      <c r="A37" s="285"/>
      <c r="B37" s="113"/>
      <c r="C37" s="257"/>
      <c r="D37" s="82">
        <f t="shared" si="2"/>
        <v>0</v>
      </c>
      <c r="E37" s="114" t="s">
        <v>325</v>
      </c>
      <c r="F37" s="90"/>
      <c r="G37" s="90"/>
    </row>
    <row r="38" spans="1:7" s="102" customFormat="1" hidden="1" x14ac:dyDescent="0.3">
      <c r="A38" s="285"/>
      <c r="B38" s="113"/>
      <c r="C38" s="257"/>
      <c r="D38" s="82">
        <f t="shared" si="2"/>
        <v>0</v>
      </c>
      <c r="E38" s="114" t="s">
        <v>325</v>
      </c>
    </row>
    <row r="39" spans="1:7" s="102" customFormat="1" hidden="1" x14ac:dyDescent="0.3">
      <c r="A39" s="285"/>
      <c r="B39" s="113"/>
      <c r="C39" s="257"/>
      <c r="D39" s="82">
        <f t="shared" si="2"/>
        <v>0</v>
      </c>
      <c r="E39" s="114" t="s">
        <v>325</v>
      </c>
    </row>
    <row r="40" spans="1:7" s="102" customFormat="1" hidden="1" x14ac:dyDescent="0.3">
      <c r="A40" s="285"/>
      <c r="B40" s="113"/>
      <c r="C40" s="257"/>
      <c r="D40" s="82">
        <f t="shared" si="2"/>
        <v>0</v>
      </c>
      <c r="E40" s="114" t="s">
        <v>325</v>
      </c>
    </row>
    <row r="41" spans="1:7" s="102" customFormat="1" hidden="1" x14ac:dyDescent="0.3">
      <c r="A41" s="285"/>
      <c r="B41" s="113"/>
      <c r="C41" s="257"/>
      <c r="D41" s="82">
        <f t="shared" si="2"/>
        <v>0</v>
      </c>
      <c r="E41" s="114" t="s">
        <v>325</v>
      </c>
      <c r="F41" s="90"/>
      <c r="G41" s="90"/>
    </row>
    <row r="42" spans="1:7" s="102" customFormat="1" hidden="1" x14ac:dyDescent="0.3">
      <c r="A42" s="285"/>
      <c r="B42" s="113"/>
      <c r="C42" s="257"/>
      <c r="D42" s="82">
        <f t="shared" si="2"/>
        <v>0</v>
      </c>
      <c r="E42" s="114" t="s">
        <v>325</v>
      </c>
    </row>
    <row r="43" spans="1:7" s="102" customFormat="1" hidden="1" x14ac:dyDescent="0.3">
      <c r="A43" s="285"/>
      <c r="B43" s="113"/>
      <c r="C43" s="257"/>
      <c r="D43" s="82">
        <f t="shared" si="2"/>
        <v>0</v>
      </c>
      <c r="E43" s="114" t="s">
        <v>325</v>
      </c>
    </row>
    <row r="44" spans="1:7" s="102" customFormat="1" hidden="1" x14ac:dyDescent="0.3">
      <c r="A44" s="285"/>
      <c r="B44" s="113"/>
      <c r="C44" s="257"/>
      <c r="D44" s="82">
        <f t="shared" si="2"/>
        <v>0</v>
      </c>
      <c r="E44" s="114" t="s">
        <v>325</v>
      </c>
    </row>
    <row r="45" spans="1:7" s="102" customFormat="1" hidden="1" x14ac:dyDescent="0.3">
      <c r="A45" s="285"/>
      <c r="B45" s="113"/>
      <c r="C45" s="257"/>
      <c r="D45" s="82">
        <f t="shared" si="2"/>
        <v>0</v>
      </c>
      <c r="E45" s="114" t="s">
        <v>325</v>
      </c>
      <c r="F45" s="90"/>
      <c r="G45" s="90"/>
    </row>
    <row r="46" spans="1:7" s="102" customFormat="1" hidden="1" x14ac:dyDescent="0.3">
      <c r="A46" s="285"/>
      <c r="B46" s="113"/>
      <c r="C46" s="257"/>
      <c r="D46" s="82">
        <f t="shared" si="2"/>
        <v>0</v>
      </c>
      <c r="E46" s="114" t="s">
        <v>325</v>
      </c>
    </row>
    <row r="47" spans="1:7" s="102" customFormat="1" hidden="1" x14ac:dyDescent="0.3">
      <c r="A47" s="285"/>
      <c r="B47" s="113"/>
      <c r="C47" s="257"/>
      <c r="D47" s="82">
        <f t="shared" si="2"/>
        <v>0</v>
      </c>
      <c r="E47" s="114" t="s">
        <v>325</v>
      </c>
    </row>
    <row r="48" spans="1:7" s="102" customFormat="1" hidden="1" x14ac:dyDescent="0.3">
      <c r="A48" s="285"/>
      <c r="B48" s="113"/>
      <c r="C48" s="257"/>
      <c r="D48" s="82">
        <f t="shared" si="2"/>
        <v>0</v>
      </c>
      <c r="E48" s="114" t="s">
        <v>325</v>
      </c>
    </row>
    <row r="49" spans="1:7" s="102" customFormat="1" hidden="1" x14ac:dyDescent="0.3">
      <c r="A49" s="285"/>
      <c r="B49" s="113"/>
      <c r="C49" s="257"/>
      <c r="D49" s="82">
        <f t="shared" si="2"/>
        <v>0</v>
      </c>
      <c r="E49" s="114" t="s">
        <v>325</v>
      </c>
      <c r="F49" s="90"/>
      <c r="G49" s="90"/>
    </row>
    <row r="50" spans="1:7" s="102" customFormat="1" hidden="1" x14ac:dyDescent="0.3">
      <c r="A50" s="285"/>
      <c r="B50" s="113"/>
      <c r="C50" s="257"/>
      <c r="D50" s="82">
        <f t="shared" si="2"/>
        <v>0</v>
      </c>
      <c r="E50" s="114" t="s">
        <v>325</v>
      </c>
    </row>
    <row r="51" spans="1:7" s="102" customFormat="1" hidden="1" x14ac:dyDescent="0.3">
      <c r="A51" s="285"/>
      <c r="B51" s="113"/>
      <c r="C51" s="257"/>
      <c r="D51" s="82">
        <f t="shared" si="2"/>
        <v>0</v>
      </c>
      <c r="E51" s="114" t="s">
        <v>325</v>
      </c>
    </row>
    <row r="52" spans="1:7" s="102" customFormat="1" hidden="1" x14ac:dyDescent="0.3">
      <c r="A52" s="285"/>
      <c r="B52" s="113"/>
      <c r="C52" s="257"/>
      <c r="D52" s="82">
        <f t="shared" si="2"/>
        <v>0</v>
      </c>
      <c r="E52" s="114" t="s">
        <v>325</v>
      </c>
    </row>
    <row r="53" spans="1:7" s="102" customFormat="1" hidden="1" x14ac:dyDescent="0.3">
      <c r="A53" s="285"/>
      <c r="B53" s="113"/>
      <c r="C53" s="257"/>
      <c r="D53" s="82">
        <f t="shared" si="2"/>
        <v>0</v>
      </c>
      <c r="E53" s="114" t="s">
        <v>325</v>
      </c>
      <c r="F53" s="90"/>
      <c r="G53" s="90"/>
    </row>
    <row r="54" spans="1:7" s="102" customFormat="1" hidden="1" x14ac:dyDescent="0.3">
      <c r="A54" s="285"/>
      <c r="B54" s="113"/>
      <c r="C54" s="257"/>
      <c r="D54" s="82">
        <f t="shared" si="2"/>
        <v>0</v>
      </c>
      <c r="E54" s="114" t="s">
        <v>325</v>
      </c>
    </row>
    <row r="55" spans="1:7" s="102" customFormat="1" hidden="1" x14ac:dyDescent="0.3">
      <c r="A55" s="285"/>
      <c r="B55" s="113"/>
      <c r="C55" s="257"/>
      <c r="D55" s="82">
        <f t="shared" si="2"/>
        <v>0</v>
      </c>
      <c r="E55" s="114" t="s">
        <v>325</v>
      </c>
    </row>
    <row r="56" spans="1:7" s="102" customFormat="1" hidden="1" x14ac:dyDescent="0.3">
      <c r="A56" s="285"/>
      <c r="B56" s="113"/>
      <c r="C56" s="257"/>
      <c r="D56" s="82">
        <f t="shared" si="2"/>
        <v>0</v>
      </c>
      <c r="E56" s="114" t="s">
        <v>325</v>
      </c>
    </row>
    <row r="57" spans="1:7" s="102" customFormat="1" hidden="1" x14ac:dyDescent="0.3">
      <c r="A57" s="285"/>
      <c r="B57" s="113"/>
      <c r="C57" s="257"/>
      <c r="D57" s="82">
        <f t="shared" si="2"/>
        <v>0</v>
      </c>
      <c r="E57" s="114" t="s">
        <v>325</v>
      </c>
      <c r="F57" s="90"/>
      <c r="G57" s="90"/>
    </row>
    <row r="58" spans="1:7" s="102" customFormat="1" hidden="1" x14ac:dyDescent="0.3">
      <c r="A58" s="285"/>
      <c r="B58" s="113"/>
      <c r="C58" s="257"/>
      <c r="D58" s="82">
        <f t="shared" si="2"/>
        <v>0</v>
      </c>
      <c r="E58" s="114" t="s">
        <v>325</v>
      </c>
    </row>
    <row r="59" spans="1:7" s="102" customFormat="1" hidden="1" x14ac:dyDescent="0.3">
      <c r="A59" s="285"/>
      <c r="B59" s="113"/>
      <c r="C59" s="257"/>
      <c r="D59" s="82">
        <f t="shared" si="2"/>
        <v>0</v>
      </c>
      <c r="E59" s="114" t="s">
        <v>325</v>
      </c>
    </row>
    <row r="60" spans="1:7" s="102" customFormat="1" hidden="1" x14ac:dyDescent="0.3">
      <c r="A60" s="285"/>
      <c r="B60" s="113"/>
      <c r="C60" s="257"/>
      <c r="D60" s="82">
        <f t="shared" si="2"/>
        <v>0</v>
      </c>
      <c r="E60" s="114" t="s">
        <v>325</v>
      </c>
    </row>
    <row r="61" spans="1:7" s="102" customFormat="1" hidden="1" x14ac:dyDescent="0.3">
      <c r="A61" s="285"/>
      <c r="B61" s="113"/>
      <c r="C61" s="257"/>
      <c r="D61" s="82">
        <f t="shared" si="2"/>
        <v>0</v>
      </c>
      <c r="E61" s="114" t="s">
        <v>325</v>
      </c>
      <c r="F61" s="90"/>
      <c r="G61" s="90"/>
    </row>
    <row r="62" spans="1:7" s="102" customFormat="1" hidden="1" x14ac:dyDescent="0.3">
      <c r="A62" s="285"/>
      <c r="B62" s="113"/>
      <c r="C62" s="257"/>
      <c r="D62" s="82">
        <f t="shared" si="2"/>
        <v>0</v>
      </c>
      <c r="E62" s="114" t="s">
        <v>325</v>
      </c>
    </row>
    <row r="63" spans="1:7" s="102" customFormat="1" hidden="1" x14ac:dyDescent="0.3">
      <c r="A63" s="285"/>
      <c r="B63" s="113"/>
      <c r="C63" s="257"/>
      <c r="D63" s="82">
        <f t="shared" si="2"/>
        <v>0</v>
      </c>
      <c r="E63" s="114" t="s">
        <v>325</v>
      </c>
    </row>
    <row r="64" spans="1:7" s="102" customFormat="1" hidden="1" x14ac:dyDescent="0.3">
      <c r="A64" s="285"/>
      <c r="B64" s="113"/>
      <c r="C64" s="257"/>
      <c r="D64" s="82">
        <f t="shared" si="2"/>
        <v>0</v>
      </c>
      <c r="E64" s="114" t="s">
        <v>325</v>
      </c>
    </row>
    <row r="65" spans="1:7" s="102" customFormat="1" hidden="1" x14ac:dyDescent="0.3">
      <c r="A65" s="285"/>
      <c r="B65" s="113"/>
      <c r="C65" s="257"/>
      <c r="D65" s="82">
        <f t="shared" si="2"/>
        <v>0</v>
      </c>
      <c r="E65" s="114" t="s">
        <v>325</v>
      </c>
      <c r="F65" s="90"/>
      <c r="G65" s="90"/>
    </row>
    <row r="66" spans="1:7" s="102" customFormat="1" hidden="1" x14ac:dyDescent="0.3">
      <c r="A66" s="285"/>
      <c r="B66" s="113"/>
      <c r="C66" s="257"/>
      <c r="D66" s="82">
        <f t="shared" si="2"/>
        <v>0</v>
      </c>
      <c r="E66" s="114" t="s">
        <v>325</v>
      </c>
    </row>
    <row r="67" spans="1:7" s="102" customFormat="1" hidden="1" x14ac:dyDescent="0.3">
      <c r="A67" s="285"/>
      <c r="B67" s="113"/>
      <c r="C67" s="257"/>
      <c r="D67" s="82">
        <f t="shared" si="2"/>
        <v>0</v>
      </c>
      <c r="E67" s="114" t="s">
        <v>325</v>
      </c>
    </row>
    <row r="68" spans="1:7" s="102" customFormat="1" hidden="1" x14ac:dyDescent="0.3">
      <c r="A68" s="285"/>
      <c r="B68" s="113"/>
      <c r="C68" s="257"/>
      <c r="D68" s="82">
        <f t="shared" si="2"/>
        <v>0</v>
      </c>
      <c r="E68" s="114" t="s">
        <v>325</v>
      </c>
    </row>
    <row r="69" spans="1:7" s="102" customFormat="1" hidden="1" x14ac:dyDescent="0.3">
      <c r="A69" s="285"/>
      <c r="B69" s="113"/>
      <c r="C69" s="257"/>
      <c r="D69" s="82">
        <f t="shared" si="1"/>
        <v>0</v>
      </c>
      <c r="E69" s="114" t="s">
        <v>325</v>
      </c>
      <c r="F69" s="90"/>
      <c r="G69" s="90"/>
    </row>
    <row r="70" spans="1:7" s="102" customFormat="1" hidden="1" x14ac:dyDescent="0.3">
      <c r="A70" s="285"/>
      <c r="B70" s="113"/>
      <c r="C70" s="257"/>
      <c r="D70" s="82">
        <f t="shared" si="1"/>
        <v>0</v>
      </c>
      <c r="E70" s="114" t="s">
        <v>325</v>
      </c>
    </row>
    <row r="71" spans="1:7" s="102" customFormat="1" hidden="1" x14ac:dyDescent="0.3">
      <c r="A71" s="285"/>
      <c r="B71" s="113"/>
      <c r="C71" s="257"/>
      <c r="D71" s="82">
        <f t="shared" si="1"/>
        <v>0</v>
      </c>
      <c r="E71" s="114" t="s">
        <v>325</v>
      </c>
    </row>
    <row r="72" spans="1:7" s="102" customFormat="1" hidden="1" x14ac:dyDescent="0.3">
      <c r="A72" s="285"/>
      <c r="B72" s="113"/>
      <c r="C72" s="257"/>
      <c r="D72" s="82">
        <f t="shared" si="1"/>
        <v>0</v>
      </c>
      <c r="E72" s="114" t="s">
        <v>325</v>
      </c>
    </row>
    <row r="73" spans="1:7" s="102" customFormat="1" hidden="1" x14ac:dyDescent="0.3">
      <c r="A73" s="285"/>
      <c r="B73" s="113"/>
      <c r="C73" s="257"/>
      <c r="D73" s="82">
        <f t="shared" si="1"/>
        <v>0</v>
      </c>
      <c r="E73" s="114" t="s">
        <v>325</v>
      </c>
      <c r="F73" s="90"/>
      <c r="G73" s="90"/>
    </row>
    <row r="74" spans="1:7" s="102" customFormat="1" hidden="1" x14ac:dyDescent="0.3">
      <c r="A74" s="285"/>
      <c r="B74" s="113"/>
      <c r="C74" s="257"/>
      <c r="D74" s="82">
        <f t="shared" si="1"/>
        <v>0</v>
      </c>
      <c r="E74" s="114" t="s">
        <v>325</v>
      </c>
    </row>
    <row r="75" spans="1:7" s="102" customFormat="1" hidden="1" x14ac:dyDescent="0.3">
      <c r="A75" s="285"/>
      <c r="B75" s="113"/>
      <c r="C75" s="257"/>
      <c r="D75" s="82">
        <f t="shared" si="1"/>
        <v>0</v>
      </c>
      <c r="E75" s="114" t="s">
        <v>325</v>
      </c>
    </row>
    <row r="76" spans="1:7" s="102" customFormat="1" hidden="1" x14ac:dyDescent="0.3">
      <c r="A76" s="285"/>
      <c r="B76" s="113"/>
      <c r="C76" s="257"/>
      <c r="D76" s="82">
        <f t="shared" si="1"/>
        <v>0</v>
      </c>
      <c r="E76" s="114" t="s">
        <v>325</v>
      </c>
    </row>
    <row r="77" spans="1:7" s="102" customFormat="1" hidden="1" x14ac:dyDescent="0.3">
      <c r="A77" s="285"/>
      <c r="B77" s="113"/>
      <c r="C77" s="257"/>
      <c r="D77" s="82">
        <f t="shared" si="1"/>
        <v>0</v>
      </c>
      <c r="E77" s="114" t="s">
        <v>325</v>
      </c>
      <c r="F77" s="90"/>
      <c r="G77" s="90"/>
    </row>
    <row r="78" spans="1:7" s="102" customFormat="1" hidden="1" x14ac:dyDescent="0.3">
      <c r="A78" s="285"/>
      <c r="B78" s="113"/>
      <c r="C78" s="257"/>
      <c r="D78" s="82">
        <f t="shared" si="1"/>
        <v>0</v>
      </c>
      <c r="E78" s="114" t="s">
        <v>325</v>
      </c>
    </row>
    <row r="79" spans="1:7" s="102" customFormat="1" hidden="1" x14ac:dyDescent="0.3">
      <c r="A79" s="285"/>
      <c r="B79" s="113"/>
      <c r="C79" s="257"/>
      <c r="D79" s="82">
        <f t="shared" si="1"/>
        <v>0</v>
      </c>
      <c r="E79" s="114" t="s">
        <v>325</v>
      </c>
    </row>
    <row r="80" spans="1:7" s="102" customFormat="1" hidden="1" x14ac:dyDescent="0.3">
      <c r="A80" s="285"/>
      <c r="B80" s="113"/>
      <c r="C80" s="257"/>
      <c r="D80" s="82">
        <f t="shared" si="1"/>
        <v>0</v>
      </c>
      <c r="E80" s="114" t="s">
        <v>325</v>
      </c>
    </row>
    <row r="81" spans="1:7" s="102" customFormat="1" hidden="1" x14ac:dyDescent="0.3">
      <c r="A81" s="285"/>
      <c r="B81" s="113"/>
      <c r="C81" s="257"/>
      <c r="D81" s="82">
        <f t="shared" si="1"/>
        <v>0</v>
      </c>
      <c r="E81" s="114" t="s">
        <v>325</v>
      </c>
      <c r="F81" s="90"/>
      <c r="G81" s="90"/>
    </row>
    <row r="82" spans="1:7" s="102" customFormat="1" hidden="1" x14ac:dyDescent="0.3">
      <c r="A82" s="285"/>
      <c r="B82" s="113"/>
      <c r="C82" s="257"/>
      <c r="D82" s="82">
        <f t="shared" si="1"/>
        <v>0</v>
      </c>
      <c r="E82" s="114" t="s">
        <v>325</v>
      </c>
    </row>
    <row r="83" spans="1:7" s="102" customFormat="1" hidden="1" x14ac:dyDescent="0.3">
      <c r="A83" s="285"/>
      <c r="B83" s="113"/>
      <c r="C83" s="257"/>
      <c r="D83" s="82">
        <f t="shared" si="1"/>
        <v>0</v>
      </c>
      <c r="E83" s="114" t="s">
        <v>325</v>
      </c>
    </row>
    <row r="84" spans="1:7" s="102" customFormat="1" hidden="1" x14ac:dyDescent="0.3">
      <c r="A84" s="285"/>
      <c r="B84" s="113"/>
      <c r="C84" s="257"/>
      <c r="D84" s="82">
        <f t="shared" si="1"/>
        <v>0</v>
      </c>
      <c r="E84" s="114" t="s">
        <v>325</v>
      </c>
    </row>
    <row r="85" spans="1:7" s="102" customFormat="1" hidden="1" x14ac:dyDescent="0.3">
      <c r="A85" s="285"/>
      <c r="B85" s="113"/>
      <c r="C85" s="257"/>
      <c r="D85" s="82">
        <f t="shared" ref="D85:D100" si="3">ROUND(B85*C85,2)</f>
        <v>0</v>
      </c>
      <c r="E85" s="114" t="s">
        <v>325</v>
      </c>
      <c r="F85" s="90"/>
      <c r="G85" s="90"/>
    </row>
    <row r="86" spans="1:7" s="102" customFormat="1" hidden="1" x14ac:dyDescent="0.3">
      <c r="A86" s="285"/>
      <c r="B86" s="113"/>
      <c r="C86" s="257"/>
      <c r="D86" s="82">
        <f t="shared" si="3"/>
        <v>0</v>
      </c>
      <c r="E86" s="114" t="s">
        <v>325</v>
      </c>
    </row>
    <row r="87" spans="1:7" s="102" customFormat="1" hidden="1" x14ac:dyDescent="0.3">
      <c r="A87" s="285"/>
      <c r="B87" s="113"/>
      <c r="C87" s="257"/>
      <c r="D87" s="82">
        <f t="shared" si="3"/>
        <v>0</v>
      </c>
      <c r="E87" s="114" t="s">
        <v>325</v>
      </c>
    </row>
    <row r="88" spans="1:7" s="102" customFormat="1" hidden="1" x14ac:dyDescent="0.3">
      <c r="A88" s="285"/>
      <c r="B88" s="113"/>
      <c r="C88" s="257"/>
      <c r="D88" s="82">
        <f t="shared" si="3"/>
        <v>0</v>
      </c>
      <c r="E88" s="114" t="s">
        <v>325</v>
      </c>
    </row>
    <row r="89" spans="1:7" s="102" customFormat="1" hidden="1" x14ac:dyDescent="0.3">
      <c r="A89" s="285"/>
      <c r="B89" s="113"/>
      <c r="C89" s="257"/>
      <c r="D89" s="82">
        <f t="shared" si="3"/>
        <v>0</v>
      </c>
      <c r="E89" s="114" t="s">
        <v>325</v>
      </c>
      <c r="F89" s="90"/>
      <c r="G89" s="90"/>
    </row>
    <row r="90" spans="1:7" s="102" customFormat="1" hidden="1" x14ac:dyDescent="0.3">
      <c r="A90" s="285"/>
      <c r="B90" s="113"/>
      <c r="C90" s="257"/>
      <c r="D90" s="82">
        <f t="shared" si="3"/>
        <v>0</v>
      </c>
      <c r="E90" s="114" t="s">
        <v>325</v>
      </c>
    </row>
    <row r="91" spans="1:7" s="102" customFormat="1" hidden="1" x14ac:dyDescent="0.3">
      <c r="A91" s="285"/>
      <c r="B91" s="113"/>
      <c r="C91" s="257"/>
      <c r="D91" s="82">
        <f t="shared" si="3"/>
        <v>0</v>
      </c>
      <c r="E91" s="114" t="s">
        <v>325</v>
      </c>
    </row>
    <row r="92" spans="1:7" s="102" customFormat="1" hidden="1" x14ac:dyDescent="0.3">
      <c r="A92" s="285"/>
      <c r="B92" s="113"/>
      <c r="C92" s="257"/>
      <c r="D92" s="82">
        <f t="shared" si="3"/>
        <v>0</v>
      </c>
      <c r="E92" s="114" t="s">
        <v>325</v>
      </c>
    </row>
    <row r="93" spans="1:7" s="102" customFormat="1" hidden="1" x14ac:dyDescent="0.3">
      <c r="A93" s="285"/>
      <c r="B93" s="113"/>
      <c r="C93" s="257"/>
      <c r="D93" s="82">
        <f t="shared" si="3"/>
        <v>0</v>
      </c>
      <c r="E93" s="114" t="s">
        <v>325</v>
      </c>
      <c r="F93" s="90"/>
      <c r="G93" s="90"/>
    </row>
    <row r="94" spans="1:7" s="102" customFormat="1" hidden="1" x14ac:dyDescent="0.3">
      <c r="A94" s="285"/>
      <c r="B94" s="113"/>
      <c r="C94" s="257"/>
      <c r="D94" s="82">
        <f t="shared" si="3"/>
        <v>0</v>
      </c>
      <c r="E94" s="114" t="s">
        <v>325</v>
      </c>
    </row>
    <row r="95" spans="1:7" s="102" customFormat="1" hidden="1" x14ac:dyDescent="0.3">
      <c r="A95" s="285"/>
      <c r="B95" s="113"/>
      <c r="C95" s="257"/>
      <c r="D95" s="82">
        <f t="shared" si="3"/>
        <v>0</v>
      </c>
      <c r="E95" s="114" t="s">
        <v>325</v>
      </c>
    </row>
    <row r="96" spans="1:7" s="102" customFormat="1" hidden="1" x14ac:dyDescent="0.3">
      <c r="A96" s="285"/>
      <c r="B96" s="113"/>
      <c r="C96" s="257"/>
      <c r="D96" s="82">
        <f t="shared" si="3"/>
        <v>0</v>
      </c>
      <c r="E96" s="114" t="s">
        <v>325</v>
      </c>
    </row>
    <row r="97" spans="1:7" s="102" customFormat="1" hidden="1" x14ac:dyDescent="0.3">
      <c r="A97" s="285"/>
      <c r="B97" s="113"/>
      <c r="C97" s="257"/>
      <c r="D97" s="82">
        <f t="shared" si="3"/>
        <v>0</v>
      </c>
      <c r="E97" s="114" t="s">
        <v>325</v>
      </c>
      <c r="F97" s="90"/>
      <c r="G97" s="90"/>
    </row>
    <row r="98" spans="1:7" s="102" customFormat="1" hidden="1" x14ac:dyDescent="0.3">
      <c r="A98" s="285"/>
      <c r="B98" s="113"/>
      <c r="C98" s="257"/>
      <c r="D98" s="82">
        <f t="shared" si="3"/>
        <v>0</v>
      </c>
      <c r="E98" s="114" t="s">
        <v>325</v>
      </c>
    </row>
    <row r="99" spans="1:7" s="102" customFormat="1" hidden="1" x14ac:dyDescent="0.3">
      <c r="A99" s="285"/>
      <c r="B99" s="113"/>
      <c r="C99" s="257"/>
      <c r="D99" s="82">
        <f t="shared" si="3"/>
        <v>0</v>
      </c>
      <c r="E99" s="114" t="s">
        <v>325</v>
      </c>
    </row>
    <row r="100" spans="1:7" s="102" customFormat="1" hidden="1" x14ac:dyDescent="0.3">
      <c r="A100" s="285"/>
      <c r="B100" s="113"/>
      <c r="C100" s="257"/>
      <c r="D100" s="82">
        <f t="shared" si="3"/>
        <v>0</v>
      </c>
      <c r="E100" s="114" t="s">
        <v>325</v>
      </c>
    </row>
    <row r="101" spans="1:7" s="102" customFormat="1" hidden="1" x14ac:dyDescent="0.3">
      <c r="A101" s="285"/>
      <c r="B101" s="113"/>
      <c r="C101" s="257"/>
      <c r="D101" s="82">
        <f t="shared" ref="D101:D116" si="4">ROUND(B101*C101,2)</f>
        <v>0</v>
      </c>
      <c r="E101" s="114" t="s">
        <v>325</v>
      </c>
      <c r="F101" s="90"/>
      <c r="G101" s="90"/>
    </row>
    <row r="102" spans="1:7" s="102" customFormat="1" hidden="1" x14ac:dyDescent="0.3">
      <c r="A102" s="285"/>
      <c r="B102" s="113"/>
      <c r="C102" s="257"/>
      <c r="D102" s="82">
        <f t="shared" si="4"/>
        <v>0</v>
      </c>
      <c r="E102" s="114" t="s">
        <v>325</v>
      </c>
    </row>
    <row r="103" spans="1:7" s="102" customFormat="1" hidden="1" x14ac:dyDescent="0.3">
      <c r="A103" s="285"/>
      <c r="B103" s="113"/>
      <c r="C103" s="257"/>
      <c r="D103" s="82">
        <f t="shared" si="4"/>
        <v>0</v>
      </c>
      <c r="E103" s="114" t="s">
        <v>325</v>
      </c>
    </row>
    <row r="104" spans="1:7" s="102" customFormat="1" hidden="1" x14ac:dyDescent="0.3">
      <c r="A104" s="285"/>
      <c r="B104" s="113"/>
      <c r="C104" s="257"/>
      <c r="D104" s="82">
        <f t="shared" si="4"/>
        <v>0</v>
      </c>
      <c r="E104" s="114" t="s">
        <v>325</v>
      </c>
    </row>
    <row r="105" spans="1:7" s="102" customFormat="1" hidden="1" x14ac:dyDescent="0.3">
      <c r="A105" s="285"/>
      <c r="B105" s="113"/>
      <c r="C105" s="257"/>
      <c r="D105" s="82">
        <f t="shared" si="4"/>
        <v>0</v>
      </c>
      <c r="E105" s="114" t="s">
        <v>325</v>
      </c>
      <c r="F105" s="90"/>
      <c r="G105" s="90"/>
    </row>
    <row r="106" spans="1:7" s="102" customFormat="1" hidden="1" x14ac:dyDescent="0.3">
      <c r="A106" s="285"/>
      <c r="B106" s="113"/>
      <c r="C106" s="257"/>
      <c r="D106" s="82">
        <f t="shared" si="4"/>
        <v>0</v>
      </c>
      <c r="E106" s="114" t="s">
        <v>325</v>
      </c>
    </row>
    <row r="107" spans="1:7" s="102" customFormat="1" hidden="1" x14ac:dyDescent="0.3">
      <c r="A107" s="285"/>
      <c r="B107" s="113"/>
      <c r="C107" s="257"/>
      <c r="D107" s="82">
        <f t="shared" si="4"/>
        <v>0</v>
      </c>
      <c r="E107" s="114" t="s">
        <v>325</v>
      </c>
    </row>
    <row r="108" spans="1:7" s="102" customFormat="1" hidden="1" x14ac:dyDescent="0.3">
      <c r="A108" s="285"/>
      <c r="B108" s="113"/>
      <c r="C108" s="257"/>
      <c r="D108" s="82">
        <f t="shared" si="4"/>
        <v>0</v>
      </c>
      <c r="E108" s="114" t="s">
        <v>325</v>
      </c>
    </row>
    <row r="109" spans="1:7" s="102" customFormat="1" hidden="1" x14ac:dyDescent="0.3">
      <c r="A109" s="285"/>
      <c r="B109" s="113"/>
      <c r="C109" s="257"/>
      <c r="D109" s="82">
        <f t="shared" si="4"/>
        <v>0</v>
      </c>
      <c r="E109" s="114" t="s">
        <v>325</v>
      </c>
      <c r="F109" s="90"/>
      <c r="G109" s="90"/>
    </row>
    <row r="110" spans="1:7" s="102" customFormat="1" hidden="1" x14ac:dyDescent="0.3">
      <c r="A110" s="285"/>
      <c r="B110" s="113"/>
      <c r="C110" s="257"/>
      <c r="D110" s="82">
        <f t="shared" si="4"/>
        <v>0</v>
      </c>
      <c r="E110" s="114" t="s">
        <v>325</v>
      </c>
    </row>
    <row r="111" spans="1:7" s="102" customFormat="1" hidden="1" x14ac:dyDescent="0.3">
      <c r="A111" s="285"/>
      <c r="B111" s="113"/>
      <c r="C111" s="257"/>
      <c r="D111" s="82">
        <f t="shared" si="4"/>
        <v>0</v>
      </c>
      <c r="E111" s="114" t="s">
        <v>325</v>
      </c>
    </row>
    <row r="112" spans="1:7" s="102" customFormat="1" hidden="1" x14ac:dyDescent="0.3">
      <c r="A112" s="285"/>
      <c r="B112" s="113"/>
      <c r="C112" s="257"/>
      <c r="D112" s="82">
        <f t="shared" si="4"/>
        <v>0</v>
      </c>
      <c r="E112" s="114" t="s">
        <v>325</v>
      </c>
    </row>
    <row r="113" spans="1:7" s="102" customFormat="1" hidden="1" x14ac:dyDescent="0.3">
      <c r="A113" s="285"/>
      <c r="B113" s="113"/>
      <c r="C113" s="257"/>
      <c r="D113" s="82">
        <f t="shared" si="4"/>
        <v>0</v>
      </c>
      <c r="E113" s="114" t="s">
        <v>325</v>
      </c>
      <c r="F113" s="90"/>
      <c r="G113" s="90"/>
    </row>
    <row r="114" spans="1:7" s="102" customFormat="1" hidden="1" x14ac:dyDescent="0.3">
      <c r="A114" s="285"/>
      <c r="B114" s="113"/>
      <c r="C114" s="257"/>
      <c r="D114" s="82">
        <f t="shared" si="4"/>
        <v>0</v>
      </c>
      <c r="E114" s="114" t="s">
        <v>325</v>
      </c>
    </row>
    <row r="115" spans="1:7" s="102" customFormat="1" hidden="1" x14ac:dyDescent="0.3">
      <c r="A115" s="285"/>
      <c r="B115" s="113"/>
      <c r="C115" s="257"/>
      <c r="D115" s="82">
        <f t="shared" si="4"/>
        <v>0</v>
      </c>
      <c r="E115" s="114" t="s">
        <v>325</v>
      </c>
    </row>
    <row r="116" spans="1:7" s="102" customFormat="1" hidden="1" x14ac:dyDescent="0.3">
      <c r="A116" s="285"/>
      <c r="B116" s="113"/>
      <c r="C116" s="257"/>
      <c r="D116" s="82">
        <f t="shared" si="4"/>
        <v>0</v>
      </c>
      <c r="E116" s="114" t="s">
        <v>325</v>
      </c>
    </row>
    <row r="117" spans="1:7" s="102" customFormat="1" hidden="1" x14ac:dyDescent="0.3">
      <c r="A117" s="285"/>
      <c r="B117" s="113"/>
      <c r="C117" s="257"/>
      <c r="D117" s="82">
        <f t="shared" si="1"/>
        <v>0</v>
      </c>
      <c r="E117" s="114" t="s">
        <v>325</v>
      </c>
      <c r="F117" s="90"/>
      <c r="G117" s="90"/>
    </row>
    <row r="118" spans="1:7" s="102" customFormat="1" hidden="1" x14ac:dyDescent="0.3">
      <c r="A118" s="285"/>
      <c r="B118" s="113"/>
      <c r="C118" s="257"/>
      <c r="D118" s="82">
        <f t="shared" si="1"/>
        <v>0</v>
      </c>
      <c r="E118" s="114" t="s">
        <v>325</v>
      </c>
    </row>
    <row r="119" spans="1:7" s="102" customFormat="1" hidden="1" x14ac:dyDescent="0.3">
      <c r="A119" s="285"/>
      <c r="B119" s="113"/>
      <c r="C119" s="257"/>
      <c r="D119" s="82">
        <f t="shared" si="1"/>
        <v>0</v>
      </c>
      <c r="E119" s="114" t="s">
        <v>325</v>
      </c>
    </row>
    <row r="120" spans="1:7" s="102" customFormat="1" hidden="1" x14ac:dyDescent="0.3">
      <c r="A120" s="285"/>
      <c r="B120" s="113"/>
      <c r="C120" s="257"/>
      <c r="D120" s="82">
        <f t="shared" si="1"/>
        <v>0</v>
      </c>
      <c r="E120" s="114" t="s">
        <v>325</v>
      </c>
    </row>
    <row r="121" spans="1:7" s="102" customFormat="1" hidden="1" x14ac:dyDescent="0.3">
      <c r="A121" s="285"/>
      <c r="B121" s="113"/>
      <c r="C121" s="257"/>
      <c r="D121" s="82">
        <f t="shared" ref="D121:D124" si="5">ROUND(B121*C121,2)</f>
        <v>0</v>
      </c>
      <c r="E121" s="114" t="s">
        <v>325</v>
      </c>
      <c r="F121" s="90"/>
      <c r="G121" s="90"/>
    </row>
    <row r="122" spans="1:7" s="102" customFormat="1" hidden="1" x14ac:dyDescent="0.3">
      <c r="A122" s="285"/>
      <c r="B122" s="113"/>
      <c r="C122" s="257"/>
      <c r="D122" s="82">
        <f t="shared" si="5"/>
        <v>0</v>
      </c>
      <c r="E122" s="114" t="s">
        <v>325</v>
      </c>
    </row>
    <row r="123" spans="1:7" s="102" customFormat="1" hidden="1" x14ac:dyDescent="0.3">
      <c r="A123" s="285"/>
      <c r="B123" s="113"/>
      <c r="C123" s="257"/>
      <c r="D123" s="82">
        <f t="shared" si="5"/>
        <v>0</v>
      </c>
      <c r="E123" s="114" t="s">
        <v>325</v>
      </c>
    </row>
    <row r="124" spans="1:7" s="102" customFormat="1" hidden="1" x14ac:dyDescent="0.3">
      <c r="A124" s="285"/>
      <c r="B124" s="113"/>
      <c r="C124" s="257"/>
      <c r="D124" s="82">
        <f t="shared" si="5"/>
        <v>0</v>
      </c>
      <c r="E124" s="114" t="s">
        <v>325</v>
      </c>
    </row>
    <row r="125" spans="1:7" s="102" customFormat="1" hidden="1" x14ac:dyDescent="0.3">
      <c r="A125" s="285"/>
      <c r="B125" s="113"/>
      <c r="C125" s="257"/>
      <c r="D125" s="82">
        <f t="shared" ref="D125:D128" si="6">ROUND(B125*C125,2)</f>
        <v>0</v>
      </c>
      <c r="E125" s="114" t="s">
        <v>325</v>
      </c>
      <c r="F125" s="90"/>
      <c r="G125" s="90"/>
    </row>
    <row r="126" spans="1:7" s="102" customFormat="1" hidden="1" x14ac:dyDescent="0.3">
      <c r="A126" s="285"/>
      <c r="B126" s="113"/>
      <c r="C126" s="257"/>
      <c r="D126" s="82">
        <f t="shared" si="6"/>
        <v>0</v>
      </c>
      <c r="E126" s="114" t="s">
        <v>325</v>
      </c>
    </row>
    <row r="127" spans="1:7" s="102" customFormat="1" hidden="1" x14ac:dyDescent="0.3">
      <c r="A127" s="285"/>
      <c r="B127" s="113"/>
      <c r="C127" s="257"/>
      <c r="D127" s="82">
        <f t="shared" si="6"/>
        <v>0</v>
      </c>
      <c r="E127" s="114" t="s">
        <v>325</v>
      </c>
    </row>
    <row r="128" spans="1:7" s="102" customFormat="1" hidden="1" x14ac:dyDescent="0.3">
      <c r="A128" s="285"/>
      <c r="B128" s="113"/>
      <c r="C128" s="257"/>
      <c r="D128" s="82">
        <f t="shared" si="6"/>
        <v>0</v>
      </c>
      <c r="E128" s="114" t="s">
        <v>325</v>
      </c>
    </row>
    <row r="129" spans="1:7" s="102" customFormat="1" hidden="1" x14ac:dyDescent="0.3">
      <c r="A129" s="285"/>
      <c r="B129" s="113"/>
      <c r="C129" s="257"/>
      <c r="D129" s="82">
        <f t="shared" si="1"/>
        <v>0</v>
      </c>
      <c r="E129" s="114" t="s">
        <v>325</v>
      </c>
      <c r="F129" s="90"/>
      <c r="G129" s="90"/>
    </row>
    <row r="130" spans="1:7" s="102" customFormat="1" hidden="1" x14ac:dyDescent="0.3">
      <c r="A130" s="285"/>
      <c r="B130" s="113"/>
      <c r="C130" s="257"/>
      <c r="D130" s="82">
        <f t="shared" si="1"/>
        <v>0</v>
      </c>
      <c r="E130" s="114" t="s">
        <v>325</v>
      </c>
    </row>
    <row r="131" spans="1:7" s="102" customFormat="1" hidden="1" x14ac:dyDescent="0.3">
      <c r="A131" s="285"/>
      <c r="B131" s="113"/>
      <c r="C131" s="257"/>
      <c r="D131" s="82">
        <f t="shared" si="1"/>
        <v>0</v>
      </c>
      <c r="E131" s="114" t="s">
        <v>325</v>
      </c>
    </row>
    <row r="132" spans="1:7" s="102" customFormat="1" hidden="1" x14ac:dyDescent="0.3">
      <c r="A132" s="285"/>
      <c r="B132" s="113"/>
      <c r="C132" s="257"/>
      <c r="D132" s="82">
        <f t="shared" si="1"/>
        <v>0</v>
      </c>
      <c r="E132" s="114" t="s">
        <v>325</v>
      </c>
    </row>
    <row r="133" spans="1:7" s="102" customFormat="1" x14ac:dyDescent="0.3">
      <c r="A133" s="266" t="s">
        <v>302</v>
      </c>
      <c r="B133" s="113">
        <v>1</v>
      </c>
      <c r="C133" s="257">
        <f t="shared" ca="1" si="0"/>
        <v>393027.84034685011</v>
      </c>
      <c r="D133" s="295">
        <f ca="1">ROUND(B133*C133,2)</f>
        <v>393027.84000000003</v>
      </c>
      <c r="E133" s="114" t="s">
        <v>325</v>
      </c>
    </row>
    <row r="134" spans="1:7" s="102" customFormat="1" x14ac:dyDescent="0.3">
      <c r="A134" s="230"/>
      <c r="B134" s="197"/>
      <c r="C134" s="209" t="s">
        <v>41</v>
      </c>
      <c r="D134" s="309">
        <f ca="1">ROUND(SUBTOTAL(109,D4:D133),2)</f>
        <v>1290347.9099999999</v>
      </c>
      <c r="E134" s="114" t="s">
        <v>325</v>
      </c>
      <c r="G134" s="117" t="s">
        <v>329</v>
      </c>
    </row>
    <row r="135" spans="1:7" s="102" customFormat="1" x14ac:dyDescent="0.3">
      <c r="A135" s="230"/>
      <c r="C135" s="133"/>
      <c r="D135" s="304"/>
      <c r="E135" s="114" t="s">
        <v>326</v>
      </c>
    </row>
    <row r="136" spans="1:7" s="102" customFormat="1" x14ac:dyDescent="0.3">
      <c r="A136" s="266" t="s">
        <v>302</v>
      </c>
      <c r="B136" s="113">
        <v>1</v>
      </c>
      <c r="C136" s="257">
        <f ca="1">RAND()*1000000</f>
        <v>23503.653609177054</v>
      </c>
      <c r="D136" s="82">
        <f ca="1">ROUND(B136*C136,2)</f>
        <v>23503.65</v>
      </c>
      <c r="E136" s="114" t="s">
        <v>326</v>
      </c>
    </row>
    <row r="137" spans="1:7" s="102" customFormat="1" x14ac:dyDescent="0.3">
      <c r="A137" s="285" t="s">
        <v>338</v>
      </c>
      <c r="B137" s="113">
        <v>1</v>
      </c>
      <c r="C137" s="257">
        <f t="shared" ref="C137:C138" ca="1" si="7">RAND()*1000000</f>
        <v>586167.27618185687</v>
      </c>
      <c r="D137" s="82">
        <f t="shared" ref="D137:D200" ca="1" si="8">ROUND(B137*C137,2)</f>
        <v>586167.28</v>
      </c>
      <c r="E137" s="114" t="s">
        <v>326</v>
      </c>
      <c r="F137" s="90"/>
      <c r="G137" s="90"/>
    </row>
    <row r="138" spans="1:7" s="102" customFormat="1" x14ac:dyDescent="0.3">
      <c r="A138" s="285" t="s">
        <v>339</v>
      </c>
      <c r="B138" s="113">
        <v>1</v>
      </c>
      <c r="C138" s="257">
        <f t="shared" ca="1" si="7"/>
        <v>922505.90560030122</v>
      </c>
      <c r="D138" s="82">
        <f t="shared" ca="1" si="8"/>
        <v>922505.91</v>
      </c>
      <c r="E138" s="114" t="s">
        <v>326</v>
      </c>
    </row>
    <row r="139" spans="1:7" s="102" customFormat="1" hidden="1" x14ac:dyDescent="0.3">
      <c r="A139" s="285"/>
      <c r="B139" s="113"/>
      <c r="C139" s="257"/>
      <c r="D139" s="82">
        <f t="shared" si="8"/>
        <v>0</v>
      </c>
      <c r="E139" s="114" t="s">
        <v>326</v>
      </c>
    </row>
    <row r="140" spans="1:7" s="102" customFormat="1" hidden="1" x14ac:dyDescent="0.3">
      <c r="A140" s="285"/>
      <c r="B140" s="113"/>
      <c r="C140" s="257"/>
      <c r="D140" s="82">
        <f t="shared" si="8"/>
        <v>0</v>
      </c>
      <c r="E140" s="114" t="s">
        <v>326</v>
      </c>
    </row>
    <row r="141" spans="1:7" s="102" customFormat="1" hidden="1" x14ac:dyDescent="0.3">
      <c r="A141" s="285"/>
      <c r="B141" s="113"/>
      <c r="C141" s="257"/>
      <c r="D141" s="82">
        <f t="shared" si="8"/>
        <v>0</v>
      </c>
      <c r="E141" s="114" t="s">
        <v>326</v>
      </c>
      <c r="F141" s="90"/>
      <c r="G141" s="90"/>
    </row>
    <row r="142" spans="1:7" s="102" customFormat="1" hidden="1" x14ac:dyDescent="0.3">
      <c r="A142" s="285"/>
      <c r="B142" s="113"/>
      <c r="C142" s="257"/>
      <c r="D142" s="82">
        <f t="shared" si="8"/>
        <v>0</v>
      </c>
      <c r="E142" s="114" t="s">
        <v>326</v>
      </c>
    </row>
    <row r="143" spans="1:7" s="102" customFormat="1" hidden="1" x14ac:dyDescent="0.3">
      <c r="A143" s="285"/>
      <c r="B143" s="113"/>
      <c r="C143" s="257"/>
      <c r="D143" s="82">
        <f t="shared" si="8"/>
        <v>0</v>
      </c>
      <c r="E143" s="114" t="s">
        <v>326</v>
      </c>
    </row>
    <row r="144" spans="1:7" s="102" customFormat="1" hidden="1" x14ac:dyDescent="0.3">
      <c r="A144" s="285"/>
      <c r="B144" s="113"/>
      <c r="C144" s="257"/>
      <c r="D144" s="82">
        <f t="shared" si="8"/>
        <v>0</v>
      </c>
      <c r="E144" s="114" t="s">
        <v>326</v>
      </c>
    </row>
    <row r="145" spans="1:7" s="102" customFormat="1" hidden="1" x14ac:dyDescent="0.3">
      <c r="A145" s="285"/>
      <c r="B145" s="113"/>
      <c r="C145" s="257"/>
      <c r="D145" s="82">
        <f t="shared" si="8"/>
        <v>0</v>
      </c>
      <c r="E145" s="114" t="s">
        <v>326</v>
      </c>
      <c r="F145" s="90"/>
      <c r="G145" s="90"/>
    </row>
    <row r="146" spans="1:7" s="102" customFormat="1" hidden="1" x14ac:dyDescent="0.3">
      <c r="A146" s="285"/>
      <c r="B146" s="113"/>
      <c r="C146" s="257"/>
      <c r="D146" s="82">
        <f t="shared" si="8"/>
        <v>0</v>
      </c>
      <c r="E146" s="114" t="s">
        <v>326</v>
      </c>
    </row>
    <row r="147" spans="1:7" s="102" customFormat="1" hidden="1" x14ac:dyDescent="0.3">
      <c r="A147" s="285"/>
      <c r="B147" s="113"/>
      <c r="C147" s="257"/>
      <c r="D147" s="82">
        <f t="shared" si="8"/>
        <v>0</v>
      </c>
      <c r="E147" s="114" t="s">
        <v>326</v>
      </c>
    </row>
    <row r="148" spans="1:7" s="102" customFormat="1" hidden="1" x14ac:dyDescent="0.3">
      <c r="A148" s="285"/>
      <c r="B148" s="113"/>
      <c r="C148" s="257"/>
      <c r="D148" s="82">
        <f t="shared" si="8"/>
        <v>0</v>
      </c>
      <c r="E148" s="114" t="s">
        <v>326</v>
      </c>
    </row>
    <row r="149" spans="1:7" s="102" customFormat="1" hidden="1" x14ac:dyDescent="0.3">
      <c r="A149" s="285"/>
      <c r="B149" s="113"/>
      <c r="C149" s="257"/>
      <c r="D149" s="82">
        <f t="shared" si="8"/>
        <v>0</v>
      </c>
      <c r="E149" s="114" t="s">
        <v>326</v>
      </c>
      <c r="F149" s="90"/>
      <c r="G149" s="90"/>
    </row>
    <row r="150" spans="1:7" s="102" customFormat="1" hidden="1" x14ac:dyDescent="0.3">
      <c r="A150" s="285"/>
      <c r="B150" s="113"/>
      <c r="C150" s="257"/>
      <c r="D150" s="82">
        <f t="shared" si="8"/>
        <v>0</v>
      </c>
      <c r="E150" s="114" t="s">
        <v>326</v>
      </c>
    </row>
    <row r="151" spans="1:7" s="102" customFormat="1" hidden="1" x14ac:dyDescent="0.3">
      <c r="A151" s="285"/>
      <c r="B151" s="113"/>
      <c r="C151" s="257"/>
      <c r="D151" s="82">
        <f t="shared" si="8"/>
        <v>0</v>
      </c>
      <c r="E151" s="114" t="s">
        <v>326</v>
      </c>
    </row>
    <row r="152" spans="1:7" s="102" customFormat="1" hidden="1" x14ac:dyDescent="0.3">
      <c r="A152" s="285"/>
      <c r="B152" s="113"/>
      <c r="C152" s="257"/>
      <c r="D152" s="82">
        <f t="shared" si="8"/>
        <v>0</v>
      </c>
      <c r="E152" s="114" t="s">
        <v>326</v>
      </c>
    </row>
    <row r="153" spans="1:7" s="102" customFormat="1" hidden="1" x14ac:dyDescent="0.3">
      <c r="A153" s="285"/>
      <c r="B153" s="113"/>
      <c r="C153" s="257"/>
      <c r="D153" s="82">
        <f t="shared" si="8"/>
        <v>0</v>
      </c>
      <c r="E153" s="114" t="s">
        <v>326</v>
      </c>
      <c r="F153" s="90"/>
      <c r="G153" s="90"/>
    </row>
    <row r="154" spans="1:7" s="102" customFormat="1" hidden="1" x14ac:dyDescent="0.3">
      <c r="A154" s="285"/>
      <c r="B154" s="113"/>
      <c r="C154" s="257"/>
      <c r="D154" s="82">
        <f t="shared" si="8"/>
        <v>0</v>
      </c>
      <c r="E154" s="114" t="s">
        <v>326</v>
      </c>
    </row>
    <row r="155" spans="1:7" s="102" customFormat="1" hidden="1" x14ac:dyDescent="0.3">
      <c r="A155" s="285"/>
      <c r="B155" s="113"/>
      <c r="C155" s="257"/>
      <c r="D155" s="82">
        <f t="shared" si="8"/>
        <v>0</v>
      </c>
      <c r="E155" s="114" t="s">
        <v>326</v>
      </c>
    </row>
    <row r="156" spans="1:7" s="102" customFormat="1" hidden="1" x14ac:dyDescent="0.3">
      <c r="A156" s="285"/>
      <c r="B156" s="113"/>
      <c r="C156" s="257"/>
      <c r="D156" s="82">
        <f t="shared" si="8"/>
        <v>0</v>
      </c>
      <c r="E156" s="114" t="s">
        <v>326</v>
      </c>
    </row>
    <row r="157" spans="1:7" s="102" customFormat="1" hidden="1" x14ac:dyDescent="0.3">
      <c r="A157" s="285"/>
      <c r="B157" s="113"/>
      <c r="C157" s="257"/>
      <c r="D157" s="82">
        <f t="shared" si="8"/>
        <v>0</v>
      </c>
      <c r="E157" s="114" t="s">
        <v>326</v>
      </c>
      <c r="F157" s="90"/>
      <c r="G157" s="90"/>
    </row>
    <row r="158" spans="1:7" s="102" customFormat="1" hidden="1" x14ac:dyDescent="0.3">
      <c r="A158" s="285"/>
      <c r="B158" s="113"/>
      <c r="C158" s="257"/>
      <c r="D158" s="82">
        <f t="shared" si="8"/>
        <v>0</v>
      </c>
      <c r="E158" s="114" t="s">
        <v>326</v>
      </c>
    </row>
    <row r="159" spans="1:7" s="102" customFormat="1" hidden="1" x14ac:dyDescent="0.3">
      <c r="A159" s="285"/>
      <c r="B159" s="113"/>
      <c r="C159" s="257"/>
      <c r="D159" s="82">
        <f t="shared" si="8"/>
        <v>0</v>
      </c>
      <c r="E159" s="114" t="s">
        <v>326</v>
      </c>
    </row>
    <row r="160" spans="1:7" s="102" customFormat="1" hidden="1" x14ac:dyDescent="0.3">
      <c r="A160" s="285"/>
      <c r="B160" s="113"/>
      <c r="C160" s="257"/>
      <c r="D160" s="82">
        <f t="shared" si="8"/>
        <v>0</v>
      </c>
      <c r="E160" s="114" t="s">
        <v>326</v>
      </c>
    </row>
    <row r="161" spans="1:7" s="102" customFormat="1" hidden="1" x14ac:dyDescent="0.3">
      <c r="A161" s="285"/>
      <c r="B161" s="113"/>
      <c r="C161" s="257"/>
      <c r="D161" s="82">
        <f t="shared" si="8"/>
        <v>0</v>
      </c>
      <c r="E161" s="114" t="s">
        <v>326</v>
      </c>
      <c r="F161" s="90"/>
      <c r="G161" s="90"/>
    </row>
    <row r="162" spans="1:7" s="102" customFormat="1" hidden="1" x14ac:dyDescent="0.3">
      <c r="A162" s="285"/>
      <c r="B162" s="113"/>
      <c r="C162" s="257"/>
      <c r="D162" s="82">
        <f t="shared" si="8"/>
        <v>0</v>
      </c>
      <c r="E162" s="114" t="s">
        <v>326</v>
      </c>
    </row>
    <row r="163" spans="1:7" s="102" customFormat="1" hidden="1" x14ac:dyDescent="0.3">
      <c r="A163" s="285"/>
      <c r="B163" s="113"/>
      <c r="C163" s="257"/>
      <c r="D163" s="82">
        <f t="shared" si="8"/>
        <v>0</v>
      </c>
      <c r="E163" s="114" t="s">
        <v>326</v>
      </c>
    </row>
    <row r="164" spans="1:7" s="102" customFormat="1" hidden="1" x14ac:dyDescent="0.3">
      <c r="A164" s="285"/>
      <c r="B164" s="113"/>
      <c r="C164" s="257"/>
      <c r="D164" s="82">
        <f t="shared" si="8"/>
        <v>0</v>
      </c>
      <c r="E164" s="114" t="s">
        <v>326</v>
      </c>
    </row>
    <row r="165" spans="1:7" s="102" customFormat="1" hidden="1" x14ac:dyDescent="0.3">
      <c r="A165" s="285"/>
      <c r="B165" s="113"/>
      <c r="C165" s="257"/>
      <c r="D165" s="82">
        <f t="shared" si="8"/>
        <v>0</v>
      </c>
      <c r="E165" s="114" t="s">
        <v>326</v>
      </c>
      <c r="F165" s="90"/>
      <c r="G165" s="90"/>
    </row>
    <row r="166" spans="1:7" s="102" customFormat="1" hidden="1" x14ac:dyDescent="0.3">
      <c r="A166" s="285"/>
      <c r="B166" s="113"/>
      <c r="C166" s="257"/>
      <c r="D166" s="82">
        <f t="shared" si="8"/>
        <v>0</v>
      </c>
      <c r="E166" s="114" t="s">
        <v>326</v>
      </c>
    </row>
    <row r="167" spans="1:7" s="102" customFormat="1" hidden="1" x14ac:dyDescent="0.3">
      <c r="A167" s="285"/>
      <c r="B167" s="113"/>
      <c r="C167" s="257"/>
      <c r="D167" s="82">
        <f t="shared" si="8"/>
        <v>0</v>
      </c>
      <c r="E167" s="114" t="s">
        <v>326</v>
      </c>
    </row>
    <row r="168" spans="1:7" s="102" customFormat="1" hidden="1" x14ac:dyDescent="0.3">
      <c r="A168" s="285"/>
      <c r="B168" s="113"/>
      <c r="C168" s="257"/>
      <c r="D168" s="82">
        <f t="shared" si="8"/>
        <v>0</v>
      </c>
      <c r="E168" s="114" t="s">
        <v>326</v>
      </c>
    </row>
    <row r="169" spans="1:7" s="102" customFormat="1" hidden="1" x14ac:dyDescent="0.3">
      <c r="A169" s="285"/>
      <c r="B169" s="113"/>
      <c r="C169" s="257"/>
      <c r="D169" s="82">
        <f t="shared" si="8"/>
        <v>0</v>
      </c>
      <c r="E169" s="114" t="s">
        <v>326</v>
      </c>
      <c r="F169" s="90"/>
      <c r="G169" s="90"/>
    </row>
    <row r="170" spans="1:7" s="102" customFormat="1" hidden="1" x14ac:dyDescent="0.3">
      <c r="A170" s="285"/>
      <c r="B170" s="113"/>
      <c r="C170" s="257"/>
      <c r="D170" s="82">
        <f t="shared" si="8"/>
        <v>0</v>
      </c>
      <c r="E170" s="114" t="s">
        <v>326</v>
      </c>
    </row>
    <row r="171" spans="1:7" s="102" customFormat="1" hidden="1" x14ac:dyDescent="0.3">
      <c r="A171" s="285"/>
      <c r="B171" s="113"/>
      <c r="C171" s="257"/>
      <c r="D171" s="82">
        <f t="shared" si="8"/>
        <v>0</v>
      </c>
      <c r="E171" s="114" t="s">
        <v>326</v>
      </c>
    </row>
    <row r="172" spans="1:7" s="102" customFormat="1" hidden="1" x14ac:dyDescent="0.3">
      <c r="A172" s="285"/>
      <c r="B172" s="113"/>
      <c r="C172" s="257"/>
      <c r="D172" s="82">
        <f t="shared" si="8"/>
        <v>0</v>
      </c>
      <c r="E172" s="114" t="s">
        <v>326</v>
      </c>
    </row>
    <row r="173" spans="1:7" s="102" customFormat="1" hidden="1" x14ac:dyDescent="0.3">
      <c r="A173" s="285"/>
      <c r="B173" s="113"/>
      <c r="C173" s="257"/>
      <c r="D173" s="82">
        <f t="shared" si="8"/>
        <v>0</v>
      </c>
      <c r="E173" s="114" t="s">
        <v>326</v>
      </c>
      <c r="F173" s="90"/>
      <c r="G173" s="90"/>
    </row>
    <row r="174" spans="1:7" s="102" customFormat="1" hidden="1" x14ac:dyDescent="0.3">
      <c r="A174" s="285"/>
      <c r="B174" s="113"/>
      <c r="C174" s="257"/>
      <c r="D174" s="82">
        <f t="shared" si="8"/>
        <v>0</v>
      </c>
      <c r="E174" s="114" t="s">
        <v>326</v>
      </c>
    </row>
    <row r="175" spans="1:7" s="102" customFormat="1" hidden="1" x14ac:dyDescent="0.3">
      <c r="A175" s="285"/>
      <c r="B175" s="113"/>
      <c r="C175" s="257"/>
      <c r="D175" s="82">
        <f t="shared" si="8"/>
        <v>0</v>
      </c>
      <c r="E175" s="114" t="s">
        <v>326</v>
      </c>
    </row>
    <row r="176" spans="1:7" s="102" customFormat="1" hidden="1" x14ac:dyDescent="0.3">
      <c r="A176" s="285"/>
      <c r="B176" s="113"/>
      <c r="C176" s="257"/>
      <c r="D176" s="82">
        <f t="shared" si="8"/>
        <v>0</v>
      </c>
      <c r="E176" s="114" t="s">
        <v>326</v>
      </c>
    </row>
    <row r="177" spans="1:7" s="102" customFormat="1" hidden="1" x14ac:dyDescent="0.3">
      <c r="A177" s="285"/>
      <c r="B177" s="113"/>
      <c r="C177" s="257"/>
      <c r="D177" s="82">
        <f t="shared" si="8"/>
        <v>0</v>
      </c>
      <c r="E177" s="114" t="s">
        <v>326</v>
      </c>
      <c r="F177" s="90"/>
      <c r="G177" s="90"/>
    </row>
    <row r="178" spans="1:7" s="102" customFormat="1" hidden="1" x14ac:dyDescent="0.3">
      <c r="A178" s="285"/>
      <c r="B178" s="113"/>
      <c r="C178" s="257"/>
      <c r="D178" s="82">
        <f t="shared" si="8"/>
        <v>0</v>
      </c>
      <c r="E178" s="114" t="s">
        <v>326</v>
      </c>
    </row>
    <row r="179" spans="1:7" s="102" customFormat="1" hidden="1" x14ac:dyDescent="0.3">
      <c r="A179" s="285"/>
      <c r="B179" s="113"/>
      <c r="C179" s="257"/>
      <c r="D179" s="82">
        <f t="shared" si="8"/>
        <v>0</v>
      </c>
      <c r="E179" s="114" t="s">
        <v>326</v>
      </c>
    </row>
    <row r="180" spans="1:7" s="102" customFormat="1" hidden="1" x14ac:dyDescent="0.3">
      <c r="A180" s="285"/>
      <c r="B180" s="113"/>
      <c r="C180" s="257"/>
      <c r="D180" s="82">
        <f t="shared" si="8"/>
        <v>0</v>
      </c>
      <c r="E180" s="114" t="s">
        <v>326</v>
      </c>
    </row>
    <row r="181" spans="1:7" s="102" customFormat="1" hidden="1" x14ac:dyDescent="0.3">
      <c r="A181" s="285"/>
      <c r="B181" s="113"/>
      <c r="C181" s="257"/>
      <c r="D181" s="82">
        <f t="shared" si="8"/>
        <v>0</v>
      </c>
      <c r="E181" s="114" t="s">
        <v>326</v>
      </c>
      <c r="F181" s="90"/>
      <c r="G181" s="90"/>
    </row>
    <row r="182" spans="1:7" s="102" customFormat="1" hidden="1" x14ac:dyDescent="0.3">
      <c r="A182" s="285"/>
      <c r="B182" s="113"/>
      <c r="C182" s="257"/>
      <c r="D182" s="82">
        <f t="shared" si="8"/>
        <v>0</v>
      </c>
      <c r="E182" s="114" t="s">
        <v>326</v>
      </c>
    </row>
    <row r="183" spans="1:7" s="102" customFormat="1" hidden="1" x14ac:dyDescent="0.3">
      <c r="A183" s="285"/>
      <c r="B183" s="113"/>
      <c r="C183" s="257"/>
      <c r="D183" s="82">
        <f t="shared" si="8"/>
        <v>0</v>
      </c>
      <c r="E183" s="114" t="s">
        <v>326</v>
      </c>
    </row>
    <row r="184" spans="1:7" s="102" customFormat="1" hidden="1" x14ac:dyDescent="0.3">
      <c r="A184" s="285"/>
      <c r="B184" s="113"/>
      <c r="C184" s="257"/>
      <c r="D184" s="82">
        <f t="shared" si="8"/>
        <v>0</v>
      </c>
      <c r="E184" s="114" t="s">
        <v>326</v>
      </c>
    </row>
    <row r="185" spans="1:7" s="102" customFormat="1" hidden="1" x14ac:dyDescent="0.3">
      <c r="A185" s="285"/>
      <c r="B185" s="113"/>
      <c r="C185" s="257"/>
      <c r="D185" s="82">
        <f t="shared" si="8"/>
        <v>0</v>
      </c>
      <c r="E185" s="114" t="s">
        <v>326</v>
      </c>
      <c r="F185" s="90"/>
      <c r="G185" s="90"/>
    </row>
    <row r="186" spans="1:7" s="102" customFormat="1" hidden="1" x14ac:dyDescent="0.3">
      <c r="A186" s="285"/>
      <c r="B186" s="113"/>
      <c r="C186" s="257"/>
      <c r="D186" s="82">
        <f t="shared" si="8"/>
        <v>0</v>
      </c>
      <c r="E186" s="114" t="s">
        <v>326</v>
      </c>
    </row>
    <row r="187" spans="1:7" s="102" customFormat="1" hidden="1" x14ac:dyDescent="0.3">
      <c r="A187" s="285"/>
      <c r="B187" s="113"/>
      <c r="C187" s="257"/>
      <c r="D187" s="82">
        <f t="shared" si="8"/>
        <v>0</v>
      </c>
      <c r="E187" s="114" t="s">
        <v>326</v>
      </c>
    </row>
    <row r="188" spans="1:7" s="102" customFormat="1" hidden="1" x14ac:dyDescent="0.3">
      <c r="A188" s="285"/>
      <c r="B188" s="113"/>
      <c r="C188" s="257"/>
      <c r="D188" s="82">
        <f t="shared" si="8"/>
        <v>0</v>
      </c>
      <c r="E188" s="114" t="s">
        <v>326</v>
      </c>
    </row>
    <row r="189" spans="1:7" s="102" customFormat="1" hidden="1" x14ac:dyDescent="0.3">
      <c r="A189" s="285"/>
      <c r="B189" s="113"/>
      <c r="C189" s="257"/>
      <c r="D189" s="82">
        <f t="shared" si="8"/>
        <v>0</v>
      </c>
      <c r="E189" s="114" t="s">
        <v>326</v>
      </c>
      <c r="F189" s="90"/>
      <c r="G189" s="90"/>
    </row>
    <row r="190" spans="1:7" s="102" customFormat="1" hidden="1" x14ac:dyDescent="0.3">
      <c r="A190" s="285"/>
      <c r="B190" s="113"/>
      <c r="C190" s="257"/>
      <c r="D190" s="82">
        <f t="shared" si="8"/>
        <v>0</v>
      </c>
      <c r="E190" s="114" t="s">
        <v>326</v>
      </c>
    </row>
    <row r="191" spans="1:7" s="102" customFormat="1" hidden="1" x14ac:dyDescent="0.3">
      <c r="A191" s="285"/>
      <c r="B191" s="113"/>
      <c r="C191" s="257"/>
      <c r="D191" s="82">
        <f t="shared" si="8"/>
        <v>0</v>
      </c>
      <c r="E191" s="114" t="s">
        <v>326</v>
      </c>
    </row>
    <row r="192" spans="1:7" s="102" customFormat="1" hidden="1" x14ac:dyDescent="0.3">
      <c r="A192" s="285"/>
      <c r="B192" s="113"/>
      <c r="C192" s="257"/>
      <c r="D192" s="82">
        <f t="shared" si="8"/>
        <v>0</v>
      </c>
      <c r="E192" s="114" t="s">
        <v>326</v>
      </c>
    </row>
    <row r="193" spans="1:7" s="102" customFormat="1" hidden="1" x14ac:dyDescent="0.3">
      <c r="A193" s="285"/>
      <c r="B193" s="113"/>
      <c r="C193" s="257"/>
      <c r="D193" s="82">
        <f t="shared" si="8"/>
        <v>0</v>
      </c>
      <c r="E193" s="114" t="s">
        <v>326</v>
      </c>
      <c r="F193" s="90"/>
      <c r="G193" s="90"/>
    </row>
    <row r="194" spans="1:7" s="102" customFormat="1" hidden="1" x14ac:dyDescent="0.3">
      <c r="A194" s="285"/>
      <c r="B194" s="113"/>
      <c r="C194" s="257"/>
      <c r="D194" s="82">
        <f t="shared" si="8"/>
        <v>0</v>
      </c>
      <c r="E194" s="114" t="s">
        <v>326</v>
      </c>
    </row>
    <row r="195" spans="1:7" s="102" customFormat="1" hidden="1" x14ac:dyDescent="0.3">
      <c r="A195" s="285"/>
      <c r="B195" s="113"/>
      <c r="C195" s="257"/>
      <c r="D195" s="82">
        <f t="shared" si="8"/>
        <v>0</v>
      </c>
      <c r="E195" s="114" t="s">
        <v>326</v>
      </c>
    </row>
    <row r="196" spans="1:7" s="102" customFormat="1" hidden="1" x14ac:dyDescent="0.3">
      <c r="A196" s="285"/>
      <c r="B196" s="113"/>
      <c r="C196" s="257"/>
      <c r="D196" s="82">
        <f t="shared" si="8"/>
        <v>0</v>
      </c>
      <c r="E196" s="114" t="s">
        <v>326</v>
      </c>
    </row>
    <row r="197" spans="1:7" s="102" customFormat="1" hidden="1" x14ac:dyDescent="0.3">
      <c r="A197" s="285"/>
      <c r="B197" s="113"/>
      <c r="C197" s="257"/>
      <c r="D197" s="82">
        <f t="shared" si="8"/>
        <v>0</v>
      </c>
      <c r="E197" s="114" t="s">
        <v>326</v>
      </c>
      <c r="F197" s="90"/>
      <c r="G197" s="90"/>
    </row>
    <row r="198" spans="1:7" s="102" customFormat="1" hidden="1" x14ac:dyDescent="0.3">
      <c r="A198" s="285"/>
      <c r="B198" s="113"/>
      <c r="C198" s="257"/>
      <c r="D198" s="82">
        <f t="shared" si="8"/>
        <v>0</v>
      </c>
      <c r="E198" s="114" t="s">
        <v>326</v>
      </c>
    </row>
    <row r="199" spans="1:7" s="102" customFormat="1" hidden="1" x14ac:dyDescent="0.3">
      <c r="A199" s="285"/>
      <c r="B199" s="113"/>
      <c r="C199" s="257"/>
      <c r="D199" s="82">
        <f t="shared" si="8"/>
        <v>0</v>
      </c>
      <c r="E199" s="114" t="s">
        <v>326</v>
      </c>
    </row>
    <row r="200" spans="1:7" s="102" customFormat="1" hidden="1" x14ac:dyDescent="0.3">
      <c r="A200" s="285"/>
      <c r="B200" s="113"/>
      <c r="C200" s="257"/>
      <c r="D200" s="82">
        <f t="shared" si="8"/>
        <v>0</v>
      </c>
      <c r="E200" s="114" t="s">
        <v>326</v>
      </c>
    </row>
    <row r="201" spans="1:7" s="102" customFormat="1" hidden="1" x14ac:dyDescent="0.3">
      <c r="A201" s="285"/>
      <c r="B201" s="113"/>
      <c r="C201" s="257"/>
      <c r="D201" s="82">
        <f t="shared" ref="D201:D264" si="9">ROUND(B201*C201,2)</f>
        <v>0</v>
      </c>
      <c r="E201" s="114" t="s">
        <v>326</v>
      </c>
      <c r="F201" s="90"/>
      <c r="G201" s="90"/>
    </row>
    <row r="202" spans="1:7" s="102" customFormat="1" hidden="1" x14ac:dyDescent="0.3">
      <c r="A202" s="285"/>
      <c r="B202" s="113"/>
      <c r="C202" s="257"/>
      <c r="D202" s="82">
        <f t="shared" si="9"/>
        <v>0</v>
      </c>
      <c r="E202" s="114" t="s">
        <v>326</v>
      </c>
    </row>
    <row r="203" spans="1:7" s="102" customFormat="1" hidden="1" x14ac:dyDescent="0.3">
      <c r="A203" s="285"/>
      <c r="B203" s="113"/>
      <c r="C203" s="257"/>
      <c r="D203" s="82">
        <f t="shared" si="9"/>
        <v>0</v>
      </c>
      <c r="E203" s="114" t="s">
        <v>326</v>
      </c>
    </row>
    <row r="204" spans="1:7" s="102" customFormat="1" hidden="1" x14ac:dyDescent="0.3">
      <c r="A204" s="285"/>
      <c r="B204" s="113"/>
      <c r="C204" s="257"/>
      <c r="D204" s="82">
        <f t="shared" si="9"/>
        <v>0</v>
      </c>
      <c r="E204" s="114" t="s">
        <v>326</v>
      </c>
    </row>
    <row r="205" spans="1:7" s="102" customFormat="1" hidden="1" x14ac:dyDescent="0.3">
      <c r="A205" s="285"/>
      <c r="B205" s="113"/>
      <c r="C205" s="257"/>
      <c r="D205" s="82">
        <f t="shared" si="9"/>
        <v>0</v>
      </c>
      <c r="E205" s="114" t="s">
        <v>326</v>
      </c>
      <c r="F205" s="90"/>
      <c r="G205" s="90"/>
    </row>
    <row r="206" spans="1:7" s="102" customFormat="1" hidden="1" x14ac:dyDescent="0.3">
      <c r="A206" s="285"/>
      <c r="B206" s="113"/>
      <c r="C206" s="257"/>
      <c r="D206" s="82">
        <f t="shared" si="9"/>
        <v>0</v>
      </c>
      <c r="E206" s="114" t="s">
        <v>326</v>
      </c>
    </row>
    <row r="207" spans="1:7" s="102" customFormat="1" hidden="1" x14ac:dyDescent="0.3">
      <c r="A207" s="285"/>
      <c r="B207" s="113"/>
      <c r="C207" s="257"/>
      <c r="D207" s="82">
        <f t="shared" si="9"/>
        <v>0</v>
      </c>
      <c r="E207" s="114" t="s">
        <v>326</v>
      </c>
    </row>
    <row r="208" spans="1:7" s="102" customFormat="1" hidden="1" x14ac:dyDescent="0.3">
      <c r="A208" s="285"/>
      <c r="B208" s="113"/>
      <c r="C208" s="257"/>
      <c r="D208" s="82">
        <f t="shared" si="9"/>
        <v>0</v>
      </c>
      <c r="E208" s="114" t="s">
        <v>326</v>
      </c>
    </row>
    <row r="209" spans="1:7" s="102" customFormat="1" hidden="1" x14ac:dyDescent="0.3">
      <c r="A209" s="285"/>
      <c r="B209" s="113"/>
      <c r="C209" s="257"/>
      <c r="D209" s="82">
        <f t="shared" si="9"/>
        <v>0</v>
      </c>
      <c r="E209" s="114" t="s">
        <v>326</v>
      </c>
      <c r="F209" s="90"/>
      <c r="G209" s="90"/>
    </row>
    <row r="210" spans="1:7" s="102" customFormat="1" hidden="1" x14ac:dyDescent="0.3">
      <c r="A210" s="285"/>
      <c r="B210" s="113"/>
      <c r="C210" s="257"/>
      <c r="D210" s="82">
        <f t="shared" si="9"/>
        <v>0</v>
      </c>
      <c r="E210" s="114" t="s">
        <v>326</v>
      </c>
    </row>
    <row r="211" spans="1:7" s="102" customFormat="1" hidden="1" x14ac:dyDescent="0.3">
      <c r="A211" s="285"/>
      <c r="B211" s="113"/>
      <c r="C211" s="257"/>
      <c r="D211" s="82">
        <f t="shared" si="9"/>
        <v>0</v>
      </c>
      <c r="E211" s="114" t="s">
        <v>326</v>
      </c>
    </row>
    <row r="212" spans="1:7" s="102" customFormat="1" hidden="1" x14ac:dyDescent="0.3">
      <c r="A212" s="285"/>
      <c r="B212" s="113"/>
      <c r="C212" s="257"/>
      <c r="D212" s="82">
        <f t="shared" si="9"/>
        <v>0</v>
      </c>
      <c r="E212" s="114" t="s">
        <v>326</v>
      </c>
    </row>
    <row r="213" spans="1:7" s="102" customFormat="1" hidden="1" x14ac:dyDescent="0.3">
      <c r="A213" s="285"/>
      <c r="B213" s="113"/>
      <c r="C213" s="257"/>
      <c r="D213" s="82">
        <f t="shared" si="9"/>
        <v>0</v>
      </c>
      <c r="E213" s="114" t="s">
        <v>326</v>
      </c>
      <c r="F213" s="90"/>
      <c r="G213" s="90"/>
    </row>
    <row r="214" spans="1:7" s="102" customFormat="1" hidden="1" x14ac:dyDescent="0.3">
      <c r="A214" s="285"/>
      <c r="B214" s="113"/>
      <c r="C214" s="257"/>
      <c r="D214" s="82">
        <f t="shared" si="9"/>
        <v>0</v>
      </c>
      <c r="E214" s="114" t="s">
        <v>326</v>
      </c>
    </row>
    <row r="215" spans="1:7" s="102" customFormat="1" hidden="1" x14ac:dyDescent="0.3">
      <c r="A215" s="285"/>
      <c r="B215" s="113"/>
      <c r="C215" s="257"/>
      <c r="D215" s="82">
        <f t="shared" si="9"/>
        <v>0</v>
      </c>
      <c r="E215" s="114" t="s">
        <v>326</v>
      </c>
    </row>
    <row r="216" spans="1:7" s="102" customFormat="1" hidden="1" x14ac:dyDescent="0.3">
      <c r="A216" s="285"/>
      <c r="B216" s="113"/>
      <c r="C216" s="257"/>
      <c r="D216" s="82">
        <f t="shared" si="9"/>
        <v>0</v>
      </c>
      <c r="E216" s="114" t="s">
        <v>326</v>
      </c>
    </row>
    <row r="217" spans="1:7" s="102" customFormat="1" hidden="1" x14ac:dyDescent="0.3">
      <c r="A217" s="285"/>
      <c r="B217" s="113"/>
      <c r="C217" s="257"/>
      <c r="D217" s="82">
        <f t="shared" si="9"/>
        <v>0</v>
      </c>
      <c r="E217" s="114" t="s">
        <v>326</v>
      </c>
      <c r="F217" s="90"/>
      <c r="G217" s="90"/>
    </row>
    <row r="218" spans="1:7" s="102" customFormat="1" hidden="1" x14ac:dyDescent="0.3">
      <c r="A218" s="285"/>
      <c r="B218" s="113"/>
      <c r="C218" s="257"/>
      <c r="D218" s="82">
        <f t="shared" si="9"/>
        <v>0</v>
      </c>
      <c r="E218" s="114" t="s">
        <v>326</v>
      </c>
    </row>
    <row r="219" spans="1:7" s="102" customFormat="1" hidden="1" x14ac:dyDescent="0.3">
      <c r="A219" s="285"/>
      <c r="B219" s="113"/>
      <c r="C219" s="257"/>
      <c r="D219" s="82">
        <f t="shared" si="9"/>
        <v>0</v>
      </c>
      <c r="E219" s="114" t="s">
        <v>326</v>
      </c>
    </row>
    <row r="220" spans="1:7" s="102" customFormat="1" hidden="1" x14ac:dyDescent="0.3">
      <c r="A220" s="285"/>
      <c r="B220" s="113"/>
      <c r="C220" s="257"/>
      <c r="D220" s="82">
        <f t="shared" si="9"/>
        <v>0</v>
      </c>
      <c r="E220" s="114" t="s">
        <v>326</v>
      </c>
    </row>
    <row r="221" spans="1:7" s="102" customFormat="1" hidden="1" x14ac:dyDescent="0.3">
      <c r="A221" s="285"/>
      <c r="B221" s="113"/>
      <c r="C221" s="257"/>
      <c r="D221" s="82">
        <f t="shared" si="9"/>
        <v>0</v>
      </c>
      <c r="E221" s="114" t="s">
        <v>326</v>
      </c>
      <c r="F221" s="90"/>
      <c r="G221" s="90"/>
    </row>
    <row r="222" spans="1:7" s="102" customFormat="1" hidden="1" x14ac:dyDescent="0.3">
      <c r="A222" s="285"/>
      <c r="B222" s="113"/>
      <c r="C222" s="257"/>
      <c r="D222" s="82">
        <f t="shared" si="9"/>
        <v>0</v>
      </c>
      <c r="E222" s="114" t="s">
        <v>326</v>
      </c>
    </row>
    <row r="223" spans="1:7" s="102" customFormat="1" hidden="1" x14ac:dyDescent="0.3">
      <c r="A223" s="285"/>
      <c r="B223" s="113"/>
      <c r="C223" s="257"/>
      <c r="D223" s="82">
        <f t="shared" si="9"/>
        <v>0</v>
      </c>
      <c r="E223" s="114" t="s">
        <v>326</v>
      </c>
    </row>
    <row r="224" spans="1:7" s="102" customFormat="1" hidden="1" x14ac:dyDescent="0.3">
      <c r="A224" s="285"/>
      <c r="B224" s="113"/>
      <c r="C224" s="257"/>
      <c r="D224" s="82">
        <f t="shared" si="9"/>
        <v>0</v>
      </c>
      <c r="E224" s="114" t="s">
        <v>326</v>
      </c>
    </row>
    <row r="225" spans="1:7" s="102" customFormat="1" hidden="1" x14ac:dyDescent="0.3">
      <c r="A225" s="285"/>
      <c r="B225" s="113"/>
      <c r="C225" s="257"/>
      <c r="D225" s="82">
        <f t="shared" si="9"/>
        <v>0</v>
      </c>
      <c r="E225" s="114" t="s">
        <v>326</v>
      </c>
      <c r="F225" s="90"/>
      <c r="G225" s="90"/>
    </row>
    <row r="226" spans="1:7" s="102" customFormat="1" hidden="1" x14ac:dyDescent="0.3">
      <c r="A226" s="285"/>
      <c r="B226" s="113"/>
      <c r="C226" s="257"/>
      <c r="D226" s="82">
        <f t="shared" si="9"/>
        <v>0</v>
      </c>
      <c r="E226" s="114" t="s">
        <v>326</v>
      </c>
    </row>
    <row r="227" spans="1:7" s="102" customFormat="1" hidden="1" x14ac:dyDescent="0.3">
      <c r="A227" s="285"/>
      <c r="B227" s="113"/>
      <c r="C227" s="257"/>
      <c r="D227" s="82">
        <f t="shared" si="9"/>
        <v>0</v>
      </c>
      <c r="E227" s="114" t="s">
        <v>326</v>
      </c>
    </row>
    <row r="228" spans="1:7" s="102" customFormat="1" hidden="1" x14ac:dyDescent="0.3">
      <c r="A228" s="285"/>
      <c r="B228" s="113"/>
      <c r="C228" s="257"/>
      <c r="D228" s="82">
        <f t="shared" si="9"/>
        <v>0</v>
      </c>
      <c r="E228" s="114" t="s">
        <v>326</v>
      </c>
    </row>
    <row r="229" spans="1:7" s="102" customFormat="1" hidden="1" x14ac:dyDescent="0.3">
      <c r="A229" s="285"/>
      <c r="B229" s="113"/>
      <c r="C229" s="257"/>
      <c r="D229" s="82">
        <f t="shared" si="9"/>
        <v>0</v>
      </c>
      <c r="E229" s="114" t="s">
        <v>326</v>
      </c>
      <c r="F229" s="90"/>
      <c r="G229" s="90"/>
    </row>
    <row r="230" spans="1:7" s="102" customFormat="1" hidden="1" x14ac:dyDescent="0.3">
      <c r="A230" s="285"/>
      <c r="B230" s="113"/>
      <c r="C230" s="257"/>
      <c r="D230" s="82">
        <f t="shared" si="9"/>
        <v>0</v>
      </c>
      <c r="E230" s="114" t="s">
        <v>326</v>
      </c>
    </row>
    <row r="231" spans="1:7" s="102" customFormat="1" hidden="1" x14ac:dyDescent="0.3">
      <c r="A231" s="285"/>
      <c r="B231" s="113"/>
      <c r="C231" s="257"/>
      <c r="D231" s="82">
        <f t="shared" si="9"/>
        <v>0</v>
      </c>
      <c r="E231" s="114" t="s">
        <v>326</v>
      </c>
    </row>
    <row r="232" spans="1:7" s="102" customFormat="1" hidden="1" x14ac:dyDescent="0.3">
      <c r="A232" s="285"/>
      <c r="B232" s="113"/>
      <c r="C232" s="257"/>
      <c r="D232" s="82">
        <f t="shared" si="9"/>
        <v>0</v>
      </c>
      <c r="E232" s="114" t="s">
        <v>326</v>
      </c>
    </row>
    <row r="233" spans="1:7" s="102" customFormat="1" hidden="1" x14ac:dyDescent="0.3">
      <c r="A233" s="285"/>
      <c r="B233" s="113"/>
      <c r="C233" s="257"/>
      <c r="D233" s="82">
        <f t="shared" si="9"/>
        <v>0</v>
      </c>
      <c r="E233" s="114" t="s">
        <v>326</v>
      </c>
      <c r="F233" s="90"/>
      <c r="G233" s="90"/>
    </row>
    <row r="234" spans="1:7" s="102" customFormat="1" hidden="1" x14ac:dyDescent="0.3">
      <c r="A234" s="285"/>
      <c r="B234" s="113"/>
      <c r="C234" s="257"/>
      <c r="D234" s="82">
        <f t="shared" si="9"/>
        <v>0</v>
      </c>
      <c r="E234" s="114" t="s">
        <v>326</v>
      </c>
    </row>
    <row r="235" spans="1:7" s="102" customFormat="1" hidden="1" x14ac:dyDescent="0.3">
      <c r="A235" s="285"/>
      <c r="B235" s="113"/>
      <c r="C235" s="257"/>
      <c r="D235" s="82">
        <f t="shared" si="9"/>
        <v>0</v>
      </c>
      <c r="E235" s="114" t="s">
        <v>326</v>
      </c>
    </row>
    <row r="236" spans="1:7" s="102" customFormat="1" hidden="1" x14ac:dyDescent="0.3">
      <c r="A236" s="285"/>
      <c r="B236" s="113"/>
      <c r="C236" s="257"/>
      <c r="D236" s="82">
        <f t="shared" si="9"/>
        <v>0</v>
      </c>
      <c r="E236" s="114" t="s">
        <v>326</v>
      </c>
    </row>
    <row r="237" spans="1:7" s="102" customFormat="1" hidden="1" x14ac:dyDescent="0.3">
      <c r="A237" s="285"/>
      <c r="B237" s="113"/>
      <c r="C237" s="257"/>
      <c r="D237" s="82">
        <f t="shared" si="9"/>
        <v>0</v>
      </c>
      <c r="E237" s="114" t="s">
        <v>326</v>
      </c>
      <c r="F237" s="90"/>
      <c r="G237" s="90"/>
    </row>
    <row r="238" spans="1:7" s="102" customFormat="1" hidden="1" x14ac:dyDescent="0.3">
      <c r="A238" s="285"/>
      <c r="B238" s="113"/>
      <c r="C238" s="257"/>
      <c r="D238" s="82">
        <f t="shared" si="9"/>
        <v>0</v>
      </c>
      <c r="E238" s="114" t="s">
        <v>326</v>
      </c>
    </row>
    <row r="239" spans="1:7" s="102" customFormat="1" hidden="1" x14ac:dyDescent="0.3">
      <c r="A239" s="285"/>
      <c r="B239" s="113"/>
      <c r="C239" s="257"/>
      <c r="D239" s="82">
        <f t="shared" si="9"/>
        <v>0</v>
      </c>
      <c r="E239" s="114" t="s">
        <v>326</v>
      </c>
    </row>
    <row r="240" spans="1:7" s="102" customFormat="1" hidden="1" x14ac:dyDescent="0.3">
      <c r="A240" s="285"/>
      <c r="B240" s="113"/>
      <c r="C240" s="257"/>
      <c r="D240" s="82">
        <f t="shared" si="9"/>
        <v>0</v>
      </c>
      <c r="E240" s="114" t="s">
        <v>326</v>
      </c>
    </row>
    <row r="241" spans="1:7" s="102" customFormat="1" hidden="1" x14ac:dyDescent="0.3">
      <c r="A241" s="285"/>
      <c r="B241" s="113"/>
      <c r="C241" s="257"/>
      <c r="D241" s="82">
        <f t="shared" si="9"/>
        <v>0</v>
      </c>
      <c r="E241" s="114" t="s">
        <v>326</v>
      </c>
      <c r="F241" s="90"/>
      <c r="G241" s="90"/>
    </row>
    <row r="242" spans="1:7" s="102" customFormat="1" hidden="1" x14ac:dyDescent="0.3">
      <c r="A242" s="285"/>
      <c r="B242" s="113"/>
      <c r="C242" s="257"/>
      <c r="D242" s="82">
        <f t="shared" si="9"/>
        <v>0</v>
      </c>
      <c r="E242" s="114" t="s">
        <v>326</v>
      </c>
    </row>
    <row r="243" spans="1:7" s="102" customFormat="1" hidden="1" x14ac:dyDescent="0.3">
      <c r="A243" s="285"/>
      <c r="B243" s="113"/>
      <c r="C243" s="257"/>
      <c r="D243" s="82">
        <f t="shared" si="9"/>
        <v>0</v>
      </c>
      <c r="E243" s="114" t="s">
        <v>326</v>
      </c>
    </row>
    <row r="244" spans="1:7" s="102" customFormat="1" hidden="1" x14ac:dyDescent="0.3">
      <c r="A244" s="285"/>
      <c r="B244" s="113"/>
      <c r="C244" s="257"/>
      <c r="D244" s="82">
        <f t="shared" si="9"/>
        <v>0</v>
      </c>
      <c r="E244" s="114" t="s">
        <v>326</v>
      </c>
    </row>
    <row r="245" spans="1:7" s="102" customFormat="1" hidden="1" x14ac:dyDescent="0.3">
      <c r="A245" s="285"/>
      <c r="B245" s="113"/>
      <c r="C245" s="257"/>
      <c r="D245" s="82">
        <f t="shared" si="9"/>
        <v>0</v>
      </c>
      <c r="E245" s="114" t="s">
        <v>326</v>
      </c>
      <c r="F245" s="90"/>
      <c r="G245" s="90"/>
    </row>
    <row r="246" spans="1:7" s="102" customFormat="1" hidden="1" x14ac:dyDescent="0.3">
      <c r="A246" s="285"/>
      <c r="B246" s="113"/>
      <c r="C246" s="257"/>
      <c r="D246" s="82">
        <f t="shared" si="9"/>
        <v>0</v>
      </c>
      <c r="E246" s="114" t="s">
        <v>326</v>
      </c>
    </row>
    <row r="247" spans="1:7" s="102" customFormat="1" hidden="1" x14ac:dyDescent="0.3">
      <c r="A247" s="285"/>
      <c r="B247" s="113"/>
      <c r="C247" s="257"/>
      <c r="D247" s="82">
        <f t="shared" si="9"/>
        <v>0</v>
      </c>
      <c r="E247" s="114" t="s">
        <v>326</v>
      </c>
    </row>
    <row r="248" spans="1:7" s="102" customFormat="1" hidden="1" x14ac:dyDescent="0.3">
      <c r="A248" s="285"/>
      <c r="B248" s="113"/>
      <c r="C248" s="257"/>
      <c r="D248" s="82">
        <f t="shared" si="9"/>
        <v>0</v>
      </c>
      <c r="E248" s="114" t="s">
        <v>326</v>
      </c>
    </row>
    <row r="249" spans="1:7" s="102" customFormat="1" hidden="1" x14ac:dyDescent="0.3">
      <c r="A249" s="285"/>
      <c r="B249" s="113"/>
      <c r="C249" s="257"/>
      <c r="D249" s="82">
        <f t="shared" si="9"/>
        <v>0</v>
      </c>
      <c r="E249" s="114" t="s">
        <v>326</v>
      </c>
      <c r="F249" s="90"/>
      <c r="G249" s="90"/>
    </row>
    <row r="250" spans="1:7" s="102" customFormat="1" hidden="1" x14ac:dyDescent="0.3">
      <c r="A250" s="285"/>
      <c r="B250" s="113"/>
      <c r="C250" s="257"/>
      <c r="D250" s="82">
        <f t="shared" si="9"/>
        <v>0</v>
      </c>
      <c r="E250" s="114" t="s">
        <v>326</v>
      </c>
    </row>
    <row r="251" spans="1:7" s="102" customFormat="1" hidden="1" x14ac:dyDescent="0.3">
      <c r="A251" s="285"/>
      <c r="B251" s="113"/>
      <c r="C251" s="257"/>
      <c r="D251" s="82">
        <f t="shared" si="9"/>
        <v>0</v>
      </c>
      <c r="E251" s="114" t="s">
        <v>326</v>
      </c>
    </row>
    <row r="252" spans="1:7" s="102" customFormat="1" hidden="1" x14ac:dyDescent="0.3">
      <c r="A252" s="285"/>
      <c r="B252" s="113"/>
      <c r="C252" s="257"/>
      <c r="D252" s="82">
        <f t="shared" si="9"/>
        <v>0</v>
      </c>
      <c r="E252" s="114" t="s">
        <v>326</v>
      </c>
    </row>
    <row r="253" spans="1:7" s="102" customFormat="1" hidden="1" x14ac:dyDescent="0.3">
      <c r="A253" s="285"/>
      <c r="B253" s="113"/>
      <c r="C253" s="257"/>
      <c r="D253" s="82">
        <f t="shared" si="9"/>
        <v>0</v>
      </c>
      <c r="E253" s="114" t="s">
        <v>326</v>
      </c>
      <c r="F253" s="90"/>
      <c r="G253" s="90"/>
    </row>
    <row r="254" spans="1:7" s="102" customFormat="1" hidden="1" x14ac:dyDescent="0.3">
      <c r="A254" s="285"/>
      <c r="B254" s="113"/>
      <c r="C254" s="257"/>
      <c r="D254" s="82">
        <f t="shared" si="9"/>
        <v>0</v>
      </c>
      <c r="E254" s="114" t="s">
        <v>326</v>
      </c>
    </row>
    <row r="255" spans="1:7" s="102" customFormat="1" hidden="1" x14ac:dyDescent="0.3">
      <c r="A255" s="285"/>
      <c r="B255" s="113"/>
      <c r="C255" s="257"/>
      <c r="D255" s="82">
        <f t="shared" si="9"/>
        <v>0</v>
      </c>
      <c r="E255" s="114" t="s">
        <v>326</v>
      </c>
    </row>
    <row r="256" spans="1:7" s="102" customFormat="1" hidden="1" x14ac:dyDescent="0.3">
      <c r="A256" s="285"/>
      <c r="B256" s="113"/>
      <c r="C256" s="257"/>
      <c r="D256" s="82">
        <f t="shared" si="9"/>
        <v>0</v>
      </c>
      <c r="E256" s="114" t="s">
        <v>326</v>
      </c>
    </row>
    <row r="257" spans="1:24" s="102" customFormat="1" hidden="1" x14ac:dyDescent="0.3">
      <c r="A257" s="285"/>
      <c r="B257" s="113"/>
      <c r="C257" s="257"/>
      <c r="D257" s="82">
        <f t="shared" si="9"/>
        <v>0</v>
      </c>
      <c r="E257" s="114" t="s">
        <v>326</v>
      </c>
      <c r="F257" s="90"/>
      <c r="G257" s="90"/>
    </row>
    <row r="258" spans="1:24" s="102" customFormat="1" hidden="1" x14ac:dyDescent="0.3">
      <c r="A258" s="285"/>
      <c r="B258" s="113"/>
      <c r="C258" s="257"/>
      <c r="D258" s="82">
        <f t="shared" si="9"/>
        <v>0</v>
      </c>
      <c r="E258" s="114" t="s">
        <v>326</v>
      </c>
    </row>
    <row r="259" spans="1:24" s="102" customFormat="1" hidden="1" x14ac:dyDescent="0.3">
      <c r="A259" s="285"/>
      <c r="B259" s="113"/>
      <c r="C259" s="257"/>
      <c r="D259" s="82">
        <f t="shared" si="9"/>
        <v>0</v>
      </c>
      <c r="E259" s="114" t="s">
        <v>326</v>
      </c>
    </row>
    <row r="260" spans="1:24" s="102" customFormat="1" hidden="1" x14ac:dyDescent="0.3">
      <c r="A260" s="285"/>
      <c r="B260" s="113"/>
      <c r="C260" s="257"/>
      <c r="D260" s="82">
        <f t="shared" si="9"/>
        <v>0</v>
      </c>
      <c r="E260" s="114" t="s">
        <v>326</v>
      </c>
    </row>
    <row r="261" spans="1:24" s="102" customFormat="1" hidden="1" x14ac:dyDescent="0.3">
      <c r="A261" s="285"/>
      <c r="B261" s="113"/>
      <c r="C261" s="257"/>
      <c r="D261" s="82">
        <f t="shared" si="9"/>
        <v>0</v>
      </c>
      <c r="E261" s="114" t="s">
        <v>326</v>
      </c>
      <c r="F261" s="90"/>
      <c r="G261" s="90"/>
    </row>
    <row r="262" spans="1:24" s="102" customFormat="1" hidden="1" x14ac:dyDescent="0.3">
      <c r="A262" s="285"/>
      <c r="B262" s="113"/>
      <c r="C262" s="257"/>
      <c r="D262" s="82">
        <f t="shared" si="9"/>
        <v>0</v>
      </c>
      <c r="E262" s="114" t="s">
        <v>326</v>
      </c>
    </row>
    <row r="263" spans="1:24" s="102" customFormat="1" hidden="1" x14ac:dyDescent="0.3">
      <c r="A263" s="285"/>
      <c r="B263" s="113"/>
      <c r="C263" s="257"/>
      <c r="D263" s="82">
        <f t="shared" si="9"/>
        <v>0</v>
      </c>
      <c r="E263" s="114" t="s">
        <v>326</v>
      </c>
    </row>
    <row r="264" spans="1:24" s="102" customFormat="1" hidden="1" x14ac:dyDescent="0.3">
      <c r="A264" s="285"/>
      <c r="B264" s="113"/>
      <c r="C264" s="257"/>
      <c r="D264" s="82">
        <f t="shared" si="9"/>
        <v>0</v>
      </c>
      <c r="E264" s="114" t="s">
        <v>326</v>
      </c>
    </row>
    <row r="265" spans="1:24" s="102" customFormat="1" x14ac:dyDescent="0.3">
      <c r="A265" s="266" t="s">
        <v>302</v>
      </c>
      <c r="B265" s="113">
        <v>1</v>
      </c>
      <c r="C265" s="257">
        <f ca="1">RAND()*1000000</f>
        <v>279420.10752473178</v>
      </c>
      <c r="D265" s="295">
        <f ca="1">ROUND(B265*C265,2)</f>
        <v>279420.11</v>
      </c>
      <c r="E265" s="114" t="s">
        <v>326</v>
      </c>
    </row>
    <row r="266" spans="1:24" s="102" customFormat="1" x14ac:dyDescent="0.3">
      <c r="A266" s="231"/>
      <c r="B266" s="196"/>
      <c r="C266" s="206" t="s">
        <v>35</v>
      </c>
      <c r="D266" s="309">
        <f ca="1">ROUND(SUBTOTAL(109,D135:D265),2)</f>
        <v>1811596.95</v>
      </c>
      <c r="E266" s="114" t="s">
        <v>326</v>
      </c>
      <c r="G266" s="117" t="s">
        <v>329</v>
      </c>
    </row>
    <row r="267" spans="1:24" x14ac:dyDescent="0.3">
      <c r="D267" s="297"/>
      <c r="E267" s="114" t="s">
        <v>324</v>
      </c>
    </row>
    <row r="268" spans="1:24" x14ac:dyDescent="0.3">
      <c r="B268" s="569" t="s">
        <v>55</v>
      </c>
      <c r="C268" s="569"/>
      <c r="D268" s="82">
        <f ca="1">+D134+D266</f>
        <v>3101944.86</v>
      </c>
      <c r="E268" s="102" t="s">
        <v>324</v>
      </c>
      <c r="G268" s="141" t="s">
        <v>237</v>
      </c>
    </row>
    <row r="269" spans="1:24" s="102" customFormat="1" x14ac:dyDescent="0.3">
      <c r="C269" s="133"/>
      <c r="D269" s="106"/>
      <c r="E269" s="277" t="s">
        <v>324</v>
      </c>
      <c r="P269" s="120"/>
      <c r="Q269" s="120"/>
      <c r="R269" s="120"/>
      <c r="S269" s="120"/>
      <c r="T269" s="567"/>
      <c r="U269" s="567"/>
      <c r="V269" s="120"/>
      <c r="W269" s="120"/>
      <c r="X269" s="127"/>
    </row>
    <row r="270" spans="1:24" s="102" customFormat="1" x14ac:dyDescent="0.3">
      <c r="A270" s="241" t="s">
        <v>303</v>
      </c>
      <c r="B270" s="107"/>
      <c r="C270" s="107"/>
      <c r="D270" s="108"/>
      <c r="E270" s="102" t="s">
        <v>325</v>
      </c>
      <c r="G270" s="142" t="s">
        <v>236</v>
      </c>
      <c r="P270" s="566"/>
      <c r="Q270" s="566"/>
      <c r="R270" s="120"/>
      <c r="S270" s="120"/>
      <c r="T270" s="565"/>
      <c r="U270" s="565"/>
      <c r="V270" s="120"/>
      <c r="W270" s="120"/>
      <c r="X270" s="131"/>
    </row>
    <row r="271" spans="1:24" s="102" customFormat="1" ht="45" customHeight="1" x14ac:dyDescent="0.3">
      <c r="A271" s="561" t="s">
        <v>304</v>
      </c>
      <c r="B271" s="562"/>
      <c r="C271" s="562"/>
      <c r="D271" s="563"/>
      <c r="E271" s="102" t="s">
        <v>325</v>
      </c>
      <c r="G271" s="558" t="s">
        <v>297</v>
      </c>
      <c r="H271" s="558"/>
      <c r="I271" s="558"/>
      <c r="J271" s="558"/>
      <c r="K271" s="558"/>
      <c r="L271" s="558"/>
      <c r="M271" s="558"/>
      <c r="N271" s="558"/>
      <c r="O271" s="558"/>
      <c r="P271" s="566"/>
      <c r="Q271" s="566"/>
      <c r="R271" s="120"/>
      <c r="S271" s="120"/>
      <c r="T271" s="566"/>
      <c r="U271" s="566"/>
      <c r="V271" s="120"/>
      <c r="W271" s="120"/>
      <c r="X271" s="132"/>
    </row>
    <row r="272" spans="1:24" x14ac:dyDescent="0.3">
      <c r="E272" s="277" t="s">
        <v>326</v>
      </c>
    </row>
    <row r="273" spans="1:15" s="102" customFormat="1" x14ac:dyDescent="0.3">
      <c r="A273" s="241" t="s">
        <v>54</v>
      </c>
      <c r="B273" s="111"/>
      <c r="C273" s="111"/>
      <c r="D273" s="112"/>
      <c r="E273" s="277" t="s">
        <v>326</v>
      </c>
      <c r="G273" s="142" t="s">
        <v>236</v>
      </c>
    </row>
    <row r="274" spans="1:15" s="102" customFormat="1" ht="45" customHeight="1" x14ac:dyDescent="0.3">
      <c r="A274" s="561" t="s">
        <v>305</v>
      </c>
      <c r="B274" s="562"/>
      <c r="C274" s="562"/>
      <c r="D274" s="563"/>
      <c r="E274" s="277" t="s">
        <v>326</v>
      </c>
      <c r="G274" s="558" t="s">
        <v>297</v>
      </c>
      <c r="H274" s="558"/>
      <c r="I274" s="558"/>
      <c r="J274" s="558"/>
      <c r="K274" s="558"/>
      <c r="L274" s="558"/>
      <c r="M274" s="558"/>
      <c r="N274" s="558"/>
      <c r="O274" s="558"/>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A274:D274"/>
    <mergeCell ref="B268:C268"/>
    <mergeCell ref="A1:C1"/>
    <mergeCell ref="A2:D2"/>
    <mergeCell ref="A271:D271"/>
    <mergeCell ref="G271:O271"/>
    <mergeCell ref="G274:O274"/>
    <mergeCell ref="T271:U271"/>
    <mergeCell ref="T269:U269"/>
    <mergeCell ref="P270:Q270"/>
    <mergeCell ref="T270:U270"/>
    <mergeCell ref="P271:Q271"/>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extLst>
    <ext xmlns:x14="http://schemas.microsoft.com/office/spreadsheetml/2009/9/main" uri="{78C0D931-6437-407d-A8EE-F0AAD7539E65}">
      <x14:conditionalFormattings>
        <x14:conditionalFormatting xmlns:xm="http://schemas.microsoft.com/office/excel/2006/main">
          <x14:cfRule type="expression" priority="1" id="{CCAE3E03-D743-42B7-9268-501AFA2DF8AC}">
            <xm:f>Categories!$A$6=FALSE</xm:f>
            <x14:dxf>
              <fill>
                <patternFill>
                  <bgColor theme="0" tint="-0.34998626667073579"/>
                </patternFill>
              </fill>
            </x14:dxf>
          </x14:cfRule>
          <xm:sqref>A1:D274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zoomScaleNormal="100" zoomScaleSheetLayoutView="100" workbookViewId="0">
      <selection activeCell="A7" sqref="A7:B7"/>
    </sheetView>
  </sheetViews>
  <sheetFormatPr defaultColWidth="9.109375" defaultRowHeight="14.4" x14ac:dyDescent="0.3"/>
  <cols>
    <col min="1" max="1" width="95.33203125" style="3" customWidth="1"/>
    <col min="2" max="2" width="19.109375" style="3" customWidth="1"/>
    <col min="3" max="3" width="18.6640625" style="3" customWidth="1"/>
    <col min="4" max="4" width="11" hidden="1" customWidth="1"/>
    <col min="5" max="5" width="2.88671875" style="3" customWidth="1"/>
    <col min="6" max="16384" width="9.109375" style="3"/>
  </cols>
  <sheetData>
    <row r="1" spans="1:5" ht="20.25" customHeight="1" x14ac:dyDescent="0.3">
      <c r="A1" s="556" t="s">
        <v>180</v>
      </c>
      <c r="B1" s="556"/>
      <c r="C1" s="3">
        <f>+'Section A'!B2</f>
        <v>0</v>
      </c>
      <c r="D1" s="51" t="s">
        <v>327</v>
      </c>
    </row>
    <row r="2" spans="1:5" ht="66.75" customHeight="1" x14ac:dyDescent="0.3">
      <c r="A2" s="572" t="s">
        <v>188</v>
      </c>
      <c r="B2" s="572"/>
      <c r="C2" s="572"/>
      <c r="D2" s="3" t="s">
        <v>324</v>
      </c>
      <c r="E2" s="12"/>
    </row>
    <row r="3" spans="1:5" ht="13.5" customHeight="1" x14ac:dyDescent="0.3">
      <c r="A3" s="576" t="s">
        <v>185</v>
      </c>
      <c r="B3" s="577"/>
      <c r="C3" s="577"/>
      <c r="D3" t="s">
        <v>324</v>
      </c>
      <c r="E3" s="12"/>
    </row>
    <row r="4" spans="1:5" ht="90" customHeight="1" x14ac:dyDescent="0.3">
      <c r="A4" s="572" t="s">
        <v>186</v>
      </c>
      <c r="B4" s="572"/>
      <c r="C4" s="572"/>
      <c r="D4" s="276" t="s">
        <v>324</v>
      </c>
      <c r="E4" s="12"/>
    </row>
    <row r="5" spans="1:5" ht="8.25" customHeight="1" x14ac:dyDescent="0.3">
      <c r="A5" s="578"/>
      <c r="B5" s="578"/>
      <c r="C5" s="578"/>
      <c r="D5" s="114" t="s">
        <v>324</v>
      </c>
      <c r="E5" s="12"/>
    </row>
    <row r="6" spans="1:5" ht="30" customHeight="1" x14ac:dyDescent="0.3">
      <c r="A6" s="573" t="s">
        <v>3</v>
      </c>
      <c r="B6" s="574"/>
      <c r="C6" s="306" t="s">
        <v>272</v>
      </c>
      <c r="D6" s="114" t="s">
        <v>325</v>
      </c>
      <c r="E6" s="12"/>
    </row>
    <row r="7" spans="1:5" s="102" customFormat="1" x14ac:dyDescent="0.3">
      <c r="A7" s="575"/>
      <c r="B7" s="575"/>
      <c r="C7" s="257">
        <v>0</v>
      </c>
      <c r="D7" s="114" t="s">
        <v>325</v>
      </c>
      <c r="E7" s="90"/>
    </row>
    <row r="8" spans="1:5" s="102" customFormat="1" x14ac:dyDescent="0.3">
      <c r="A8" s="571"/>
      <c r="B8" s="571"/>
      <c r="C8" s="134">
        <v>0</v>
      </c>
      <c r="D8" s="114" t="s">
        <v>325</v>
      </c>
      <c r="E8" s="90"/>
    </row>
    <row r="9" spans="1:5" s="102" customFormat="1" x14ac:dyDescent="0.3">
      <c r="A9" s="571"/>
      <c r="B9" s="571"/>
      <c r="C9" s="134">
        <v>0</v>
      </c>
      <c r="D9" s="114" t="s">
        <v>325</v>
      </c>
      <c r="E9" s="90"/>
    </row>
    <row r="10" spans="1:5" s="102" customFormat="1" hidden="1" x14ac:dyDescent="0.3">
      <c r="A10" s="571"/>
      <c r="B10" s="571"/>
      <c r="C10" s="134">
        <v>0</v>
      </c>
      <c r="D10" s="114" t="s">
        <v>325</v>
      </c>
      <c r="E10" s="90"/>
    </row>
    <row r="11" spans="1:5" s="102" customFormat="1" hidden="1" x14ac:dyDescent="0.3">
      <c r="A11" s="571"/>
      <c r="B11" s="571"/>
      <c r="C11" s="134">
        <v>0</v>
      </c>
      <c r="D11" s="114" t="s">
        <v>325</v>
      </c>
      <c r="E11" s="90"/>
    </row>
    <row r="12" spans="1:5" s="102" customFormat="1" hidden="1" x14ac:dyDescent="0.3">
      <c r="A12" s="571"/>
      <c r="B12" s="571"/>
      <c r="C12" s="134">
        <v>0</v>
      </c>
      <c r="D12" s="114" t="s">
        <v>325</v>
      </c>
      <c r="E12" s="90"/>
    </row>
    <row r="13" spans="1:5" s="102" customFormat="1" hidden="1" x14ac:dyDescent="0.3">
      <c r="A13" s="571"/>
      <c r="B13" s="571"/>
      <c r="C13" s="134">
        <v>0</v>
      </c>
      <c r="D13" s="114" t="s">
        <v>325</v>
      </c>
      <c r="E13" s="90"/>
    </row>
    <row r="14" spans="1:5" s="102" customFormat="1" hidden="1" x14ac:dyDescent="0.3">
      <c r="A14" s="571"/>
      <c r="B14" s="571"/>
      <c r="C14" s="134">
        <v>0</v>
      </c>
      <c r="D14" s="114" t="s">
        <v>325</v>
      </c>
      <c r="E14" s="90"/>
    </row>
    <row r="15" spans="1:5" s="102" customFormat="1" hidden="1" x14ac:dyDescent="0.3">
      <c r="A15" s="571"/>
      <c r="B15" s="571"/>
      <c r="C15" s="134">
        <v>0</v>
      </c>
      <c r="D15" s="114" t="s">
        <v>325</v>
      </c>
      <c r="E15" s="90"/>
    </row>
    <row r="16" spans="1:5" s="102" customFormat="1" hidden="1" x14ac:dyDescent="0.3">
      <c r="A16" s="571"/>
      <c r="B16" s="571"/>
      <c r="C16" s="134">
        <v>0</v>
      </c>
      <c r="D16" s="114" t="s">
        <v>325</v>
      </c>
      <c r="E16" s="90"/>
    </row>
    <row r="17" spans="1:5" s="102" customFormat="1" hidden="1" x14ac:dyDescent="0.3">
      <c r="A17" s="571"/>
      <c r="B17" s="571"/>
      <c r="C17" s="134">
        <v>0</v>
      </c>
      <c r="D17" s="114" t="s">
        <v>325</v>
      </c>
      <c r="E17" s="90"/>
    </row>
    <row r="18" spans="1:5" s="102" customFormat="1" hidden="1" x14ac:dyDescent="0.3">
      <c r="A18" s="571"/>
      <c r="B18" s="571"/>
      <c r="C18" s="134">
        <v>0</v>
      </c>
      <c r="D18" s="114" t="s">
        <v>325</v>
      </c>
      <c r="E18" s="90"/>
    </row>
    <row r="19" spans="1:5" s="102" customFormat="1" hidden="1" x14ac:dyDescent="0.3">
      <c r="A19" s="571"/>
      <c r="B19" s="571"/>
      <c r="C19" s="134">
        <v>0</v>
      </c>
      <c r="D19" s="114" t="s">
        <v>325</v>
      </c>
      <c r="E19" s="90"/>
    </row>
    <row r="20" spans="1:5" s="102" customFormat="1" hidden="1" x14ac:dyDescent="0.3">
      <c r="A20" s="571"/>
      <c r="B20" s="571"/>
      <c r="C20" s="134">
        <v>0</v>
      </c>
      <c r="D20" s="114" t="s">
        <v>325</v>
      </c>
      <c r="E20" s="90"/>
    </row>
    <row r="21" spans="1:5" s="102" customFormat="1" hidden="1" x14ac:dyDescent="0.3">
      <c r="A21" s="571"/>
      <c r="B21" s="571"/>
      <c r="C21" s="134">
        <v>0</v>
      </c>
      <c r="D21" s="114" t="s">
        <v>325</v>
      </c>
      <c r="E21" s="90"/>
    </row>
    <row r="22" spans="1:5" s="102" customFormat="1" hidden="1" x14ac:dyDescent="0.3">
      <c r="A22" s="571"/>
      <c r="B22" s="571"/>
      <c r="C22" s="134">
        <v>0</v>
      </c>
      <c r="D22" s="114" t="s">
        <v>325</v>
      </c>
      <c r="E22" s="90"/>
    </row>
    <row r="23" spans="1:5" s="102" customFormat="1" hidden="1" x14ac:dyDescent="0.3">
      <c r="A23" s="571"/>
      <c r="B23" s="571"/>
      <c r="C23" s="134">
        <v>0</v>
      </c>
      <c r="D23" s="114" t="s">
        <v>325</v>
      </c>
      <c r="E23" s="90"/>
    </row>
    <row r="24" spans="1:5" s="102" customFormat="1" hidden="1" x14ac:dyDescent="0.3">
      <c r="A24" s="571"/>
      <c r="B24" s="571"/>
      <c r="C24" s="134">
        <v>0</v>
      </c>
      <c r="D24" s="114" t="s">
        <v>325</v>
      </c>
      <c r="E24" s="90"/>
    </row>
    <row r="25" spans="1:5" s="102" customFormat="1" hidden="1" x14ac:dyDescent="0.3">
      <c r="A25" s="571"/>
      <c r="B25" s="571"/>
      <c r="C25" s="134">
        <v>0</v>
      </c>
      <c r="D25" s="114" t="s">
        <v>325</v>
      </c>
      <c r="E25" s="90"/>
    </row>
    <row r="26" spans="1:5" s="102" customFormat="1" hidden="1" x14ac:dyDescent="0.3">
      <c r="A26" s="571"/>
      <c r="B26" s="571"/>
      <c r="C26" s="134">
        <v>0</v>
      </c>
      <c r="D26" s="114" t="s">
        <v>325</v>
      </c>
      <c r="E26" s="90"/>
    </row>
    <row r="27" spans="1:5" s="102" customFormat="1" hidden="1" x14ac:dyDescent="0.3">
      <c r="A27" s="571"/>
      <c r="B27" s="571"/>
      <c r="C27" s="134">
        <v>0</v>
      </c>
      <c r="D27" s="114" t="s">
        <v>325</v>
      </c>
      <c r="E27" s="90"/>
    </row>
    <row r="28" spans="1:5" s="102" customFormat="1" hidden="1" x14ac:dyDescent="0.3">
      <c r="A28" s="571"/>
      <c r="B28" s="571"/>
      <c r="C28" s="134">
        <v>0</v>
      </c>
      <c r="D28" s="114" t="s">
        <v>325</v>
      </c>
      <c r="E28" s="90"/>
    </row>
    <row r="29" spans="1:5" s="102" customFormat="1" hidden="1" x14ac:dyDescent="0.3">
      <c r="A29" s="571"/>
      <c r="B29" s="571"/>
      <c r="C29" s="134">
        <v>0</v>
      </c>
      <c r="D29" s="114" t="s">
        <v>325</v>
      </c>
      <c r="E29" s="90"/>
    </row>
    <row r="30" spans="1:5" s="102" customFormat="1" hidden="1" x14ac:dyDescent="0.3">
      <c r="A30" s="571"/>
      <c r="B30" s="571"/>
      <c r="C30" s="134">
        <v>0</v>
      </c>
      <c r="D30" s="114" t="s">
        <v>325</v>
      </c>
      <c r="E30" s="90"/>
    </row>
    <row r="31" spans="1:5" s="102" customFormat="1" hidden="1" x14ac:dyDescent="0.3">
      <c r="A31" s="571"/>
      <c r="B31" s="571"/>
      <c r="C31" s="134">
        <v>0</v>
      </c>
      <c r="D31" s="114" t="s">
        <v>325</v>
      </c>
      <c r="E31" s="90"/>
    </row>
    <row r="32" spans="1:5" s="102" customFormat="1" hidden="1" x14ac:dyDescent="0.3">
      <c r="A32" s="571"/>
      <c r="B32" s="571"/>
      <c r="C32" s="134">
        <v>0</v>
      </c>
      <c r="D32" s="114" t="s">
        <v>325</v>
      </c>
      <c r="E32" s="90"/>
    </row>
    <row r="33" spans="1:5" s="102" customFormat="1" hidden="1" x14ac:dyDescent="0.3">
      <c r="A33" s="571"/>
      <c r="B33" s="571"/>
      <c r="C33" s="134">
        <v>0</v>
      </c>
      <c r="D33" s="114" t="s">
        <v>325</v>
      </c>
      <c r="E33" s="90"/>
    </row>
    <row r="34" spans="1:5" s="102" customFormat="1" hidden="1" x14ac:dyDescent="0.3">
      <c r="A34" s="571"/>
      <c r="B34" s="571"/>
      <c r="C34" s="134">
        <v>0</v>
      </c>
      <c r="D34" s="114" t="s">
        <v>325</v>
      </c>
      <c r="E34" s="90"/>
    </row>
    <row r="35" spans="1:5" s="102" customFormat="1" hidden="1" x14ac:dyDescent="0.3">
      <c r="A35" s="571"/>
      <c r="B35" s="571"/>
      <c r="C35" s="134">
        <v>0</v>
      </c>
      <c r="D35" s="114" t="s">
        <v>325</v>
      </c>
      <c r="E35" s="90"/>
    </row>
    <row r="36" spans="1:5" s="102" customFormat="1" hidden="1" x14ac:dyDescent="0.3">
      <c r="A36" s="571"/>
      <c r="B36" s="571"/>
      <c r="C36" s="134">
        <v>0</v>
      </c>
      <c r="D36" s="114" t="s">
        <v>325</v>
      </c>
      <c r="E36" s="90"/>
    </row>
    <row r="37" spans="1:5" s="102" customFormat="1" hidden="1" x14ac:dyDescent="0.3">
      <c r="A37" s="571"/>
      <c r="B37" s="571"/>
      <c r="C37" s="134">
        <v>0</v>
      </c>
      <c r="D37" s="114" t="s">
        <v>325</v>
      </c>
      <c r="E37" s="90"/>
    </row>
    <row r="38" spans="1:5" s="102" customFormat="1" hidden="1" x14ac:dyDescent="0.3">
      <c r="A38" s="571"/>
      <c r="B38" s="571"/>
      <c r="C38" s="134">
        <v>0</v>
      </c>
      <c r="D38" s="114" t="s">
        <v>325</v>
      </c>
      <c r="E38" s="90"/>
    </row>
    <row r="39" spans="1:5" s="102" customFormat="1" hidden="1" x14ac:dyDescent="0.3">
      <c r="A39" s="571"/>
      <c r="B39" s="571"/>
      <c r="C39" s="134">
        <v>0</v>
      </c>
      <c r="D39" s="114" t="s">
        <v>325</v>
      </c>
      <c r="E39" s="90"/>
    </row>
    <row r="40" spans="1:5" s="102" customFormat="1" hidden="1" x14ac:dyDescent="0.3">
      <c r="A40" s="571"/>
      <c r="B40" s="571"/>
      <c r="C40" s="134">
        <v>0</v>
      </c>
      <c r="D40" s="114" t="s">
        <v>325</v>
      </c>
      <c r="E40" s="90"/>
    </row>
    <row r="41" spans="1:5" s="102" customFormat="1" hidden="1" x14ac:dyDescent="0.3">
      <c r="A41" s="571"/>
      <c r="B41" s="571"/>
      <c r="C41" s="134">
        <v>0</v>
      </c>
      <c r="D41" s="114" t="s">
        <v>325</v>
      </c>
      <c r="E41" s="90"/>
    </row>
    <row r="42" spans="1:5" s="102" customFormat="1" hidden="1" x14ac:dyDescent="0.3">
      <c r="A42" s="571"/>
      <c r="B42" s="571"/>
      <c r="C42" s="134">
        <v>0</v>
      </c>
      <c r="D42" s="114" t="s">
        <v>325</v>
      </c>
      <c r="E42" s="90"/>
    </row>
    <row r="43" spans="1:5" s="102" customFormat="1" hidden="1" x14ac:dyDescent="0.3">
      <c r="A43" s="571"/>
      <c r="B43" s="571"/>
      <c r="C43" s="134">
        <v>0</v>
      </c>
      <c r="D43" s="114" t="s">
        <v>325</v>
      </c>
      <c r="E43" s="90"/>
    </row>
    <row r="44" spans="1:5" s="102" customFormat="1" hidden="1" x14ac:dyDescent="0.3">
      <c r="A44" s="571"/>
      <c r="B44" s="571"/>
      <c r="C44" s="134">
        <v>0</v>
      </c>
      <c r="D44" s="114" t="s">
        <v>325</v>
      </c>
      <c r="E44" s="90"/>
    </row>
    <row r="45" spans="1:5" s="102" customFormat="1" hidden="1" x14ac:dyDescent="0.3">
      <c r="A45" s="571"/>
      <c r="B45" s="571"/>
      <c r="C45" s="134">
        <v>0</v>
      </c>
      <c r="D45" s="114" t="s">
        <v>325</v>
      </c>
      <c r="E45" s="90"/>
    </row>
    <row r="46" spans="1:5" s="102" customFormat="1" hidden="1" x14ac:dyDescent="0.3">
      <c r="A46" s="571"/>
      <c r="B46" s="571"/>
      <c r="C46" s="134">
        <v>0</v>
      </c>
      <c r="D46" s="114" t="s">
        <v>325</v>
      </c>
      <c r="E46" s="90"/>
    </row>
    <row r="47" spans="1:5" s="102" customFormat="1" hidden="1" x14ac:dyDescent="0.3">
      <c r="A47" s="571"/>
      <c r="B47" s="571"/>
      <c r="C47" s="134">
        <v>0</v>
      </c>
      <c r="D47" s="114" t="s">
        <v>325</v>
      </c>
      <c r="E47" s="90"/>
    </row>
    <row r="48" spans="1:5" s="102" customFormat="1" hidden="1" x14ac:dyDescent="0.3">
      <c r="A48" s="571"/>
      <c r="B48" s="571"/>
      <c r="C48" s="134">
        <v>0</v>
      </c>
      <c r="D48" s="114" t="s">
        <v>325</v>
      </c>
      <c r="E48" s="90"/>
    </row>
    <row r="49" spans="1:5" s="102" customFormat="1" hidden="1" x14ac:dyDescent="0.3">
      <c r="A49" s="571"/>
      <c r="B49" s="571"/>
      <c r="C49" s="134">
        <v>0</v>
      </c>
      <c r="D49" s="114" t="s">
        <v>325</v>
      </c>
      <c r="E49" s="90"/>
    </row>
    <row r="50" spans="1:5" s="102" customFormat="1" hidden="1" x14ac:dyDescent="0.3">
      <c r="A50" s="571"/>
      <c r="B50" s="571"/>
      <c r="C50" s="134">
        <v>0</v>
      </c>
      <c r="D50" s="114" t="s">
        <v>325</v>
      </c>
      <c r="E50" s="90"/>
    </row>
    <row r="51" spans="1:5" s="102" customFormat="1" hidden="1" x14ac:dyDescent="0.3">
      <c r="A51" s="571"/>
      <c r="B51" s="571"/>
      <c r="C51" s="134">
        <v>0</v>
      </c>
      <c r="D51" s="114" t="s">
        <v>325</v>
      </c>
      <c r="E51" s="90"/>
    </row>
    <row r="52" spans="1:5" s="102" customFormat="1" hidden="1" x14ac:dyDescent="0.3">
      <c r="A52" s="571"/>
      <c r="B52" s="571"/>
      <c r="C52" s="134">
        <v>0</v>
      </c>
      <c r="D52" s="114" t="s">
        <v>325</v>
      </c>
      <c r="E52" s="90"/>
    </row>
    <row r="53" spans="1:5" s="102" customFormat="1" hidden="1" x14ac:dyDescent="0.3">
      <c r="A53" s="571"/>
      <c r="B53" s="571"/>
      <c r="C53" s="134">
        <v>0</v>
      </c>
      <c r="D53" s="114" t="s">
        <v>325</v>
      </c>
      <c r="E53" s="90"/>
    </row>
    <row r="54" spans="1:5" s="102" customFormat="1" hidden="1" x14ac:dyDescent="0.3">
      <c r="A54" s="571"/>
      <c r="B54" s="571"/>
      <c r="C54" s="134">
        <v>0</v>
      </c>
      <c r="D54" s="114" t="s">
        <v>325</v>
      </c>
      <c r="E54" s="90"/>
    </row>
    <row r="55" spans="1:5" s="102" customFormat="1" hidden="1" x14ac:dyDescent="0.3">
      <c r="A55" s="571"/>
      <c r="B55" s="571"/>
      <c r="C55" s="134">
        <v>0</v>
      </c>
      <c r="D55" s="114" t="s">
        <v>325</v>
      </c>
      <c r="E55" s="90"/>
    </row>
    <row r="56" spans="1:5" s="102" customFormat="1" hidden="1" x14ac:dyDescent="0.3">
      <c r="A56" s="571"/>
      <c r="B56" s="571"/>
      <c r="C56" s="134">
        <v>0</v>
      </c>
      <c r="D56" s="114" t="s">
        <v>325</v>
      </c>
      <c r="E56" s="90"/>
    </row>
    <row r="57" spans="1:5" s="102" customFormat="1" hidden="1" x14ac:dyDescent="0.3">
      <c r="A57" s="571"/>
      <c r="B57" s="571"/>
      <c r="C57" s="134">
        <v>0</v>
      </c>
      <c r="D57" s="114" t="s">
        <v>325</v>
      </c>
      <c r="E57" s="90"/>
    </row>
    <row r="58" spans="1:5" s="102" customFormat="1" hidden="1" x14ac:dyDescent="0.3">
      <c r="A58" s="571"/>
      <c r="B58" s="571"/>
      <c r="C58" s="134">
        <v>0</v>
      </c>
      <c r="D58" s="114" t="s">
        <v>325</v>
      </c>
      <c r="E58" s="90"/>
    </row>
    <row r="59" spans="1:5" s="102" customFormat="1" hidden="1" x14ac:dyDescent="0.3">
      <c r="A59" s="571"/>
      <c r="B59" s="571"/>
      <c r="C59" s="134">
        <v>0</v>
      </c>
      <c r="D59" s="114" t="s">
        <v>325</v>
      </c>
      <c r="E59" s="90"/>
    </row>
    <row r="60" spans="1:5" s="102" customFormat="1" hidden="1" x14ac:dyDescent="0.3">
      <c r="A60" s="571"/>
      <c r="B60" s="571"/>
      <c r="C60" s="134">
        <v>0</v>
      </c>
      <c r="D60" s="114" t="s">
        <v>325</v>
      </c>
      <c r="E60" s="90"/>
    </row>
    <row r="61" spans="1:5" s="102" customFormat="1" hidden="1" x14ac:dyDescent="0.3">
      <c r="A61" s="571"/>
      <c r="B61" s="571"/>
      <c r="C61" s="134">
        <v>0</v>
      </c>
      <c r="D61" s="114" t="s">
        <v>325</v>
      </c>
      <c r="E61" s="90"/>
    </row>
    <row r="62" spans="1:5" s="102" customFormat="1" hidden="1" x14ac:dyDescent="0.3">
      <c r="A62" s="571"/>
      <c r="B62" s="571"/>
      <c r="C62" s="134">
        <v>0</v>
      </c>
      <c r="D62" s="114" t="s">
        <v>325</v>
      </c>
      <c r="E62" s="90"/>
    </row>
    <row r="63" spans="1:5" s="102" customFormat="1" hidden="1" x14ac:dyDescent="0.3">
      <c r="A63" s="571"/>
      <c r="B63" s="571"/>
      <c r="C63" s="134">
        <v>0</v>
      </c>
      <c r="D63" s="114" t="s">
        <v>325</v>
      </c>
      <c r="E63" s="90"/>
    </row>
    <row r="64" spans="1:5" s="102" customFormat="1" hidden="1" x14ac:dyDescent="0.3">
      <c r="A64" s="571"/>
      <c r="B64" s="571"/>
      <c r="C64" s="134">
        <v>0</v>
      </c>
      <c r="D64" s="114" t="s">
        <v>325</v>
      </c>
      <c r="E64" s="90"/>
    </row>
    <row r="65" spans="1:5" s="102" customFormat="1" hidden="1" x14ac:dyDescent="0.3">
      <c r="A65" s="571"/>
      <c r="B65" s="571"/>
      <c r="C65" s="134">
        <v>0</v>
      </c>
      <c r="D65" s="114" t="s">
        <v>325</v>
      </c>
      <c r="E65" s="90"/>
    </row>
    <row r="66" spans="1:5" s="102" customFormat="1" hidden="1" x14ac:dyDescent="0.3">
      <c r="A66" s="571"/>
      <c r="B66" s="571"/>
      <c r="C66" s="134">
        <v>0</v>
      </c>
      <c r="D66" s="114" t="s">
        <v>325</v>
      </c>
      <c r="E66" s="90"/>
    </row>
    <row r="67" spans="1:5" s="102" customFormat="1" hidden="1" x14ac:dyDescent="0.3">
      <c r="A67" s="571"/>
      <c r="B67" s="571"/>
      <c r="C67" s="134">
        <v>0</v>
      </c>
      <c r="D67" s="114" t="s">
        <v>325</v>
      </c>
      <c r="E67" s="90"/>
    </row>
    <row r="68" spans="1:5" s="102" customFormat="1" hidden="1" x14ac:dyDescent="0.3">
      <c r="A68" s="571"/>
      <c r="B68" s="571"/>
      <c r="C68" s="134">
        <v>0</v>
      </c>
      <c r="D68" s="114" t="s">
        <v>325</v>
      </c>
      <c r="E68" s="90"/>
    </row>
    <row r="69" spans="1:5" s="102" customFormat="1" hidden="1" x14ac:dyDescent="0.3">
      <c r="A69" s="571"/>
      <c r="B69" s="571"/>
      <c r="C69" s="134">
        <v>0</v>
      </c>
      <c r="D69" s="114" t="s">
        <v>325</v>
      </c>
      <c r="E69" s="90"/>
    </row>
    <row r="70" spans="1:5" s="102" customFormat="1" hidden="1" x14ac:dyDescent="0.3">
      <c r="A70" s="571"/>
      <c r="B70" s="571"/>
      <c r="C70" s="134">
        <v>0</v>
      </c>
      <c r="D70" s="114" t="s">
        <v>325</v>
      </c>
      <c r="E70" s="90"/>
    </row>
    <row r="71" spans="1:5" s="102" customFormat="1" hidden="1" x14ac:dyDescent="0.3">
      <c r="A71" s="571"/>
      <c r="B71" s="571"/>
      <c r="C71" s="134">
        <v>0</v>
      </c>
      <c r="D71" s="114" t="s">
        <v>325</v>
      </c>
      <c r="E71" s="90"/>
    </row>
    <row r="72" spans="1:5" s="102" customFormat="1" hidden="1" x14ac:dyDescent="0.3">
      <c r="A72" s="571"/>
      <c r="B72" s="571"/>
      <c r="C72" s="134">
        <v>0</v>
      </c>
      <c r="D72" s="114" t="s">
        <v>325</v>
      </c>
      <c r="E72" s="90"/>
    </row>
    <row r="73" spans="1:5" s="102" customFormat="1" hidden="1" x14ac:dyDescent="0.3">
      <c r="A73" s="571"/>
      <c r="B73" s="571"/>
      <c r="C73" s="134">
        <v>0</v>
      </c>
      <c r="D73" s="114" t="s">
        <v>325</v>
      </c>
      <c r="E73" s="90"/>
    </row>
    <row r="74" spans="1:5" s="102" customFormat="1" hidden="1" x14ac:dyDescent="0.3">
      <c r="A74" s="571"/>
      <c r="B74" s="571"/>
      <c r="C74" s="134">
        <v>0</v>
      </c>
      <c r="D74" s="114" t="s">
        <v>325</v>
      </c>
      <c r="E74" s="90"/>
    </row>
    <row r="75" spans="1:5" s="102" customFormat="1" hidden="1" x14ac:dyDescent="0.3">
      <c r="A75" s="571"/>
      <c r="B75" s="571"/>
      <c r="C75" s="134">
        <v>0</v>
      </c>
      <c r="D75" s="114" t="s">
        <v>325</v>
      </c>
      <c r="E75" s="90"/>
    </row>
    <row r="76" spans="1:5" s="102" customFormat="1" hidden="1" x14ac:dyDescent="0.3">
      <c r="A76" s="571"/>
      <c r="B76" s="571"/>
      <c r="C76" s="134">
        <v>0</v>
      </c>
      <c r="D76" s="114" t="s">
        <v>325</v>
      </c>
      <c r="E76" s="90"/>
    </row>
    <row r="77" spans="1:5" s="102" customFormat="1" hidden="1" x14ac:dyDescent="0.3">
      <c r="A77" s="571"/>
      <c r="B77" s="571"/>
      <c r="C77" s="134">
        <v>0</v>
      </c>
      <c r="D77" s="114" t="s">
        <v>325</v>
      </c>
      <c r="E77" s="90"/>
    </row>
    <row r="78" spans="1:5" s="102" customFormat="1" hidden="1" x14ac:dyDescent="0.3">
      <c r="A78" s="571"/>
      <c r="B78" s="571"/>
      <c r="C78" s="134">
        <v>0</v>
      </c>
      <c r="D78" s="114" t="s">
        <v>325</v>
      </c>
      <c r="E78" s="90"/>
    </row>
    <row r="79" spans="1:5" s="102" customFormat="1" hidden="1" x14ac:dyDescent="0.3">
      <c r="A79" s="571"/>
      <c r="B79" s="571"/>
      <c r="C79" s="134">
        <v>0</v>
      </c>
      <c r="D79" s="114" t="s">
        <v>325</v>
      </c>
      <c r="E79" s="90"/>
    </row>
    <row r="80" spans="1:5" s="102" customFormat="1" hidden="1" x14ac:dyDescent="0.3">
      <c r="A80" s="571"/>
      <c r="B80" s="571"/>
      <c r="C80" s="134">
        <v>0</v>
      </c>
      <c r="D80" s="114" t="s">
        <v>325</v>
      </c>
      <c r="E80" s="90"/>
    </row>
    <row r="81" spans="1:5" s="102" customFormat="1" hidden="1" x14ac:dyDescent="0.3">
      <c r="A81" s="571"/>
      <c r="B81" s="571"/>
      <c r="C81" s="134">
        <v>0</v>
      </c>
      <c r="D81" s="114" t="s">
        <v>325</v>
      </c>
      <c r="E81" s="90"/>
    </row>
    <row r="82" spans="1:5" s="102" customFormat="1" hidden="1" x14ac:dyDescent="0.3">
      <c r="A82" s="571"/>
      <c r="B82" s="571"/>
      <c r="C82" s="134">
        <v>0</v>
      </c>
      <c r="D82" s="114" t="s">
        <v>325</v>
      </c>
      <c r="E82" s="90"/>
    </row>
    <row r="83" spans="1:5" s="102" customFormat="1" hidden="1" x14ac:dyDescent="0.3">
      <c r="A83" s="571"/>
      <c r="B83" s="571"/>
      <c r="C83" s="134">
        <v>0</v>
      </c>
      <c r="D83" s="114" t="s">
        <v>325</v>
      </c>
      <c r="E83" s="90"/>
    </row>
    <row r="84" spans="1:5" s="102" customFormat="1" hidden="1" x14ac:dyDescent="0.3">
      <c r="A84" s="571"/>
      <c r="B84" s="571"/>
      <c r="C84" s="134">
        <v>0</v>
      </c>
      <c r="D84" s="114" t="s">
        <v>325</v>
      </c>
      <c r="E84" s="90"/>
    </row>
    <row r="85" spans="1:5" s="102" customFormat="1" hidden="1" x14ac:dyDescent="0.3">
      <c r="A85" s="571"/>
      <c r="B85" s="571"/>
      <c r="C85" s="134">
        <v>0</v>
      </c>
      <c r="D85" s="114" t="s">
        <v>325</v>
      </c>
      <c r="E85" s="90"/>
    </row>
    <row r="86" spans="1:5" s="102" customFormat="1" hidden="1" x14ac:dyDescent="0.3">
      <c r="A86" s="571"/>
      <c r="B86" s="571"/>
      <c r="C86" s="134">
        <v>0</v>
      </c>
      <c r="D86" s="114" t="s">
        <v>325</v>
      </c>
      <c r="E86" s="90"/>
    </row>
    <row r="87" spans="1:5" s="102" customFormat="1" hidden="1" x14ac:dyDescent="0.3">
      <c r="A87" s="571"/>
      <c r="B87" s="571"/>
      <c r="C87" s="134">
        <v>0</v>
      </c>
      <c r="D87" s="114" t="s">
        <v>325</v>
      </c>
      <c r="E87" s="90"/>
    </row>
    <row r="88" spans="1:5" s="102" customFormat="1" hidden="1" x14ac:dyDescent="0.3">
      <c r="A88" s="571"/>
      <c r="B88" s="571"/>
      <c r="C88" s="134">
        <v>0</v>
      </c>
      <c r="D88" s="114" t="s">
        <v>325</v>
      </c>
      <c r="E88" s="90"/>
    </row>
    <row r="89" spans="1:5" s="102" customFormat="1" hidden="1" x14ac:dyDescent="0.3">
      <c r="A89" s="571"/>
      <c r="B89" s="571"/>
      <c r="C89" s="134">
        <v>0</v>
      </c>
      <c r="D89" s="114" t="s">
        <v>325</v>
      </c>
      <c r="E89" s="90"/>
    </row>
    <row r="90" spans="1:5" s="102" customFormat="1" hidden="1" x14ac:dyDescent="0.3">
      <c r="A90" s="571"/>
      <c r="B90" s="571"/>
      <c r="C90" s="134">
        <v>0</v>
      </c>
      <c r="D90" s="114" t="s">
        <v>325</v>
      </c>
      <c r="E90" s="90"/>
    </row>
    <row r="91" spans="1:5" s="102" customFormat="1" hidden="1" x14ac:dyDescent="0.3">
      <c r="A91" s="571"/>
      <c r="B91" s="571"/>
      <c r="C91" s="134">
        <v>0</v>
      </c>
      <c r="D91" s="114" t="s">
        <v>325</v>
      </c>
      <c r="E91" s="90"/>
    </row>
    <row r="92" spans="1:5" s="102" customFormat="1" hidden="1" x14ac:dyDescent="0.3">
      <c r="A92" s="571"/>
      <c r="B92" s="571"/>
      <c r="C92" s="134">
        <v>0</v>
      </c>
      <c r="D92" s="114" t="s">
        <v>325</v>
      </c>
      <c r="E92" s="90"/>
    </row>
    <row r="93" spans="1:5" s="102" customFormat="1" hidden="1" x14ac:dyDescent="0.3">
      <c r="A93" s="571"/>
      <c r="B93" s="571"/>
      <c r="C93" s="134">
        <v>0</v>
      </c>
      <c r="D93" s="114" t="s">
        <v>325</v>
      </c>
      <c r="E93" s="90"/>
    </row>
    <row r="94" spans="1:5" s="102" customFormat="1" hidden="1" x14ac:dyDescent="0.3">
      <c r="A94" s="571"/>
      <c r="B94" s="571"/>
      <c r="C94" s="134">
        <v>0</v>
      </c>
      <c r="D94" s="114" t="s">
        <v>325</v>
      </c>
      <c r="E94" s="90"/>
    </row>
    <row r="95" spans="1:5" s="102" customFormat="1" hidden="1" x14ac:dyDescent="0.3">
      <c r="A95" s="571"/>
      <c r="B95" s="571"/>
      <c r="C95" s="134">
        <v>0</v>
      </c>
      <c r="D95" s="114" t="s">
        <v>325</v>
      </c>
      <c r="E95" s="90"/>
    </row>
    <row r="96" spans="1:5" s="102" customFormat="1" hidden="1" x14ac:dyDescent="0.3">
      <c r="A96" s="571"/>
      <c r="B96" s="571"/>
      <c r="C96" s="134">
        <v>0</v>
      </c>
      <c r="D96" s="114" t="s">
        <v>325</v>
      </c>
      <c r="E96" s="90"/>
    </row>
    <row r="97" spans="1:5" s="102" customFormat="1" hidden="1" x14ac:dyDescent="0.3">
      <c r="A97" s="571"/>
      <c r="B97" s="571"/>
      <c r="C97" s="134">
        <v>0</v>
      </c>
      <c r="D97" s="114" t="s">
        <v>325</v>
      </c>
      <c r="E97" s="90"/>
    </row>
    <row r="98" spans="1:5" s="102" customFormat="1" hidden="1" x14ac:dyDescent="0.3">
      <c r="A98" s="571"/>
      <c r="B98" s="571"/>
      <c r="C98" s="134">
        <v>0</v>
      </c>
      <c r="D98" s="114" t="s">
        <v>325</v>
      </c>
      <c r="E98" s="90"/>
    </row>
    <row r="99" spans="1:5" s="102" customFormat="1" hidden="1" x14ac:dyDescent="0.3">
      <c r="A99" s="571"/>
      <c r="B99" s="571"/>
      <c r="C99" s="134">
        <v>0</v>
      </c>
      <c r="D99" s="114" t="s">
        <v>325</v>
      </c>
      <c r="E99" s="90"/>
    </row>
    <row r="100" spans="1:5" s="102" customFormat="1" hidden="1" x14ac:dyDescent="0.3">
      <c r="A100" s="571"/>
      <c r="B100" s="571"/>
      <c r="C100" s="134">
        <v>0</v>
      </c>
      <c r="D100" s="114" t="s">
        <v>325</v>
      </c>
      <c r="E100" s="90"/>
    </row>
    <row r="101" spans="1:5" s="102" customFormat="1" hidden="1" x14ac:dyDescent="0.3">
      <c r="A101" s="571"/>
      <c r="B101" s="571"/>
      <c r="C101" s="134">
        <v>0</v>
      </c>
      <c r="D101" s="114" t="s">
        <v>325</v>
      </c>
      <c r="E101" s="90"/>
    </row>
    <row r="102" spans="1:5" s="102" customFormat="1" hidden="1" x14ac:dyDescent="0.3">
      <c r="A102" s="571"/>
      <c r="B102" s="571"/>
      <c r="C102" s="134">
        <v>0</v>
      </c>
      <c r="D102" s="114" t="s">
        <v>325</v>
      </c>
      <c r="E102" s="90"/>
    </row>
    <row r="103" spans="1:5" s="102" customFormat="1" hidden="1" x14ac:dyDescent="0.3">
      <c r="A103" s="571"/>
      <c r="B103" s="571"/>
      <c r="C103" s="134">
        <v>0</v>
      </c>
      <c r="D103" s="114" t="s">
        <v>325</v>
      </c>
      <c r="E103" s="90"/>
    </row>
    <row r="104" spans="1:5" s="102" customFormat="1" hidden="1" x14ac:dyDescent="0.3">
      <c r="A104" s="571"/>
      <c r="B104" s="571"/>
      <c r="C104" s="134">
        <v>0</v>
      </c>
      <c r="D104" s="114" t="s">
        <v>325</v>
      </c>
      <c r="E104" s="90"/>
    </row>
    <row r="105" spans="1:5" s="102" customFormat="1" hidden="1" x14ac:dyDescent="0.3">
      <c r="A105" s="571"/>
      <c r="B105" s="571"/>
      <c r="C105" s="134">
        <v>0</v>
      </c>
      <c r="D105" s="114" t="s">
        <v>325</v>
      </c>
      <c r="E105" s="90"/>
    </row>
    <row r="106" spans="1:5" s="102" customFormat="1" hidden="1" x14ac:dyDescent="0.3">
      <c r="A106" s="571"/>
      <c r="B106" s="571"/>
      <c r="C106" s="134">
        <v>0</v>
      </c>
      <c r="D106" s="114" t="s">
        <v>325</v>
      </c>
      <c r="E106" s="90"/>
    </row>
    <row r="107" spans="1:5" s="102" customFormat="1" hidden="1" x14ac:dyDescent="0.3">
      <c r="A107" s="571"/>
      <c r="B107" s="571"/>
      <c r="C107" s="134">
        <v>0</v>
      </c>
      <c r="D107" s="114" t="s">
        <v>325</v>
      </c>
      <c r="E107" s="90"/>
    </row>
    <row r="108" spans="1:5" s="102" customFormat="1" hidden="1" x14ac:dyDescent="0.3">
      <c r="A108" s="571"/>
      <c r="B108" s="571"/>
      <c r="C108" s="134">
        <v>0</v>
      </c>
      <c r="D108" s="114" t="s">
        <v>325</v>
      </c>
      <c r="E108" s="90"/>
    </row>
    <row r="109" spans="1:5" s="102" customFormat="1" hidden="1" x14ac:dyDescent="0.3">
      <c r="A109" s="571"/>
      <c r="B109" s="571"/>
      <c r="C109" s="134">
        <v>0</v>
      </c>
      <c r="D109" s="114" t="s">
        <v>325</v>
      </c>
      <c r="E109" s="90"/>
    </row>
    <row r="110" spans="1:5" s="102" customFormat="1" hidden="1" x14ac:dyDescent="0.3">
      <c r="A110" s="571"/>
      <c r="B110" s="571"/>
      <c r="C110" s="134">
        <v>0</v>
      </c>
      <c r="D110" s="114" t="s">
        <v>325</v>
      </c>
      <c r="E110" s="90"/>
    </row>
    <row r="111" spans="1:5" s="102" customFormat="1" hidden="1" x14ac:dyDescent="0.3">
      <c r="A111" s="571"/>
      <c r="B111" s="571"/>
      <c r="C111" s="134">
        <v>0</v>
      </c>
      <c r="D111" s="114" t="s">
        <v>325</v>
      </c>
      <c r="E111" s="90"/>
    </row>
    <row r="112" spans="1:5" s="102" customFormat="1" hidden="1" x14ac:dyDescent="0.3">
      <c r="A112" s="571"/>
      <c r="B112" s="571"/>
      <c r="C112" s="134">
        <v>0</v>
      </c>
      <c r="D112" s="114" t="s">
        <v>325</v>
      </c>
      <c r="E112" s="90"/>
    </row>
    <row r="113" spans="1:5" s="102" customFormat="1" hidden="1" x14ac:dyDescent="0.3">
      <c r="A113" s="571"/>
      <c r="B113" s="571"/>
      <c r="C113" s="134">
        <v>0</v>
      </c>
      <c r="D113" s="114" t="s">
        <v>325</v>
      </c>
      <c r="E113" s="90"/>
    </row>
    <row r="114" spans="1:5" s="102" customFormat="1" hidden="1" x14ac:dyDescent="0.3">
      <c r="A114" s="571"/>
      <c r="B114" s="571"/>
      <c r="C114" s="134">
        <v>0</v>
      </c>
      <c r="D114" s="114" t="s">
        <v>325</v>
      </c>
      <c r="E114" s="90"/>
    </row>
    <row r="115" spans="1:5" s="102" customFormat="1" hidden="1" x14ac:dyDescent="0.3">
      <c r="A115" s="571"/>
      <c r="B115" s="571"/>
      <c r="C115" s="134">
        <v>0</v>
      </c>
      <c r="D115" s="114" t="s">
        <v>325</v>
      </c>
      <c r="E115" s="90"/>
    </row>
    <row r="116" spans="1:5" s="102" customFormat="1" hidden="1" x14ac:dyDescent="0.3">
      <c r="A116" s="571"/>
      <c r="B116" s="571"/>
      <c r="C116" s="134">
        <v>0</v>
      </c>
      <c r="D116" s="114" t="s">
        <v>325</v>
      </c>
      <c r="E116" s="90"/>
    </row>
    <row r="117" spans="1:5" s="102" customFormat="1" hidden="1" x14ac:dyDescent="0.3">
      <c r="A117" s="571"/>
      <c r="B117" s="571"/>
      <c r="C117" s="134">
        <v>0</v>
      </c>
      <c r="D117" s="114" t="s">
        <v>325</v>
      </c>
      <c r="E117" s="90"/>
    </row>
    <row r="118" spans="1:5" s="102" customFormat="1" hidden="1" x14ac:dyDescent="0.3">
      <c r="A118" s="571"/>
      <c r="B118" s="571"/>
      <c r="C118" s="134">
        <v>0</v>
      </c>
      <c r="D118" s="114" t="s">
        <v>325</v>
      </c>
      <c r="E118" s="90"/>
    </row>
    <row r="119" spans="1:5" s="102" customFormat="1" hidden="1" x14ac:dyDescent="0.3">
      <c r="A119" s="571"/>
      <c r="B119" s="571"/>
      <c r="C119" s="134">
        <v>0</v>
      </c>
      <c r="D119" s="114" t="s">
        <v>325</v>
      </c>
      <c r="E119" s="90"/>
    </row>
    <row r="120" spans="1:5" s="102" customFormat="1" hidden="1" x14ac:dyDescent="0.3">
      <c r="A120" s="571"/>
      <c r="B120" s="571"/>
      <c r="C120" s="134">
        <v>0</v>
      </c>
      <c r="D120" s="114" t="s">
        <v>325</v>
      </c>
      <c r="E120" s="90"/>
    </row>
    <row r="121" spans="1:5" s="102" customFormat="1" hidden="1" x14ac:dyDescent="0.3">
      <c r="A121" s="571"/>
      <c r="B121" s="571"/>
      <c r="C121" s="134">
        <v>0</v>
      </c>
      <c r="D121" s="114" t="s">
        <v>325</v>
      </c>
      <c r="E121" s="90"/>
    </row>
    <row r="122" spans="1:5" s="102" customFormat="1" hidden="1" x14ac:dyDescent="0.3">
      <c r="A122" s="571"/>
      <c r="B122" s="571"/>
      <c r="C122" s="134">
        <v>0</v>
      </c>
      <c r="D122" s="114" t="s">
        <v>325</v>
      </c>
      <c r="E122" s="90"/>
    </row>
    <row r="123" spans="1:5" s="102" customFormat="1" hidden="1" x14ac:dyDescent="0.3">
      <c r="A123" s="571"/>
      <c r="B123" s="571"/>
      <c r="C123" s="134">
        <v>0</v>
      </c>
      <c r="D123" s="114" t="s">
        <v>325</v>
      </c>
      <c r="E123" s="90"/>
    </row>
    <row r="124" spans="1:5" s="102" customFormat="1" hidden="1" x14ac:dyDescent="0.3">
      <c r="A124" s="571"/>
      <c r="B124" s="571"/>
      <c r="C124" s="134">
        <v>0</v>
      </c>
      <c r="D124" s="114" t="s">
        <v>325</v>
      </c>
      <c r="E124" s="90"/>
    </row>
    <row r="125" spans="1:5" s="102" customFormat="1" hidden="1" x14ac:dyDescent="0.3">
      <c r="A125" s="571"/>
      <c r="B125" s="571"/>
      <c r="C125" s="134">
        <v>0</v>
      </c>
      <c r="D125" s="114" t="s">
        <v>325</v>
      </c>
      <c r="E125" s="90"/>
    </row>
    <row r="126" spans="1:5" s="102" customFormat="1" hidden="1" x14ac:dyDescent="0.3">
      <c r="A126" s="571"/>
      <c r="B126" s="571"/>
      <c r="C126" s="134">
        <v>0</v>
      </c>
      <c r="D126" s="114" t="s">
        <v>325</v>
      </c>
      <c r="E126" s="90"/>
    </row>
    <row r="127" spans="1:5" s="102" customFormat="1" hidden="1" x14ac:dyDescent="0.3">
      <c r="A127" s="571"/>
      <c r="B127" s="571"/>
      <c r="C127" s="134">
        <v>0</v>
      </c>
      <c r="D127" s="114" t="s">
        <v>325</v>
      </c>
      <c r="E127" s="90"/>
    </row>
    <row r="128" spans="1:5" s="102" customFormat="1" hidden="1" x14ac:dyDescent="0.3">
      <c r="A128" s="571"/>
      <c r="B128" s="571"/>
      <c r="C128" s="134">
        <v>0</v>
      </c>
      <c r="D128" s="114" t="s">
        <v>325</v>
      </c>
      <c r="E128" s="90"/>
    </row>
    <row r="129" spans="1:6" s="102" customFormat="1" hidden="1" x14ac:dyDescent="0.3">
      <c r="A129" s="571"/>
      <c r="B129" s="571"/>
      <c r="C129" s="134">
        <v>0</v>
      </c>
      <c r="D129" s="114" t="s">
        <v>325</v>
      </c>
      <c r="E129" s="90"/>
    </row>
    <row r="130" spans="1:6" s="102" customFormat="1" hidden="1" x14ac:dyDescent="0.3">
      <c r="A130" s="571"/>
      <c r="B130" s="571"/>
      <c r="C130" s="134">
        <v>0</v>
      </c>
      <c r="D130" s="114" t="s">
        <v>325</v>
      </c>
      <c r="E130" s="90"/>
    </row>
    <row r="131" spans="1:6" s="102" customFormat="1" hidden="1" x14ac:dyDescent="0.3">
      <c r="A131" s="571"/>
      <c r="B131" s="571"/>
      <c r="C131" s="134">
        <v>0</v>
      </c>
      <c r="D131" s="114" t="s">
        <v>325</v>
      </c>
      <c r="E131" s="90"/>
    </row>
    <row r="132" spans="1:6" s="102" customFormat="1" hidden="1" x14ac:dyDescent="0.3">
      <c r="A132" s="571"/>
      <c r="B132" s="571"/>
      <c r="C132" s="134">
        <v>0</v>
      </c>
      <c r="D132" s="114" t="s">
        <v>325</v>
      </c>
      <c r="E132" s="90"/>
    </row>
    <row r="133" spans="1:6" s="102" customFormat="1" hidden="1" x14ac:dyDescent="0.3">
      <c r="A133" s="571"/>
      <c r="B133" s="571"/>
      <c r="C133" s="134">
        <v>0</v>
      </c>
      <c r="D133" s="114" t="s">
        <v>325</v>
      </c>
      <c r="E133" s="90"/>
    </row>
    <row r="134" spans="1:6" s="102" customFormat="1" hidden="1" x14ac:dyDescent="0.3">
      <c r="A134" s="571"/>
      <c r="B134" s="571"/>
      <c r="C134" s="134">
        <v>0</v>
      </c>
      <c r="D134" s="114" t="s">
        <v>325</v>
      </c>
      <c r="E134" s="90"/>
    </row>
    <row r="135" spans="1:6" s="102" customFormat="1" hidden="1" x14ac:dyDescent="0.3">
      <c r="A135" s="571"/>
      <c r="B135" s="571"/>
      <c r="C135" s="134">
        <v>0</v>
      </c>
      <c r="D135" s="114" t="s">
        <v>325</v>
      </c>
      <c r="E135" s="90"/>
    </row>
    <row r="136" spans="1:6" s="102" customFormat="1" x14ac:dyDescent="0.3">
      <c r="A136" s="571"/>
      <c r="B136" s="571"/>
      <c r="C136" s="315">
        <v>0</v>
      </c>
      <c r="D136" s="114" t="s">
        <v>325</v>
      </c>
    </row>
    <row r="137" spans="1:6" s="102" customFormat="1" x14ac:dyDescent="0.3">
      <c r="A137" s="198"/>
      <c r="B137" s="209" t="s">
        <v>41</v>
      </c>
      <c r="C137" s="309">
        <f>ROUND(SUBTOTAL(109,C7:C136),2)</f>
        <v>0</v>
      </c>
      <c r="D137" s="114" t="s">
        <v>325</v>
      </c>
      <c r="F137" s="117" t="s">
        <v>329</v>
      </c>
    </row>
    <row r="138" spans="1:6" s="102" customFormat="1" x14ac:dyDescent="0.3">
      <c r="A138" s="571"/>
      <c r="B138" s="571"/>
      <c r="C138" s="304"/>
      <c r="D138" s="114" t="s">
        <v>326</v>
      </c>
    </row>
    <row r="139" spans="1:6" s="102" customFormat="1" x14ac:dyDescent="0.3">
      <c r="A139" s="571"/>
      <c r="B139" s="571"/>
      <c r="C139" s="134">
        <v>0</v>
      </c>
      <c r="D139" s="114" t="s">
        <v>326</v>
      </c>
    </row>
    <row r="140" spans="1:6" s="102" customFormat="1" x14ac:dyDescent="0.3">
      <c r="A140" s="571"/>
      <c r="B140" s="571"/>
      <c r="C140" s="134">
        <v>0</v>
      </c>
      <c r="D140" s="114" t="s">
        <v>326</v>
      </c>
      <c r="E140" s="90"/>
    </row>
    <row r="141" spans="1:6" s="102" customFormat="1" x14ac:dyDescent="0.3">
      <c r="A141" s="571"/>
      <c r="B141" s="571"/>
      <c r="C141" s="134">
        <v>0</v>
      </c>
      <c r="D141" s="114" t="s">
        <v>326</v>
      </c>
      <c r="E141" s="90"/>
    </row>
    <row r="142" spans="1:6" s="102" customFormat="1" hidden="1" x14ac:dyDescent="0.3">
      <c r="A142" s="571"/>
      <c r="B142" s="571"/>
      <c r="C142" s="134">
        <v>0</v>
      </c>
      <c r="D142" s="114" t="s">
        <v>326</v>
      </c>
      <c r="E142" s="90"/>
    </row>
    <row r="143" spans="1:6" s="102" customFormat="1" hidden="1" x14ac:dyDescent="0.3">
      <c r="A143" s="571"/>
      <c r="B143" s="571"/>
      <c r="C143" s="134">
        <v>0</v>
      </c>
      <c r="D143" s="114" t="s">
        <v>326</v>
      </c>
      <c r="E143" s="90"/>
    </row>
    <row r="144" spans="1:6" s="102" customFormat="1" hidden="1" x14ac:dyDescent="0.3">
      <c r="A144" s="571"/>
      <c r="B144" s="571"/>
      <c r="C144" s="134">
        <v>0</v>
      </c>
      <c r="D144" s="114" t="s">
        <v>326</v>
      </c>
      <c r="E144" s="90"/>
    </row>
    <row r="145" spans="1:5" s="102" customFormat="1" hidden="1" x14ac:dyDescent="0.3">
      <c r="A145" s="571"/>
      <c r="B145" s="571"/>
      <c r="C145" s="134">
        <v>0</v>
      </c>
      <c r="D145" s="114" t="s">
        <v>326</v>
      </c>
      <c r="E145" s="90"/>
    </row>
    <row r="146" spans="1:5" s="102" customFormat="1" hidden="1" x14ac:dyDescent="0.3">
      <c r="A146" s="571"/>
      <c r="B146" s="571"/>
      <c r="C146" s="134">
        <v>0</v>
      </c>
      <c r="D146" s="114" t="s">
        <v>326</v>
      </c>
      <c r="E146" s="90"/>
    </row>
    <row r="147" spans="1:5" s="102" customFormat="1" hidden="1" x14ac:dyDescent="0.3">
      <c r="A147" s="571"/>
      <c r="B147" s="571"/>
      <c r="C147" s="134">
        <v>0</v>
      </c>
      <c r="D147" s="114" t="s">
        <v>326</v>
      </c>
      <c r="E147" s="90"/>
    </row>
    <row r="148" spans="1:5" s="102" customFormat="1" hidden="1" x14ac:dyDescent="0.3">
      <c r="A148" s="571"/>
      <c r="B148" s="571"/>
      <c r="C148" s="134">
        <v>0</v>
      </c>
      <c r="D148" s="114" t="s">
        <v>326</v>
      </c>
      <c r="E148" s="90"/>
    </row>
    <row r="149" spans="1:5" s="102" customFormat="1" hidden="1" x14ac:dyDescent="0.3">
      <c r="A149" s="571"/>
      <c r="B149" s="571"/>
      <c r="C149" s="134">
        <v>0</v>
      </c>
      <c r="D149" s="114" t="s">
        <v>326</v>
      </c>
      <c r="E149" s="90"/>
    </row>
    <row r="150" spans="1:5" s="102" customFormat="1" hidden="1" x14ac:dyDescent="0.3">
      <c r="A150" s="571"/>
      <c r="B150" s="571"/>
      <c r="C150" s="134">
        <v>0</v>
      </c>
      <c r="D150" s="114" t="s">
        <v>326</v>
      </c>
      <c r="E150" s="90"/>
    </row>
    <row r="151" spans="1:5" s="102" customFormat="1" hidden="1" x14ac:dyDescent="0.3">
      <c r="A151" s="571"/>
      <c r="B151" s="571"/>
      <c r="C151" s="134">
        <v>0</v>
      </c>
      <c r="D151" s="114" t="s">
        <v>326</v>
      </c>
      <c r="E151" s="90"/>
    </row>
    <row r="152" spans="1:5" s="102" customFormat="1" hidden="1" x14ac:dyDescent="0.3">
      <c r="A152" s="571"/>
      <c r="B152" s="571"/>
      <c r="C152" s="134">
        <v>0</v>
      </c>
      <c r="D152" s="114" t="s">
        <v>326</v>
      </c>
      <c r="E152" s="90"/>
    </row>
    <row r="153" spans="1:5" s="102" customFormat="1" hidden="1" x14ac:dyDescent="0.3">
      <c r="A153" s="571"/>
      <c r="B153" s="571"/>
      <c r="C153" s="134">
        <v>0</v>
      </c>
      <c r="D153" s="114" t="s">
        <v>326</v>
      </c>
      <c r="E153" s="90"/>
    </row>
    <row r="154" spans="1:5" s="102" customFormat="1" hidden="1" x14ac:dyDescent="0.3">
      <c r="A154" s="571"/>
      <c r="B154" s="571"/>
      <c r="C154" s="134">
        <v>0</v>
      </c>
      <c r="D154" s="114" t="s">
        <v>326</v>
      </c>
      <c r="E154" s="90"/>
    </row>
    <row r="155" spans="1:5" s="102" customFormat="1" hidden="1" x14ac:dyDescent="0.3">
      <c r="A155" s="571"/>
      <c r="B155" s="571"/>
      <c r="C155" s="134">
        <v>0</v>
      </c>
      <c r="D155" s="114" t="s">
        <v>326</v>
      </c>
      <c r="E155" s="90"/>
    </row>
    <row r="156" spans="1:5" s="102" customFormat="1" hidden="1" x14ac:dyDescent="0.3">
      <c r="A156" s="571"/>
      <c r="B156" s="571"/>
      <c r="C156" s="134">
        <v>0</v>
      </c>
      <c r="D156" s="114" t="s">
        <v>326</v>
      </c>
      <c r="E156" s="90"/>
    </row>
    <row r="157" spans="1:5" s="102" customFormat="1" hidden="1" x14ac:dyDescent="0.3">
      <c r="A157" s="571"/>
      <c r="B157" s="571"/>
      <c r="C157" s="134">
        <v>0</v>
      </c>
      <c r="D157" s="114" t="s">
        <v>326</v>
      </c>
      <c r="E157" s="90"/>
    </row>
    <row r="158" spans="1:5" s="102" customFormat="1" hidden="1" x14ac:dyDescent="0.3">
      <c r="A158" s="571"/>
      <c r="B158" s="571"/>
      <c r="C158" s="134">
        <v>0</v>
      </c>
      <c r="D158" s="114" t="s">
        <v>326</v>
      </c>
      <c r="E158" s="90"/>
    </row>
    <row r="159" spans="1:5" s="102" customFormat="1" hidden="1" x14ac:dyDescent="0.3">
      <c r="A159" s="571"/>
      <c r="B159" s="571"/>
      <c r="C159" s="134">
        <v>0</v>
      </c>
      <c r="D159" s="114" t="s">
        <v>326</v>
      </c>
      <c r="E159" s="90"/>
    </row>
    <row r="160" spans="1:5" s="102" customFormat="1" hidden="1" x14ac:dyDescent="0.3">
      <c r="A160" s="571"/>
      <c r="B160" s="571"/>
      <c r="C160" s="134">
        <v>0</v>
      </c>
      <c r="D160" s="114" t="s">
        <v>326</v>
      </c>
      <c r="E160" s="90"/>
    </row>
    <row r="161" spans="1:5" s="102" customFormat="1" hidden="1" x14ac:dyDescent="0.3">
      <c r="A161" s="571"/>
      <c r="B161" s="571"/>
      <c r="C161" s="134">
        <v>0</v>
      </c>
      <c r="D161" s="114" t="s">
        <v>326</v>
      </c>
      <c r="E161" s="90"/>
    </row>
    <row r="162" spans="1:5" s="102" customFormat="1" hidden="1" x14ac:dyDescent="0.3">
      <c r="A162" s="571"/>
      <c r="B162" s="571"/>
      <c r="C162" s="134">
        <v>0</v>
      </c>
      <c r="D162" s="114" t="s">
        <v>326</v>
      </c>
      <c r="E162" s="90"/>
    </row>
    <row r="163" spans="1:5" s="102" customFormat="1" hidden="1" x14ac:dyDescent="0.3">
      <c r="A163" s="571"/>
      <c r="B163" s="571"/>
      <c r="C163" s="134">
        <v>0</v>
      </c>
      <c r="D163" s="114" t="s">
        <v>326</v>
      </c>
      <c r="E163" s="90"/>
    </row>
    <row r="164" spans="1:5" s="102" customFormat="1" hidden="1" x14ac:dyDescent="0.3">
      <c r="A164" s="571"/>
      <c r="B164" s="571"/>
      <c r="C164" s="134">
        <v>0</v>
      </c>
      <c r="D164" s="114" t="s">
        <v>326</v>
      </c>
      <c r="E164" s="90"/>
    </row>
    <row r="165" spans="1:5" s="102" customFormat="1" hidden="1" x14ac:dyDescent="0.3">
      <c r="A165" s="571"/>
      <c r="B165" s="571"/>
      <c r="C165" s="134">
        <v>0</v>
      </c>
      <c r="D165" s="114" t="s">
        <v>326</v>
      </c>
      <c r="E165" s="90"/>
    </row>
    <row r="166" spans="1:5" s="102" customFormat="1" hidden="1" x14ac:dyDescent="0.3">
      <c r="A166" s="571"/>
      <c r="B166" s="571"/>
      <c r="C166" s="134">
        <v>0</v>
      </c>
      <c r="D166" s="114" t="s">
        <v>326</v>
      </c>
      <c r="E166" s="90"/>
    </row>
    <row r="167" spans="1:5" s="102" customFormat="1" hidden="1" x14ac:dyDescent="0.3">
      <c r="A167" s="571"/>
      <c r="B167" s="571"/>
      <c r="C167" s="134">
        <v>0</v>
      </c>
      <c r="D167" s="114" t="s">
        <v>326</v>
      </c>
      <c r="E167" s="90"/>
    </row>
    <row r="168" spans="1:5" s="102" customFormat="1" hidden="1" x14ac:dyDescent="0.3">
      <c r="A168" s="571"/>
      <c r="B168" s="571"/>
      <c r="C168" s="134">
        <v>0</v>
      </c>
      <c r="D168" s="114" t="s">
        <v>326</v>
      </c>
      <c r="E168" s="90"/>
    </row>
    <row r="169" spans="1:5" s="102" customFormat="1" hidden="1" x14ac:dyDescent="0.3">
      <c r="A169" s="571"/>
      <c r="B169" s="571"/>
      <c r="C169" s="134">
        <v>0</v>
      </c>
      <c r="D169" s="114" t="s">
        <v>326</v>
      </c>
      <c r="E169" s="90"/>
    </row>
    <row r="170" spans="1:5" s="102" customFormat="1" hidden="1" x14ac:dyDescent="0.3">
      <c r="A170" s="571"/>
      <c r="B170" s="571"/>
      <c r="C170" s="134">
        <v>0</v>
      </c>
      <c r="D170" s="114" t="s">
        <v>326</v>
      </c>
      <c r="E170" s="90"/>
    </row>
    <row r="171" spans="1:5" s="102" customFormat="1" hidden="1" x14ac:dyDescent="0.3">
      <c r="A171" s="571"/>
      <c r="B171" s="571"/>
      <c r="C171" s="134">
        <v>0</v>
      </c>
      <c r="D171" s="114" t="s">
        <v>326</v>
      </c>
      <c r="E171" s="90"/>
    </row>
    <row r="172" spans="1:5" s="102" customFormat="1" hidden="1" x14ac:dyDescent="0.3">
      <c r="A172" s="571"/>
      <c r="B172" s="571"/>
      <c r="C172" s="134">
        <v>0</v>
      </c>
      <c r="D172" s="114" t="s">
        <v>326</v>
      </c>
      <c r="E172" s="90"/>
    </row>
    <row r="173" spans="1:5" s="102" customFormat="1" hidden="1" x14ac:dyDescent="0.3">
      <c r="A173" s="571"/>
      <c r="B173" s="571"/>
      <c r="C173" s="134">
        <v>0</v>
      </c>
      <c r="D173" s="114" t="s">
        <v>326</v>
      </c>
      <c r="E173" s="90"/>
    </row>
    <row r="174" spans="1:5" s="102" customFormat="1" hidden="1" x14ac:dyDescent="0.3">
      <c r="A174" s="571"/>
      <c r="B174" s="571"/>
      <c r="C174" s="134">
        <v>0</v>
      </c>
      <c r="D174" s="114" t="s">
        <v>326</v>
      </c>
      <c r="E174" s="90"/>
    </row>
    <row r="175" spans="1:5" s="102" customFormat="1" hidden="1" x14ac:dyDescent="0.3">
      <c r="A175" s="571"/>
      <c r="B175" s="571"/>
      <c r="C175" s="134">
        <v>0</v>
      </c>
      <c r="D175" s="114" t="s">
        <v>326</v>
      </c>
      <c r="E175" s="90"/>
    </row>
    <row r="176" spans="1:5" s="102" customFormat="1" hidden="1" x14ac:dyDescent="0.3">
      <c r="A176" s="571"/>
      <c r="B176" s="571"/>
      <c r="C176" s="134">
        <v>0</v>
      </c>
      <c r="D176" s="114" t="s">
        <v>326</v>
      </c>
      <c r="E176" s="90"/>
    </row>
    <row r="177" spans="1:5" s="102" customFormat="1" hidden="1" x14ac:dyDescent="0.3">
      <c r="A177" s="571"/>
      <c r="B177" s="571"/>
      <c r="C177" s="134">
        <v>0</v>
      </c>
      <c r="D177" s="114" t="s">
        <v>326</v>
      </c>
      <c r="E177" s="90"/>
    </row>
    <row r="178" spans="1:5" s="102" customFormat="1" hidden="1" x14ac:dyDescent="0.3">
      <c r="A178" s="571"/>
      <c r="B178" s="571"/>
      <c r="C178" s="134">
        <v>0</v>
      </c>
      <c r="D178" s="114" t="s">
        <v>326</v>
      </c>
      <c r="E178" s="90"/>
    </row>
    <row r="179" spans="1:5" s="102" customFormat="1" hidden="1" x14ac:dyDescent="0.3">
      <c r="A179" s="571"/>
      <c r="B179" s="571"/>
      <c r="C179" s="134">
        <v>0</v>
      </c>
      <c r="D179" s="114" t="s">
        <v>326</v>
      </c>
      <c r="E179" s="90"/>
    </row>
    <row r="180" spans="1:5" s="102" customFormat="1" hidden="1" x14ac:dyDescent="0.3">
      <c r="A180" s="571"/>
      <c r="B180" s="571"/>
      <c r="C180" s="134">
        <v>0</v>
      </c>
      <c r="D180" s="114" t="s">
        <v>326</v>
      </c>
      <c r="E180" s="90"/>
    </row>
    <row r="181" spans="1:5" s="102" customFormat="1" hidden="1" x14ac:dyDescent="0.3">
      <c r="A181" s="571"/>
      <c r="B181" s="571"/>
      <c r="C181" s="134">
        <v>0</v>
      </c>
      <c r="D181" s="114" t="s">
        <v>326</v>
      </c>
      <c r="E181" s="90"/>
    </row>
    <row r="182" spans="1:5" s="102" customFormat="1" hidden="1" x14ac:dyDescent="0.3">
      <c r="A182" s="571"/>
      <c r="B182" s="571"/>
      <c r="C182" s="134">
        <v>0</v>
      </c>
      <c r="D182" s="114" t="s">
        <v>326</v>
      </c>
      <c r="E182" s="90"/>
    </row>
    <row r="183" spans="1:5" s="102" customFormat="1" hidden="1" x14ac:dyDescent="0.3">
      <c r="A183" s="571"/>
      <c r="B183" s="571"/>
      <c r="C183" s="134">
        <v>0</v>
      </c>
      <c r="D183" s="114" t="s">
        <v>326</v>
      </c>
      <c r="E183" s="90"/>
    </row>
    <row r="184" spans="1:5" s="102" customFormat="1" hidden="1" x14ac:dyDescent="0.3">
      <c r="A184" s="571"/>
      <c r="B184" s="571"/>
      <c r="C184" s="134">
        <v>0</v>
      </c>
      <c r="D184" s="114" t="s">
        <v>326</v>
      </c>
      <c r="E184" s="90"/>
    </row>
    <row r="185" spans="1:5" s="102" customFormat="1" hidden="1" x14ac:dyDescent="0.3">
      <c r="A185" s="571"/>
      <c r="B185" s="571"/>
      <c r="C185" s="134">
        <v>0</v>
      </c>
      <c r="D185" s="114" t="s">
        <v>326</v>
      </c>
      <c r="E185" s="90"/>
    </row>
    <row r="186" spans="1:5" s="102" customFormat="1" hidden="1" x14ac:dyDescent="0.3">
      <c r="A186" s="571"/>
      <c r="B186" s="571"/>
      <c r="C186" s="134">
        <v>0</v>
      </c>
      <c r="D186" s="114" t="s">
        <v>326</v>
      </c>
      <c r="E186" s="90"/>
    </row>
    <row r="187" spans="1:5" s="102" customFormat="1" hidden="1" x14ac:dyDescent="0.3">
      <c r="A187" s="571"/>
      <c r="B187" s="571"/>
      <c r="C187" s="134">
        <v>0</v>
      </c>
      <c r="D187" s="114" t="s">
        <v>326</v>
      </c>
      <c r="E187" s="90"/>
    </row>
    <row r="188" spans="1:5" s="102" customFormat="1" hidden="1" x14ac:dyDescent="0.3">
      <c r="A188" s="571"/>
      <c r="B188" s="571"/>
      <c r="C188" s="134">
        <v>0</v>
      </c>
      <c r="D188" s="114" t="s">
        <v>326</v>
      </c>
      <c r="E188" s="90"/>
    </row>
    <row r="189" spans="1:5" s="102" customFormat="1" hidden="1" x14ac:dyDescent="0.3">
      <c r="A189" s="571"/>
      <c r="B189" s="571"/>
      <c r="C189" s="134">
        <v>0</v>
      </c>
      <c r="D189" s="114" t="s">
        <v>326</v>
      </c>
      <c r="E189" s="90"/>
    </row>
    <row r="190" spans="1:5" s="102" customFormat="1" hidden="1" x14ac:dyDescent="0.3">
      <c r="A190" s="571"/>
      <c r="B190" s="571"/>
      <c r="C190" s="134">
        <v>0</v>
      </c>
      <c r="D190" s="114" t="s">
        <v>326</v>
      </c>
      <c r="E190" s="90"/>
    </row>
    <row r="191" spans="1:5" s="102" customFormat="1" hidden="1" x14ac:dyDescent="0.3">
      <c r="A191" s="571"/>
      <c r="B191" s="571"/>
      <c r="C191" s="134">
        <v>0</v>
      </c>
      <c r="D191" s="114" t="s">
        <v>326</v>
      </c>
      <c r="E191" s="90"/>
    </row>
    <row r="192" spans="1:5" s="102" customFormat="1" hidden="1" x14ac:dyDescent="0.3">
      <c r="A192" s="571"/>
      <c r="B192" s="571"/>
      <c r="C192" s="134">
        <v>0</v>
      </c>
      <c r="D192" s="114" t="s">
        <v>326</v>
      </c>
      <c r="E192" s="90"/>
    </row>
    <row r="193" spans="1:5" s="102" customFormat="1" hidden="1" x14ac:dyDescent="0.3">
      <c r="A193" s="571"/>
      <c r="B193" s="571"/>
      <c r="C193" s="134">
        <v>0</v>
      </c>
      <c r="D193" s="114" t="s">
        <v>326</v>
      </c>
      <c r="E193" s="90"/>
    </row>
    <row r="194" spans="1:5" s="102" customFormat="1" hidden="1" x14ac:dyDescent="0.3">
      <c r="A194" s="571"/>
      <c r="B194" s="571"/>
      <c r="C194" s="134">
        <v>0</v>
      </c>
      <c r="D194" s="114" t="s">
        <v>326</v>
      </c>
      <c r="E194" s="90"/>
    </row>
    <row r="195" spans="1:5" s="102" customFormat="1" hidden="1" x14ac:dyDescent="0.3">
      <c r="A195" s="571"/>
      <c r="B195" s="571"/>
      <c r="C195" s="134">
        <v>0</v>
      </c>
      <c r="D195" s="114" t="s">
        <v>326</v>
      </c>
      <c r="E195" s="90"/>
    </row>
    <row r="196" spans="1:5" s="102" customFormat="1" hidden="1" x14ac:dyDescent="0.3">
      <c r="A196" s="571"/>
      <c r="B196" s="571"/>
      <c r="C196" s="134">
        <v>0</v>
      </c>
      <c r="D196" s="114" t="s">
        <v>326</v>
      </c>
      <c r="E196" s="90"/>
    </row>
    <row r="197" spans="1:5" s="102" customFormat="1" hidden="1" x14ac:dyDescent="0.3">
      <c r="A197" s="571"/>
      <c r="B197" s="571"/>
      <c r="C197" s="134">
        <v>0</v>
      </c>
      <c r="D197" s="114" t="s">
        <v>326</v>
      </c>
      <c r="E197" s="90"/>
    </row>
    <row r="198" spans="1:5" s="102" customFormat="1" hidden="1" x14ac:dyDescent="0.3">
      <c r="A198" s="571"/>
      <c r="B198" s="571"/>
      <c r="C198" s="134">
        <v>0</v>
      </c>
      <c r="D198" s="114" t="s">
        <v>326</v>
      </c>
      <c r="E198" s="90"/>
    </row>
    <row r="199" spans="1:5" s="102" customFormat="1" hidden="1" x14ac:dyDescent="0.3">
      <c r="A199" s="571"/>
      <c r="B199" s="571"/>
      <c r="C199" s="134">
        <v>0</v>
      </c>
      <c r="D199" s="114" t="s">
        <v>326</v>
      </c>
      <c r="E199" s="90"/>
    </row>
    <row r="200" spans="1:5" s="102" customFormat="1" hidden="1" x14ac:dyDescent="0.3">
      <c r="A200" s="571"/>
      <c r="B200" s="571"/>
      <c r="C200" s="134">
        <v>0</v>
      </c>
      <c r="D200" s="114" t="s">
        <v>326</v>
      </c>
      <c r="E200" s="90"/>
    </row>
    <row r="201" spans="1:5" s="102" customFormat="1" hidden="1" x14ac:dyDescent="0.3">
      <c r="A201" s="571"/>
      <c r="B201" s="571"/>
      <c r="C201" s="134">
        <v>0</v>
      </c>
      <c r="D201" s="114" t="s">
        <v>326</v>
      </c>
      <c r="E201" s="90"/>
    </row>
    <row r="202" spans="1:5" s="102" customFormat="1" hidden="1" x14ac:dyDescent="0.3">
      <c r="A202" s="571"/>
      <c r="B202" s="571"/>
      <c r="C202" s="134">
        <v>0</v>
      </c>
      <c r="D202" s="114" t="s">
        <v>326</v>
      </c>
      <c r="E202" s="90"/>
    </row>
    <row r="203" spans="1:5" s="102" customFormat="1" hidden="1" x14ac:dyDescent="0.3">
      <c r="A203" s="571"/>
      <c r="B203" s="571"/>
      <c r="C203" s="134">
        <v>0</v>
      </c>
      <c r="D203" s="114" t="s">
        <v>326</v>
      </c>
      <c r="E203" s="90"/>
    </row>
    <row r="204" spans="1:5" s="102" customFormat="1" hidden="1" x14ac:dyDescent="0.3">
      <c r="A204" s="571"/>
      <c r="B204" s="571"/>
      <c r="C204" s="134">
        <v>0</v>
      </c>
      <c r="D204" s="114" t="s">
        <v>326</v>
      </c>
      <c r="E204" s="90"/>
    </row>
    <row r="205" spans="1:5" s="102" customFormat="1" hidden="1" x14ac:dyDescent="0.3">
      <c r="A205" s="571"/>
      <c r="B205" s="571"/>
      <c r="C205" s="134">
        <v>0</v>
      </c>
      <c r="D205" s="114" t="s">
        <v>326</v>
      </c>
      <c r="E205" s="90"/>
    </row>
    <row r="206" spans="1:5" s="102" customFormat="1" hidden="1" x14ac:dyDescent="0.3">
      <c r="A206" s="571"/>
      <c r="B206" s="571"/>
      <c r="C206" s="134">
        <v>0</v>
      </c>
      <c r="D206" s="114" t="s">
        <v>326</v>
      </c>
      <c r="E206" s="90"/>
    </row>
    <row r="207" spans="1:5" s="102" customFormat="1" hidden="1" x14ac:dyDescent="0.3">
      <c r="A207" s="571"/>
      <c r="B207" s="571"/>
      <c r="C207" s="134">
        <v>0</v>
      </c>
      <c r="D207" s="114" t="s">
        <v>326</v>
      </c>
      <c r="E207" s="90"/>
    </row>
    <row r="208" spans="1:5" s="102" customFormat="1" hidden="1" x14ac:dyDescent="0.3">
      <c r="A208" s="571"/>
      <c r="B208" s="571"/>
      <c r="C208" s="134">
        <v>0</v>
      </c>
      <c r="D208" s="114" t="s">
        <v>326</v>
      </c>
      <c r="E208" s="90"/>
    </row>
    <row r="209" spans="1:5" s="102" customFormat="1" hidden="1" x14ac:dyDescent="0.3">
      <c r="A209" s="571"/>
      <c r="B209" s="571"/>
      <c r="C209" s="134">
        <v>0</v>
      </c>
      <c r="D209" s="114" t="s">
        <v>326</v>
      </c>
      <c r="E209" s="90"/>
    </row>
    <row r="210" spans="1:5" s="102" customFormat="1" hidden="1" x14ac:dyDescent="0.3">
      <c r="A210" s="571"/>
      <c r="B210" s="571"/>
      <c r="C210" s="134">
        <v>0</v>
      </c>
      <c r="D210" s="114" t="s">
        <v>326</v>
      </c>
      <c r="E210" s="90"/>
    </row>
    <row r="211" spans="1:5" s="102" customFormat="1" hidden="1" x14ac:dyDescent="0.3">
      <c r="A211" s="571"/>
      <c r="B211" s="571"/>
      <c r="C211" s="134">
        <v>0</v>
      </c>
      <c r="D211" s="114" t="s">
        <v>326</v>
      </c>
      <c r="E211" s="90"/>
    </row>
    <row r="212" spans="1:5" s="102" customFormat="1" hidden="1" x14ac:dyDescent="0.3">
      <c r="A212" s="571"/>
      <c r="B212" s="571"/>
      <c r="C212" s="134">
        <v>0</v>
      </c>
      <c r="D212" s="114" t="s">
        <v>326</v>
      </c>
      <c r="E212" s="90"/>
    </row>
    <row r="213" spans="1:5" s="102" customFormat="1" hidden="1" x14ac:dyDescent="0.3">
      <c r="A213" s="571"/>
      <c r="B213" s="571"/>
      <c r="C213" s="134">
        <v>0</v>
      </c>
      <c r="D213" s="114" t="s">
        <v>326</v>
      </c>
      <c r="E213" s="90"/>
    </row>
    <row r="214" spans="1:5" s="102" customFormat="1" hidden="1" x14ac:dyDescent="0.3">
      <c r="A214" s="571"/>
      <c r="B214" s="571"/>
      <c r="C214" s="134">
        <v>0</v>
      </c>
      <c r="D214" s="114" t="s">
        <v>326</v>
      </c>
      <c r="E214" s="90"/>
    </row>
    <row r="215" spans="1:5" s="102" customFormat="1" hidden="1" x14ac:dyDescent="0.3">
      <c r="A215" s="571"/>
      <c r="B215" s="571"/>
      <c r="C215" s="134">
        <v>0</v>
      </c>
      <c r="D215" s="114" t="s">
        <v>326</v>
      </c>
      <c r="E215" s="90"/>
    </row>
    <row r="216" spans="1:5" s="102" customFormat="1" hidden="1" x14ac:dyDescent="0.3">
      <c r="A216" s="571"/>
      <c r="B216" s="571"/>
      <c r="C216" s="134">
        <v>0</v>
      </c>
      <c r="D216" s="114" t="s">
        <v>326</v>
      </c>
      <c r="E216" s="90"/>
    </row>
    <row r="217" spans="1:5" s="102" customFormat="1" hidden="1" x14ac:dyDescent="0.3">
      <c r="A217" s="571"/>
      <c r="B217" s="571"/>
      <c r="C217" s="134">
        <v>0</v>
      </c>
      <c r="D217" s="114" t="s">
        <v>326</v>
      </c>
      <c r="E217" s="90"/>
    </row>
    <row r="218" spans="1:5" s="102" customFormat="1" hidden="1" x14ac:dyDescent="0.3">
      <c r="A218" s="571"/>
      <c r="B218" s="571"/>
      <c r="C218" s="134">
        <v>0</v>
      </c>
      <c r="D218" s="114" t="s">
        <v>326</v>
      </c>
      <c r="E218" s="90"/>
    </row>
    <row r="219" spans="1:5" s="102" customFormat="1" hidden="1" x14ac:dyDescent="0.3">
      <c r="A219" s="571"/>
      <c r="B219" s="571"/>
      <c r="C219" s="134">
        <v>0</v>
      </c>
      <c r="D219" s="114" t="s">
        <v>326</v>
      </c>
      <c r="E219" s="90"/>
    </row>
    <row r="220" spans="1:5" s="102" customFormat="1" hidden="1" x14ac:dyDescent="0.3">
      <c r="A220" s="571"/>
      <c r="B220" s="571"/>
      <c r="C220" s="134">
        <v>0</v>
      </c>
      <c r="D220" s="114" t="s">
        <v>326</v>
      </c>
      <c r="E220" s="90"/>
    </row>
    <row r="221" spans="1:5" s="102" customFormat="1" hidden="1" x14ac:dyDescent="0.3">
      <c r="A221" s="571"/>
      <c r="B221" s="571"/>
      <c r="C221" s="134">
        <v>0</v>
      </c>
      <c r="D221" s="114" t="s">
        <v>326</v>
      </c>
      <c r="E221" s="90"/>
    </row>
    <row r="222" spans="1:5" s="102" customFormat="1" hidden="1" x14ac:dyDescent="0.3">
      <c r="A222" s="571"/>
      <c r="B222" s="571"/>
      <c r="C222" s="134">
        <v>0</v>
      </c>
      <c r="D222" s="114" t="s">
        <v>326</v>
      </c>
      <c r="E222" s="90"/>
    </row>
    <row r="223" spans="1:5" s="102" customFormat="1" hidden="1" x14ac:dyDescent="0.3">
      <c r="A223" s="571"/>
      <c r="B223" s="571"/>
      <c r="C223" s="134">
        <v>0</v>
      </c>
      <c r="D223" s="114" t="s">
        <v>326</v>
      </c>
      <c r="E223" s="90"/>
    </row>
    <row r="224" spans="1:5" s="102" customFormat="1" hidden="1" x14ac:dyDescent="0.3">
      <c r="A224" s="571"/>
      <c r="B224" s="571"/>
      <c r="C224" s="134">
        <v>0</v>
      </c>
      <c r="D224" s="114" t="s">
        <v>326</v>
      </c>
      <c r="E224" s="90"/>
    </row>
    <row r="225" spans="1:5" s="102" customFormat="1" hidden="1" x14ac:dyDescent="0.3">
      <c r="A225" s="571"/>
      <c r="B225" s="571"/>
      <c r="C225" s="134">
        <v>0</v>
      </c>
      <c r="D225" s="114" t="s">
        <v>326</v>
      </c>
      <c r="E225" s="90"/>
    </row>
    <row r="226" spans="1:5" s="102" customFormat="1" hidden="1" x14ac:dyDescent="0.3">
      <c r="A226" s="571"/>
      <c r="B226" s="571"/>
      <c r="C226" s="134">
        <v>0</v>
      </c>
      <c r="D226" s="114" t="s">
        <v>326</v>
      </c>
      <c r="E226" s="90"/>
    </row>
    <row r="227" spans="1:5" s="102" customFormat="1" hidden="1" x14ac:dyDescent="0.3">
      <c r="A227" s="571"/>
      <c r="B227" s="571"/>
      <c r="C227" s="134">
        <v>0</v>
      </c>
      <c r="D227" s="114" t="s">
        <v>326</v>
      </c>
      <c r="E227" s="90"/>
    </row>
    <row r="228" spans="1:5" s="102" customFormat="1" hidden="1" x14ac:dyDescent="0.3">
      <c r="A228" s="571"/>
      <c r="B228" s="571"/>
      <c r="C228" s="134">
        <v>0</v>
      </c>
      <c r="D228" s="114" t="s">
        <v>326</v>
      </c>
      <c r="E228" s="90"/>
    </row>
    <row r="229" spans="1:5" s="102" customFormat="1" hidden="1" x14ac:dyDescent="0.3">
      <c r="A229" s="571"/>
      <c r="B229" s="571"/>
      <c r="C229" s="134">
        <v>0</v>
      </c>
      <c r="D229" s="114" t="s">
        <v>326</v>
      </c>
      <c r="E229" s="90"/>
    </row>
    <row r="230" spans="1:5" s="102" customFormat="1" hidden="1" x14ac:dyDescent="0.3">
      <c r="A230" s="571"/>
      <c r="B230" s="571"/>
      <c r="C230" s="134">
        <v>0</v>
      </c>
      <c r="D230" s="114" t="s">
        <v>326</v>
      </c>
      <c r="E230" s="90"/>
    </row>
    <row r="231" spans="1:5" s="102" customFormat="1" hidden="1" x14ac:dyDescent="0.3">
      <c r="A231" s="571"/>
      <c r="B231" s="571"/>
      <c r="C231" s="134">
        <v>0</v>
      </c>
      <c r="D231" s="114" t="s">
        <v>326</v>
      </c>
      <c r="E231" s="90"/>
    </row>
    <row r="232" spans="1:5" s="102" customFormat="1" hidden="1" x14ac:dyDescent="0.3">
      <c r="A232" s="571"/>
      <c r="B232" s="571"/>
      <c r="C232" s="134">
        <v>0</v>
      </c>
      <c r="D232" s="114" t="s">
        <v>326</v>
      </c>
      <c r="E232" s="90"/>
    </row>
    <row r="233" spans="1:5" s="102" customFormat="1" hidden="1" x14ac:dyDescent="0.3">
      <c r="A233" s="571"/>
      <c r="B233" s="571"/>
      <c r="C233" s="134">
        <v>0</v>
      </c>
      <c r="D233" s="114" t="s">
        <v>326</v>
      </c>
      <c r="E233" s="90"/>
    </row>
    <row r="234" spans="1:5" s="102" customFormat="1" hidden="1" x14ac:dyDescent="0.3">
      <c r="A234" s="571"/>
      <c r="B234" s="571"/>
      <c r="C234" s="134">
        <v>0</v>
      </c>
      <c r="D234" s="114" t="s">
        <v>326</v>
      </c>
      <c r="E234" s="90"/>
    </row>
    <row r="235" spans="1:5" s="102" customFormat="1" hidden="1" x14ac:dyDescent="0.3">
      <c r="A235" s="571"/>
      <c r="B235" s="571"/>
      <c r="C235" s="134">
        <v>0</v>
      </c>
      <c r="D235" s="114" t="s">
        <v>326</v>
      </c>
      <c r="E235" s="90"/>
    </row>
    <row r="236" spans="1:5" s="102" customFormat="1" hidden="1" x14ac:dyDescent="0.3">
      <c r="A236" s="571"/>
      <c r="B236" s="571"/>
      <c r="C236" s="134">
        <v>0</v>
      </c>
      <c r="D236" s="114" t="s">
        <v>326</v>
      </c>
      <c r="E236" s="90"/>
    </row>
    <row r="237" spans="1:5" s="102" customFormat="1" hidden="1" x14ac:dyDescent="0.3">
      <c r="A237" s="571"/>
      <c r="B237" s="571"/>
      <c r="C237" s="134">
        <v>0</v>
      </c>
      <c r="D237" s="114" t="s">
        <v>326</v>
      </c>
      <c r="E237" s="90"/>
    </row>
    <row r="238" spans="1:5" s="102" customFormat="1" hidden="1" x14ac:dyDescent="0.3">
      <c r="A238" s="571"/>
      <c r="B238" s="571"/>
      <c r="C238" s="134">
        <v>0</v>
      </c>
      <c r="D238" s="114" t="s">
        <v>326</v>
      </c>
      <c r="E238" s="90"/>
    </row>
    <row r="239" spans="1:5" s="102" customFormat="1" hidden="1" x14ac:dyDescent="0.3">
      <c r="A239" s="571"/>
      <c r="B239" s="571"/>
      <c r="C239" s="134">
        <v>0</v>
      </c>
      <c r="D239" s="114" t="s">
        <v>326</v>
      </c>
      <c r="E239" s="90"/>
    </row>
    <row r="240" spans="1:5" s="102" customFormat="1" hidden="1" x14ac:dyDescent="0.3">
      <c r="A240" s="571"/>
      <c r="B240" s="571"/>
      <c r="C240" s="134">
        <v>0</v>
      </c>
      <c r="D240" s="114" t="s">
        <v>326</v>
      </c>
      <c r="E240" s="90"/>
    </row>
    <row r="241" spans="1:5" s="102" customFormat="1" hidden="1" x14ac:dyDescent="0.3">
      <c r="A241" s="571"/>
      <c r="B241" s="571"/>
      <c r="C241" s="134">
        <v>0</v>
      </c>
      <c r="D241" s="114" t="s">
        <v>326</v>
      </c>
      <c r="E241" s="90"/>
    </row>
    <row r="242" spans="1:5" s="102" customFormat="1" hidden="1" x14ac:dyDescent="0.3">
      <c r="A242" s="571"/>
      <c r="B242" s="571"/>
      <c r="C242" s="134">
        <v>0</v>
      </c>
      <c r="D242" s="114" t="s">
        <v>326</v>
      </c>
      <c r="E242" s="90"/>
    </row>
    <row r="243" spans="1:5" s="102" customFormat="1" hidden="1" x14ac:dyDescent="0.3">
      <c r="A243" s="571"/>
      <c r="B243" s="571"/>
      <c r="C243" s="134">
        <v>0</v>
      </c>
      <c r="D243" s="114" t="s">
        <v>326</v>
      </c>
      <c r="E243" s="90"/>
    </row>
    <row r="244" spans="1:5" s="102" customFormat="1" hidden="1" x14ac:dyDescent="0.3">
      <c r="A244" s="571"/>
      <c r="B244" s="571"/>
      <c r="C244" s="134">
        <v>0</v>
      </c>
      <c r="D244" s="114" t="s">
        <v>326</v>
      </c>
      <c r="E244" s="90"/>
    </row>
    <row r="245" spans="1:5" s="102" customFormat="1" hidden="1" x14ac:dyDescent="0.3">
      <c r="A245" s="571"/>
      <c r="B245" s="571"/>
      <c r="C245" s="134">
        <v>0</v>
      </c>
      <c r="D245" s="114" t="s">
        <v>326</v>
      </c>
      <c r="E245" s="90"/>
    </row>
    <row r="246" spans="1:5" s="102" customFormat="1" hidden="1" x14ac:dyDescent="0.3">
      <c r="A246" s="571"/>
      <c r="B246" s="571"/>
      <c r="C246" s="134">
        <v>0</v>
      </c>
      <c r="D246" s="114" t="s">
        <v>326</v>
      </c>
      <c r="E246" s="90"/>
    </row>
    <row r="247" spans="1:5" s="102" customFormat="1" hidden="1" x14ac:dyDescent="0.3">
      <c r="A247" s="571"/>
      <c r="B247" s="571"/>
      <c r="C247" s="134">
        <v>0</v>
      </c>
      <c r="D247" s="114" t="s">
        <v>326</v>
      </c>
      <c r="E247" s="90"/>
    </row>
    <row r="248" spans="1:5" s="102" customFormat="1" hidden="1" x14ac:dyDescent="0.3">
      <c r="A248" s="571"/>
      <c r="B248" s="571"/>
      <c r="C248" s="134">
        <v>0</v>
      </c>
      <c r="D248" s="114" t="s">
        <v>326</v>
      </c>
      <c r="E248" s="90"/>
    </row>
    <row r="249" spans="1:5" s="102" customFormat="1" hidden="1" x14ac:dyDescent="0.3">
      <c r="A249" s="571"/>
      <c r="B249" s="571"/>
      <c r="C249" s="134">
        <v>0</v>
      </c>
      <c r="D249" s="114" t="s">
        <v>326</v>
      </c>
      <c r="E249" s="90"/>
    </row>
    <row r="250" spans="1:5" s="102" customFormat="1" hidden="1" x14ac:dyDescent="0.3">
      <c r="A250" s="571"/>
      <c r="B250" s="571"/>
      <c r="C250" s="134">
        <v>0</v>
      </c>
      <c r="D250" s="114" t="s">
        <v>326</v>
      </c>
      <c r="E250" s="90"/>
    </row>
    <row r="251" spans="1:5" s="102" customFormat="1" hidden="1" x14ac:dyDescent="0.3">
      <c r="A251" s="571"/>
      <c r="B251" s="571"/>
      <c r="C251" s="134">
        <v>0</v>
      </c>
      <c r="D251" s="114" t="s">
        <v>326</v>
      </c>
      <c r="E251" s="90"/>
    </row>
    <row r="252" spans="1:5" s="102" customFormat="1" hidden="1" x14ac:dyDescent="0.3">
      <c r="A252" s="571"/>
      <c r="B252" s="571"/>
      <c r="C252" s="134">
        <v>0</v>
      </c>
      <c r="D252" s="114" t="s">
        <v>326</v>
      </c>
      <c r="E252" s="90"/>
    </row>
    <row r="253" spans="1:5" s="102" customFormat="1" hidden="1" x14ac:dyDescent="0.3">
      <c r="A253" s="571"/>
      <c r="B253" s="571"/>
      <c r="C253" s="134">
        <v>0</v>
      </c>
      <c r="D253" s="114" t="s">
        <v>326</v>
      </c>
      <c r="E253" s="90"/>
    </row>
    <row r="254" spans="1:5" s="102" customFormat="1" hidden="1" x14ac:dyDescent="0.3">
      <c r="A254" s="571"/>
      <c r="B254" s="571"/>
      <c r="C254" s="134">
        <v>0</v>
      </c>
      <c r="D254" s="114" t="s">
        <v>326</v>
      </c>
      <c r="E254" s="90"/>
    </row>
    <row r="255" spans="1:5" s="102" customFormat="1" hidden="1" x14ac:dyDescent="0.3">
      <c r="A255" s="571"/>
      <c r="B255" s="571"/>
      <c r="C255" s="134">
        <v>0</v>
      </c>
      <c r="D255" s="114" t="s">
        <v>326</v>
      </c>
      <c r="E255" s="90"/>
    </row>
    <row r="256" spans="1:5" s="102" customFormat="1" hidden="1" x14ac:dyDescent="0.3">
      <c r="A256" s="571"/>
      <c r="B256" s="571"/>
      <c r="C256" s="134">
        <v>0</v>
      </c>
      <c r="D256" s="114" t="s">
        <v>326</v>
      </c>
      <c r="E256" s="90"/>
    </row>
    <row r="257" spans="1:6" s="102" customFormat="1" hidden="1" x14ac:dyDescent="0.3">
      <c r="A257" s="571"/>
      <c r="B257" s="571"/>
      <c r="C257" s="134">
        <v>0</v>
      </c>
      <c r="D257" s="114" t="s">
        <v>326</v>
      </c>
      <c r="E257" s="90"/>
    </row>
    <row r="258" spans="1:6" s="102" customFormat="1" hidden="1" x14ac:dyDescent="0.3">
      <c r="A258" s="571"/>
      <c r="B258" s="571"/>
      <c r="C258" s="134">
        <v>0</v>
      </c>
      <c r="D258" s="114" t="s">
        <v>326</v>
      </c>
      <c r="E258" s="90"/>
    </row>
    <row r="259" spans="1:6" s="102" customFormat="1" hidden="1" x14ac:dyDescent="0.3">
      <c r="A259" s="571"/>
      <c r="B259" s="571"/>
      <c r="C259" s="134">
        <v>0</v>
      </c>
      <c r="D259" s="114" t="s">
        <v>326</v>
      </c>
      <c r="E259" s="90"/>
    </row>
    <row r="260" spans="1:6" s="102" customFormat="1" hidden="1" x14ac:dyDescent="0.3">
      <c r="A260" s="571"/>
      <c r="B260" s="571"/>
      <c r="C260" s="134">
        <v>0</v>
      </c>
      <c r="D260" s="114" t="s">
        <v>326</v>
      </c>
      <c r="E260" s="90"/>
    </row>
    <row r="261" spans="1:6" s="102" customFormat="1" hidden="1" x14ac:dyDescent="0.3">
      <c r="A261" s="571"/>
      <c r="B261" s="571"/>
      <c r="C261" s="134">
        <v>0</v>
      </c>
      <c r="D261" s="114" t="s">
        <v>326</v>
      </c>
      <c r="E261" s="90"/>
    </row>
    <row r="262" spans="1:6" s="102" customFormat="1" hidden="1" x14ac:dyDescent="0.3">
      <c r="A262" s="571"/>
      <c r="B262" s="571"/>
      <c r="C262" s="134">
        <v>0</v>
      </c>
      <c r="D262" s="114" t="s">
        <v>326</v>
      </c>
      <c r="E262" s="90"/>
    </row>
    <row r="263" spans="1:6" s="102" customFormat="1" hidden="1" x14ac:dyDescent="0.3">
      <c r="A263" s="571"/>
      <c r="B263" s="571"/>
      <c r="C263" s="134">
        <v>0</v>
      </c>
      <c r="D263" s="114" t="s">
        <v>326</v>
      </c>
      <c r="E263" s="90"/>
    </row>
    <row r="264" spans="1:6" s="102" customFormat="1" hidden="1" x14ac:dyDescent="0.3">
      <c r="A264" s="571"/>
      <c r="B264" s="571"/>
      <c r="C264" s="134">
        <v>0</v>
      </c>
      <c r="D264" s="114" t="s">
        <v>326</v>
      </c>
      <c r="E264" s="90"/>
    </row>
    <row r="265" spans="1:6" s="102" customFormat="1" hidden="1" x14ac:dyDescent="0.3">
      <c r="A265" s="571"/>
      <c r="B265" s="571"/>
      <c r="C265" s="134">
        <v>0</v>
      </c>
      <c r="D265" s="114" t="s">
        <v>326</v>
      </c>
      <c r="E265" s="90"/>
    </row>
    <row r="266" spans="1:6" s="102" customFormat="1" hidden="1" x14ac:dyDescent="0.3">
      <c r="A266" s="571"/>
      <c r="B266" s="571"/>
      <c r="C266" s="134">
        <v>0</v>
      </c>
      <c r="D266" s="114" t="s">
        <v>326</v>
      </c>
      <c r="E266" s="90"/>
    </row>
    <row r="267" spans="1:6" s="102" customFormat="1" hidden="1" x14ac:dyDescent="0.3">
      <c r="A267" s="571"/>
      <c r="B267" s="571"/>
      <c r="C267" s="134">
        <v>0</v>
      </c>
      <c r="D267" s="114" t="s">
        <v>326</v>
      </c>
      <c r="E267" s="90"/>
    </row>
    <row r="268" spans="1:6" s="102" customFormat="1" x14ac:dyDescent="0.3">
      <c r="A268" s="571"/>
      <c r="B268" s="571"/>
      <c r="C268" s="315">
        <v>0</v>
      </c>
      <c r="D268" s="114" t="s">
        <v>326</v>
      </c>
    </row>
    <row r="269" spans="1:6" s="102" customFormat="1" x14ac:dyDescent="0.3">
      <c r="A269" s="201"/>
      <c r="B269" s="206" t="s">
        <v>35</v>
      </c>
      <c r="C269" s="309">
        <f>ROUND(SUBTOTAL(109,C138:C268),2)</f>
        <v>0</v>
      </c>
      <c r="D269" s="102" t="s">
        <v>326</v>
      </c>
      <c r="F269" s="117" t="s">
        <v>329</v>
      </c>
    </row>
    <row r="270" spans="1:6" x14ac:dyDescent="0.3">
      <c r="C270" s="302"/>
      <c r="D270" s="277" t="s">
        <v>324</v>
      </c>
    </row>
    <row r="271" spans="1:6" x14ac:dyDescent="0.3">
      <c r="B271" s="226" t="s">
        <v>284</v>
      </c>
      <c r="C271" s="82">
        <f>+C137+C269</f>
        <v>0</v>
      </c>
      <c r="D271" s="102" t="s">
        <v>324</v>
      </c>
      <c r="F271" s="141" t="s">
        <v>237</v>
      </c>
    </row>
    <row r="272" spans="1:6" s="102" customFormat="1" x14ac:dyDescent="0.3">
      <c r="A272" s="193"/>
      <c r="B272" s="133"/>
      <c r="C272" s="106"/>
      <c r="D272" s="102" t="s">
        <v>324</v>
      </c>
    </row>
    <row r="273" spans="1:14" s="102" customFormat="1" x14ac:dyDescent="0.3">
      <c r="A273" s="241" t="s">
        <v>91</v>
      </c>
      <c r="B273" s="107"/>
      <c r="C273" s="108"/>
      <c r="D273" s="277" t="s">
        <v>325</v>
      </c>
      <c r="F273" s="142" t="s">
        <v>236</v>
      </c>
    </row>
    <row r="274" spans="1:14" s="102" customFormat="1" ht="45" customHeight="1" x14ac:dyDescent="0.3">
      <c r="A274" s="561"/>
      <c r="B274" s="562"/>
      <c r="C274" s="563"/>
      <c r="D274" s="277" t="s">
        <v>325</v>
      </c>
      <c r="F274" s="558" t="s">
        <v>297</v>
      </c>
      <c r="G274" s="558"/>
      <c r="H274" s="558"/>
      <c r="I274" s="558"/>
      <c r="J274" s="558"/>
      <c r="K274" s="558"/>
      <c r="L274" s="558"/>
      <c r="M274" s="558"/>
      <c r="N274" s="558"/>
    </row>
    <row r="275" spans="1:14" ht="14.25" customHeight="1" x14ac:dyDescent="0.3">
      <c r="D275" s="277" t="s">
        <v>326</v>
      </c>
      <c r="F275"/>
    </row>
    <row r="276" spans="1:14" s="102" customFormat="1" x14ac:dyDescent="0.3">
      <c r="A276" s="241" t="s">
        <v>92</v>
      </c>
      <c r="B276" s="111"/>
      <c r="C276" s="112"/>
      <c r="D276" s="277" t="s">
        <v>326</v>
      </c>
      <c r="F276" s="142" t="s">
        <v>236</v>
      </c>
    </row>
    <row r="277" spans="1:14" s="102" customFormat="1" ht="45" customHeight="1" x14ac:dyDescent="0.3">
      <c r="A277" s="561"/>
      <c r="B277" s="562"/>
      <c r="C277" s="563"/>
      <c r="D277" s="277" t="s">
        <v>326</v>
      </c>
      <c r="F277" s="558" t="s">
        <v>297</v>
      </c>
      <c r="G277" s="558"/>
      <c r="H277" s="558"/>
      <c r="I277" s="558"/>
      <c r="J277" s="558"/>
      <c r="K277" s="558"/>
      <c r="L277" s="558"/>
      <c r="M277" s="558"/>
      <c r="N277" s="558"/>
    </row>
  </sheetData>
  <sheetProtection algorithmName="SHA-512" hashValue="Xl9SG3yXT2f2RrGLmkqbKH9B6q2+Kyqc88riIclqgi/Wor1Yapdu2ZjZzJF9eN8YPuAsKZjTUYESLlOAlNCmFQ==" saltValue="GgcZAgHPtc+FCdMVwGZ+Bw==" spinCount="100000" sheet="1" formatCells="0" formatRows="0" sort="0" autoFilter="0"/>
  <autoFilter ref="D1:D278" xr:uid="{00000000-0001-0000-0C00-000000000000}"/>
  <mergeCells count="271">
    <mergeCell ref="A1:B1"/>
    <mergeCell ref="A2:C2"/>
    <mergeCell ref="A6:B6"/>
    <mergeCell ref="A7:B7"/>
    <mergeCell ref="A3:C3"/>
    <mergeCell ref="A4:C4"/>
    <mergeCell ref="A5:C5"/>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81:B81"/>
    <mergeCell ref="A27:B27"/>
    <mergeCell ref="A33:B33"/>
    <mergeCell ref="A34:B34"/>
    <mergeCell ref="A35:B35"/>
    <mergeCell ref="A36:B36"/>
    <mergeCell ref="A37:B37"/>
    <mergeCell ref="A28:B28"/>
    <mergeCell ref="A29:B29"/>
    <mergeCell ref="A30:B30"/>
    <mergeCell ref="A31:B31"/>
    <mergeCell ref="A32:B32"/>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47:B47"/>
    <mergeCell ref="A38:B38"/>
    <mergeCell ref="A39:B39"/>
    <mergeCell ref="A40:B40"/>
    <mergeCell ref="A41:B41"/>
    <mergeCell ref="A42:B42"/>
    <mergeCell ref="A53:B53"/>
    <mergeCell ref="A54:B54"/>
    <mergeCell ref="A55:B55"/>
    <mergeCell ref="A43:B43"/>
    <mergeCell ref="A44:B44"/>
    <mergeCell ref="A45:B45"/>
    <mergeCell ref="A46:B46"/>
    <mergeCell ref="A56:B56"/>
    <mergeCell ref="A57:B57"/>
    <mergeCell ref="A48:B48"/>
    <mergeCell ref="A49:B49"/>
    <mergeCell ref="A50:B50"/>
    <mergeCell ref="A51:B51"/>
    <mergeCell ref="A52:B52"/>
    <mergeCell ref="A63:B63"/>
    <mergeCell ref="A64:B64"/>
    <mergeCell ref="A65:B65"/>
    <mergeCell ref="A66:B66"/>
    <mergeCell ref="A67:B67"/>
    <mergeCell ref="A58:B58"/>
    <mergeCell ref="A59:B59"/>
    <mergeCell ref="A60:B60"/>
    <mergeCell ref="A61:B61"/>
    <mergeCell ref="A62:B62"/>
    <mergeCell ref="A86:B86"/>
    <mergeCell ref="A82:B82"/>
    <mergeCell ref="A83:B83"/>
    <mergeCell ref="A84:B84"/>
    <mergeCell ref="A85:B85"/>
    <mergeCell ref="A87:B87"/>
    <mergeCell ref="A88:B88"/>
    <mergeCell ref="A89:B89"/>
    <mergeCell ref="A90:B90"/>
    <mergeCell ref="A68:B68"/>
    <mergeCell ref="A69:B69"/>
    <mergeCell ref="A72:B72"/>
    <mergeCell ref="A73:B73"/>
    <mergeCell ref="A74:B74"/>
    <mergeCell ref="A96:B96"/>
    <mergeCell ref="A97:B97"/>
    <mergeCell ref="A98:B98"/>
    <mergeCell ref="A99:B99"/>
    <mergeCell ref="A100:B100"/>
    <mergeCell ref="A91:B91"/>
    <mergeCell ref="A92:B92"/>
    <mergeCell ref="A93:B93"/>
    <mergeCell ref="A94:B94"/>
    <mergeCell ref="A95:B95"/>
    <mergeCell ref="A106:B106"/>
    <mergeCell ref="A107:B107"/>
    <mergeCell ref="A108:B108"/>
    <mergeCell ref="A109:B109"/>
    <mergeCell ref="A110:B110"/>
    <mergeCell ref="A101:B101"/>
    <mergeCell ref="A102:B102"/>
    <mergeCell ref="A103:B103"/>
    <mergeCell ref="A104:B104"/>
    <mergeCell ref="A105:B105"/>
    <mergeCell ref="A116:B116"/>
    <mergeCell ref="A117:B117"/>
    <mergeCell ref="A118:B118"/>
    <mergeCell ref="A119:B119"/>
    <mergeCell ref="A120:B120"/>
    <mergeCell ref="A111:B111"/>
    <mergeCell ref="A112:B112"/>
    <mergeCell ref="A113:B113"/>
    <mergeCell ref="A114:B114"/>
    <mergeCell ref="A115:B115"/>
    <mergeCell ref="A126:B126"/>
    <mergeCell ref="A127:B127"/>
    <mergeCell ref="A128:B128"/>
    <mergeCell ref="A129:B129"/>
    <mergeCell ref="A130:B130"/>
    <mergeCell ref="A121:B121"/>
    <mergeCell ref="A122:B122"/>
    <mergeCell ref="A123:B123"/>
    <mergeCell ref="A124:B124"/>
    <mergeCell ref="A125:B125"/>
    <mergeCell ref="A140:B140"/>
    <mergeCell ref="A141:B141"/>
    <mergeCell ref="A142:B142"/>
    <mergeCell ref="A143:B143"/>
    <mergeCell ref="A144:B144"/>
    <mergeCell ref="A131:B131"/>
    <mergeCell ref="A132:B132"/>
    <mergeCell ref="A133:B133"/>
    <mergeCell ref="A134:B134"/>
    <mergeCell ref="A135:B135"/>
    <mergeCell ref="A150:B150"/>
    <mergeCell ref="A151:B151"/>
    <mergeCell ref="A152:B152"/>
    <mergeCell ref="A153:B153"/>
    <mergeCell ref="A154:B154"/>
    <mergeCell ref="A145:B145"/>
    <mergeCell ref="A146:B146"/>
    <mergeCell ref="A147:B147"/>
    <mergeCell ref="A148:B148"/>
    <mergeCell ref="A149:B149"/>
    <mergeCell ref="A160:B160"/>
    <mergeCell ref="A161:B161"/>
    <mergeCell ref="A162:B162"/>
    <mergeCell ref="A163:B163"/>
    <mergeCell ref="A164:B164"/>
    <mergeCell ref="A155:B155"/>
    <mergeCell ref="A156:B156"/>
    <mergeCell ref="A157:B157"/>
    <mergeCell ref="A158:B158"/>
    <mergeCell ref="A159:B159"/>
    <mergeCell ref="A170:B170"/>
    <mergeCell ref="A171:B171"/>
    <mergeCell ref="A172:B172"/>
    <mergeCell ref="A173:B173"/>
    <mergeCell ref="A174:B174"/>
    <mergeCell ref="A165:B165"/>
    <mergeCell ref="A166:B166"/>
    <mergeCell ref="A167:B167"/>
    <mergeCell ref="A168:B168"/>
    <mergeCell ref="A169:B169"/>
    <mergeCell ref="A180:B180"/>
    <mergeCell ref="A181:B181"/>
    <mergeCell ref="A182:B182"/>
    <mergeCell ref="A183:B183"/>
    <mergeCell ref="A184:B184"/>
    <mergeCell ref="A175:B175"/>
    <mergeCell ref="A176:B176"/>
    <mergeCell ref="A177:B177"/>
    <mergeCell ref="A178:B178"/>
    <mergeCell ref="A179:B179"/>
    <mergeCell ref="A190:B190"/>
    <mergeCell ref="A191:B191"/>
    <mergeCell ref="A192:B192"/>
    <mergeCell ref="A193:B193"/>
    <mergeCell ref="A194:B194"/>
    <mergeCell ref="A185:B185"/>
    <mergeCell ref="A186:B186"/>
    <mergeCell ref="A187:B187"/>
    <mergeCell ref="A188:B188"/>
    <mergeCell ref="A189:B189"/>
    <mergeCell ref="A200:B200"/>
    <mergeCell ref="A201:B201"/>
    <mergeCell ref="A202:B202"/>
    <mergeCell ref="A203:B203"/>
    <mergeCell ref="A204:B204"/>
    <mergeCell ref="A195:B195"/>
    <mergeCell ref="A196:B196"/>
    <mergeCell ref="A197:B197"/>
    <mergeCell ref="A198:B198"/>
    <mergeCell ref="A199:B199"/>
    <mergeCell ref="A210:B210"/>
    <mergeCell ref="A211:B211"/>
    <mergeCell ref="A212:B212"/>
    <mergeCell ref="A213:B213"/>
    <mergeCell ref="A214:B214"/>
    <mergeCell ref="A205:B205"/>
    <mergeCell ref="A206:B206"/>
    <mergeCell ref="A207:B207"/>
    <mergeCell ref="A208:B208"/>
    <mergeCell ref="A209:B209"/>
    <mergeCell ref="A220:B220"/>
    <mergeCell ref="A221:B221"/>
    <mergeCell ref="A222:B222"/>
    <mergeCell ref="A223:B223"/>
    <mergeCell ref="A224:B224"/>
    <mergeCell ref="A215:B215"/>
    <mergeCell ref="A216:B216"/>
    <mergeCell ref="A217:B217"/>
    <mergeCell ref="A218:B218"/>
    <mergeCell ref="A219:B219"/>
    <mergeCell ref="A230:B230"/>
    <mergeCell ref="A231:B231"/>
    <mergeCell ref="A232:B232"/>
    <mergeCell ref="A233:B233"/>
    <mergeCell ref="A234:B234"/>
    <mergeCell ref="A225:B225"/>
    <mergeCell ref="A226:B226"/>
    <mergeCell ref="A227:B227"/>
    <mergeCell ref="A228:B228"/>
    <mergeCell ref="A229:B229"/>
    <mergeCell ref="A240:B240"/>
    <mergeCell ref="A241:B241"/>
    <mergeCell ref="A242:B242"/>
    <mergeCell ref="A243:B243"/>
    <mergeCell ref="A244:B244"/>
    <mergeCell ref="A235:B235"/>
    <mergeCell ref="A236:B236"/>
    <mergeCell ref="A237:B237"/>
    <mergeCell ref="A238:B238"/>
    <mergeCell ref="A239:B239"/>
    <mergeCell ref="A250:B250"/>
    <mergeCell ref="A251:B251"/>
    <mergeCell ref="A252:B252"/>
    <mergeCell ref="A253:B253"/>
    <mergeCell ref="A254:B254"/>
    <mergeCell ref="A245:B245"/>
    <mergeCell ref="A246:B246"/>
    <mergeCell ref="A247:B247"/>
    <mergeCell ref="A248:B248"/>
    <mergeCell ref="A249:B249"/>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291597E9-3A38-4C92-940C-A8016FE67DEE}">
            <xm:f>Categories!$A$7=FALSE</xm:f>
            <x14:dxf>
              <fill>
                <patternFill>
                  <bgColor theme="0" tint="-0.34998626667073579"/>
                </patternFill>
              </fill>
            </x14:dxf>
          </x14:cfRule>
          <xm:sqref>A1:C277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zoomScaleNormal="100" zoomScaleSheetLayoutView="100" workbookViewId="0">
      <selection activeCell="A4" sqref="A4"/>
    </sheetView>
  </sheetViews>
  <sheetFormatPr defaultColWidth="9.109375" defaultRowHeight="14.4" x14ac:dyDescent="0.3"/>
  <cols>
    <col min="1" max="1" width="37.109375" style="3" customWidth="1"/>
    <col min="2" max="2" width="27.5546875" style="3" customWidth="1"/>
    <col min="3" max="6" width="13" style="3" customWidth="1"/>
    <col min="7" max="7" width="17" style="3" customWidth="1"/>
    <col min="8" max="8" width="11" hidden="1" customWidth="1"/>
    <col min="9" max="9" width="2.88671875" style="3" customWidth="1"/>
    <col min="10" max="16384" width="9.109375" style="3"/>
  </cols>
  <sheetData>
    <row r="1" spans="1:8" ht="30" customHeight="1" x14ac:dyDescent="0.3">
      <c r="A1" s="556" t="s">
        <v>180</v>
      </c>
      <c r="B1" s="556"/>
      <c r="C1" s="556"/>
      <c r="D1" s="556"/>
      <c r="E1" s="556"/>
      <c r="F1" s="556"/>
      <c r="G1" s="3">
        <f>+'Section A'!B2</f>
        <v>0</v>
      </c>
      <c r="H1" s="51" t="s">
        <v>327</v>
      </c>
    </row>
    <row r="2" spans="1:8" ht="46.5" customHeight="1" x14ac:dyDescent="0.3">
      <c r="A2" s="580" t="s">
        <v>243</v>
      </c>
      <c r="B2" s="580"/>
      <c r="C2" s="580"/>
      <c r="D2" s="580"/>
      <c r="E2" s="580"/>
      <c r="F2" s="580"/>
      <c r="G2" s="580"/>
      <c r="H2" s="3" t="s">
        <v>324</v>
      </c>
    </row>
    <row r="3" spans="1:8" ht="26.4" x14ac:dyDescent="0.3">
      <c r="A3" s="220" t="s">
        <v>58</v>
      </c>
      <c r="B3" s="582" t="s">
        <v>274</v>
      </c>
      <c r="C3" s="582"/>
      <c r="D3" s="13" t="s">
        <v>56</v>
      </c>
      <c r="E3" s="13" t="s">
        <v>57</v>
      </c>
      <c r="F3" s="13" t="s">
        <v>49</v>
      </c>
      <c r="G3" s="305" t="s">
        <v>275</v>
      </c>
      <c r="H3" t="s">
        <v>324</v>
      </c>
    </row>
    <row r="4" spans="1:8" s="102" customFormat="1" x14ac:dyDescent="0.3">
      <c r="A4" s="262"/>
      <c r="B4" s="579"/>
      <c r="C4" s="579"/>
      <c r="D4" s="267"/>
      <c r="E4" s="259"/>
      <c r="F4" s="263"/>
      <c r="G4" s="82">
        <f t="shared" ref="G4:G35" si="0">ROUND(+D4*F4,2)</f>
        <v>0</v>
      </c>
      <c r="H4" s="276" t="s">
        <v>325</v>
      </c>
    </row>
    <row r="5" spans="1:8" s="102" customFormat="1" x14ac:dyDescent="0.3">
      <c r="A5" s="262"/>
      <c r="B5" s="579"/>
      <c r="C5" s="579"/>
      <c r="D5" s="267"/>
      <c r="E5" s="259"/>
      <c r="F5" s="263"/>
      <c r="G5" s="82">
        <f t="shared" si="0"/>
        <v>0</v>
      </c>
      <c r="H5" s="276" t="s">
        <v>325</v>
      </c>
    </row>
    <row r="6" spans="1:8" s="102" customFormat="1" x14ac:dyDescent="0.3">
      <c r="A6" s="262"/>
      <c r="B6" s="579"/>
      <c r="C6" s="579"/>
      <c r="D6" s="267"/>
      <c r="E6" s="259"/>
      <c r="F6" s="263"/>
      <c r="G6" s="82">
        <f t="shared" si="0"/>
        <v>0</v>
      </c>
      <c r="H6" s="276" t="s">
        <v>325</v>
      </c>
    </row>
    <row r="7" spans="1:8" s="102" customFormat="1" hidden="1" x14ac:dyDescent="0.3">
      <c r="A7" s="262"/>
      <c r="B7" s="579"/>
      <c r="C7" s="579"/>
      <c r="D7" s="267"/>
      <c r="E7" s="259"/>
      <c r="F7" s="263"/>
      <c r="G7" s="82">
        <f t="shared" si="0"/>
        <v>0</v>
      </c>
      <c r="H7" s="276" t="s">
        <v>325</v>
      </c>
    </row>
    <row r="8" spans="1:8" s="102" customFormat="1" hidden="1" x14ac:dyDescent="0.3">
      <c r="A8" s="262"/>
      <c r="B8" s="579"/>
      <c r="C8" s="579"/>
      <c r="D8" s="267"/>
      <c r="E8" s="259"/>
      <c r="F8" s="263"/>
      <c r="G8" s="82">
        <f t="shared" si="0"/>
        <v>0</v>
      </c>
      <c r="H8" s="276" t="s">
        <v>325</v>
      </c>
    </row>
    <row r="9" spans="1:8" s="102" customFormat="1" hidden="1" x14ac:dyDescent="0.3">
      <c r="A9" s="262"/>
      <c r="B9" s="579"/>
      <c r="C9" s="579"/>
      <c r="D9" s="267"/>
      <c r="E9" s="259"/>
      <c r="F9" s="263"/>
      <c r="G9" s="82">
        <f t="shared" si="0"/>
        <v>0</v>
      </c>
      <c r="H9" s="276" t="s">
        <v>325</v>
      </c>
    </row>
    <row r="10" spans="1:8" s="102" customFormat="1" hidden="1" x14ac:dyDescent="0.3">
      <c r="A10" s="262"/>
      <c r="B10" s="579"/>
      <c r="C10" s="579"/>
      <c r="D10" s="267"/>
      <c r="E10" s="259"/>
      <c r="F10" s="263"/>
      <c r="G10" s="82">
        <f t="shared" si="0"/>
        <v>0</v>
      </c>
      <c r="H10" s="276" t="s">
        <v>325</v>
      </c>
    </row>
    <row r="11" spans="1:8" s="102" customFormat="1" hidden="1" x14ac:dyDescent="0.3">
      <c r="A11" s="262"/>
      <c r="B11" s="579"/>
      <c r="C11" s="579"/>
      <c r="D11" s="267"/>
      <c r="E11" s="259"/>
      <c r="F11" s="263"/>
      <c r="G11" s="82">
        <f t="shared" si="0"/>
        <v>0</v>
      </c>
      <c r="H11" s="276" t="s">
        <v>325</v>
      </c>
    </row>
    <row r="12" spans="1:8" s="102" customFormat="1" hidden="1" x14ac:dyDescent="0.3">
      <c r="A12" s="262"/>
      <c r="B12" s="579"/>
      <c r="C12" s="579"/>
      <c r="D12" s="267"/>
      <c r="E12" s="259"/>
      <c r="F12" s="263"/>
      <c r="G12" s="82">
        <f t="shared" si="0"/>
        <v>0</v>
      </c>
      <c r="H12" s="276" t="s">
        <v>325</v>
      </c>
    </row>
    <row r="13" spans="1:8" s="102" customFormat="1" hidden="1" x14ac:dyDescent="0.3">
      <c r="A13" s="262"/>
      <c r="B13" s="579"/>
      <c r="C13" s="579"/>
      <c r="D13" s="267"/>
      <c r="E13" s="259"/>
      <c r="F13" s="263"/>
      <c r="G13" s="82">
        <f t="shared" si="0"/>
        <v>0</v>
      </c>
      <c r="H13" s="276" t="s">
        <v>325</v>
      </c>
    </row>
    <row r="14" spans="1:8" s="102" customFormat="1" hidden="1" x14ac:dyDescent="0.3">
      <c r="A14" s="262"/>
      <c r="B14" s="579"/>
      <c r="C14" s="579"/>
      <c r="D14" s="267"/>
      <c r="E14" s="259"/>
      <c r="F14" s="263"/>
      <c r="G14" s="82">
        <f t="shared" si="0"/>
        <v>0</v>
      </c>
      <c r="H14" s="276" t="s">
        <v>325</v>
      </c>
    </row>
    <row r="15" spans="1:8" s="102" customFormat="1" hidden="1" x14ac:dyDescent="0.3">
      <c r="A15" s="262"/>
      <c r="B15" s="579"/>
      <c r="C15" s="579"/>
      <c r="D15" s="267"/>
      <c r="E15" s="259"/>
      <c r="F15" s="263"/>
      <c r="G15" s="82">
        <f t="shared" si="0"/>
        <v>0</v>
      </c>
      <c r="H15" s="276" t="s">
        <v>325</v>
      </c>
    </row>
    <row r="16" spans="1:8" s="102" customFormat="1" hidden="1" x14ac:dyDescent="0.3">
      <c r="A16" s="262"/>
      <c r="B16" s="579"/>
      <c r="C16" s="579"/>
      <c r="D16" s="267"/>
      <c r="E16" s="259"/>
      <c r="F16" s="263"/>
      <c r="G16" s="82">
        <f t="shared" si="0"/>
        <v>0</v>
      </c>
      <c r="H16" s="276" t="s">
        <v>325</v>
      </c>
    </row>
    <row r="17" spans="1:8" s="102" customFormat="1" hidden="1" x14ac:dyDescent="0.3">
      <c r="A17" s="262"/>
      <c r="B17" s="579"/>
      <c r="C17" s="579"/>
      <c r="D17" s="267"/>
      <c r="E17" s="259"/>
      <c r="F17" s="263"/>
      <c r="G17" s="82">
        <f t="shared" si="0"/>
        <v>0</v>
      </c>
      <c r="H17" s="276" t="s">
        <v>325</v>
      </c>
    </row>
    <row r="18" spans="1:8" s="102" customFormat="1" hidden="1" x14ac:dyDescent="0.3">
      <c r="A18" s="262"/>
      <c r="B18" s="579"/>
      <c r="C18" s="579"/>
      <c r="D18" s="267"/>
      <c r="E18" s="259"/>
      <c r="F18" s="263"/>
      <c r="G18" s="82">
        <f t="shared" si="0"/>
        <v>0</v>
      </c>
      <c r="H18" s="276" t="s">
        <v>325</v>
      </c>
    </row>
    <row r="19" spans="1:8" s="102" customFormat="1" hidden="1" x14ac:dyDescent="0.3">
      <c r="A19" s="262"/>
      <c r="B19" s="579"/>
      <c r="C19" s="579"/>
      <c r="D19" s="267"/>
      <c r="E19" s="259"/>
      <c r="F19" s="263"/>
      <c r="G19" s="82">
        <f t="shared" si="0"/>
        <v>0</v>
      </c>
      <c r="H19" s="276" t="s">
        <v>325</v>
      </c>
    </row>
    <row r="20" spans="1:8" s="102" customFormat="1" hidden="1" x14ac:dyDescent="0.3">
      <c r="A20" s="262"/>
      <c r="B20" s="579"/>
      <c r="C20" s="579"/>
      <c r="D20" s="267"/>
      <c r="E20" s="259"/>
      <c r="F20" s="263"/>
      <c r="G20" s="82">
        <f t="shared" si="0"/>
        <v>0</v>
      </c>
      <c r="H20" s="276" t="s">
        <v>325</v>
      </c>
    </row>
    <row r="21" spans="1:8" s="102" customFormat="1" hidden="1" x14ac:dyDescent="0.3">
      <c r="A21" s="262"/>
      <c r="B21" s="579"/>
      <c r="C21" s="579"/>
      <c r="D21" s="267"/>
      <c r="E21" s="259"/>
      <c r="F21" s="263"/>
      <c r="G21" s="82">
        <f t="shared" si="0"/>
        <v>0</v>
      </c>
      <c r="H21" s="276" t="s">
        <v>325</v>
      </c>
    </row>
    <row r="22" spans="1:8" s="102" customFormat="1" hidden="1" x14ac:dyDescent="0.3">
      <c r="A22" s="262"/>
      <c r="B22" s="579"/>
      <c r="C22" s="579"/>
      <c r="D22" s="267"/>
      <c r="E22" s="259"/>
      <c r="F22" s="263"/>
      <c r="G22" s="82">
        <f t="shared" si="0"/>
        <v>0</v>
      </c>
      <c r="H22" s="276" t="s">
        <v>325</v>
      </c>
    </row>
    <row r="23" spans="1:8" s="102" customFormat="1" hidden="1" x14ac:dyDescent="0.3">
      <c r="A23" s="262"/>
      <c r="B23" s="579"/>
      <c r="C23" s="579"/>
      <c r="D23" s="267"/>
      <c r="E23" s="259"/>
      <c r="F23" s="263"/>
      <c r="G23" s="82">
        <f t="shared" si="0"/>
        <v>0</v>
      </c>
      <c r="H23" s="276" t="s">
        <v>325</v>
      </c>
    </row>
    <row r="24" spans="1:8" s="102" customFormat="1" hidden="1" x14ac:dyDescent="0.3">
      <c r="A24" s="262"/>
      <c r="B24" s="579"/>
      <c r="C24" s="579"/>
      <c r="D24" s="267"/>
      <c r="E24" s="259"/>
      <c r="F24" s="263"/>
      <c r="G24" s="82">
        <f t="shared" si="0"/>
        <v>0</v>
      </c>
      <c r="H24" s="276" t="s">
        <v>325</v>
      </c>
    </row>
    <row r="25" spans="1:8" s="102" customFormat="1" hidden="1" x14ac:dyDescent="0.3">
      <c r="A25" s="262"/>
      <c r="B25" s="579"/>
      <c r="C25" s="579"/>
      <c r="D25" s="267"/>
      <c r="E25" s="259"/>
      <c r="F25" s="263"/>
      <c r="G25" s="82">
        <f t="shared" si="0"/>
        <v>0</v>
      </c>
      <c r="H25" s="276" t="s">
        <v>325</v>
      </c>
    </row>
    <row r="26" spans="1:8" s="102" customFormat="1" hidden="1" x14ac:dyDescent="0.3">
      <c r="A26" s="262"/>
      <c r="B26" s="579"/>
      <c r="C26" s="579"/>
      <c r="D26" s="267"/>
      <c r="E26" s="259"/>
      <c r="F26" s="263"/>
      <c r="G26" s="82">
        <f t="shared" si="0"/>
        <v>0</v>
      </c>
      <c r="H26" s="276" t="s">
        <v>325</v>
      </c>
    </row>
    <row r="27" spans="1:8" s="102" customFormat="1" hidden="1" x14ac:dyDescent="0.3">
      <c r="A27" s="262"/>
      <c r="B27" s="579"/>
      <c r="C27" s="579"/>
      <c r="D27" s="267"/>
      <c r="E27" s="259"/>
      <c r="F27" s="263"/>
      <c r="G27" s="82">
        <f t="shared" si="0"/>
        <v>0</v>
      </c>
      <c r="H27" s="276" t="s">
        <v>325</v>
      </c>
    </row>
    <row r="28" spans="1:8" s="102" customFormat="1" hidden="1" x14ac:dyDescent="0.3">
      <c r="A28" s="262"/>
      <c r="B28" s="579"/>
      <c r="C28" s="579"/>
      <c r="D28" s="267"/>
      <c r="E28" s="259"/>
      <c r="F28" s="263"/>
      <c r="G28" s="82">
        <f t="shared" si="0"/>
        <v>0</v>
      </c>
      <c r="H28" s="276" t="s">
        <v>325</v>
      </c>
    </row>
    <row r="29" spans="1:8" s="102" customFormat="1" hidden="1" x14ac:dyDescent="0.3">
      <c r="A29" s="262"/>
      <c r="B29" s="579"/>
      <c r="C29" s="579"/>
      <c r="D29" s="267"/>
      <c r="E29" s="259"/>
      <c r="F29" s="263"/>
      <c r="G29" s="82">
        <f t="shared" si="0"/>
        <v>0</v>
      </c>
      <c r="H29" s="276" t="s">
        <v>325</v>
      </c>
    </row>
    <row r="30" spans="1:8" s="102" customFormat="1" hidden="1" x14ac:dyDescent="0.3">
      <c r="A30" s="262"/>
      <c r="B30" s="579"/>
      <c r="C30" s="579"/>
      <c r="D30" s="267"/>
      <c r="E30" s="259"/>
      <c r="F30" s="263"/>
      <c r="G30" s="82">
        <f t="shared" si="0"/>
        <v>0</v>
      </c>
      <c r="H30" s="276" t="s">
        <v>325</v>
      </c>
    </row>
    <row r="31" spans="1:8" s="102" customFormat="1" hidden="1" x14ac:dyDescent="0.3">
      <c r="A31" s="262"/>
      <c r="B31" s="579"/>
      <c r="C31" s="579"/>
      <c r="D31" s="267"/>
      <c r="E31" s="259"/>
      <c r="F31" s="263"/>
      <c r="G31" s="82">
        <f t="shared" si="0"/>
        <v>0</v>
      </c>
      <c r="H31" s="276" t="s">
        <v>325</v>
      </c>
    </row>
    <row r="32" spans="1:8" s="102" customFormat="1" hidden="1" x14ac:dyDescent="0.3">
      <c r="A32" s="262"/>
      <c r="B32" s="579"/>
      <c r="C32" s="579"/>
      <c r="D32" s="267"/>
      <c r="E32" s="259"/>
      <c r="F32" s="263"/>
      <c r="G32" s="82">
        <f t="shared" si="0"/>
        <v>0</v>
      </c>
      <c r="H32" s="276" t="s">
        <v>325</v>
      </c>
    </row>
    <row r="33" spans="1:8" s="102" customFormat="1" hidden="1" x14ac:dyDescent="0.3">
      <c r="A33" s="262"/>
      <c r="B33" s="579"/>
      <c r="C33" s="579"/>
      <c r="D33" s="267"/>
      <c r="E33" s="259"/>
      <c r="F33" s="263"/>
      <c r="G33" s="82">
        <f t="shared" si="0"/>
        <v>0</v>
      </c>
      <c r="H33" s="276" t="s">
        <v>325</v>
      </c>
    </row>
    <row r="34" spans="1:8" s="102" customFormat="1" hidden="1" x14ac:dyDescent="0.3">
      <c r="A34" s="262"/>
      <c r="B34" s="579"/>
      <c r="C34" s="579"/>
      <c r="D34" s="267"/>
      <c r="E34" s="259"/>
      <c r="F34" s="263"/>
      <c r="G34" s="82">
        <f t="shared" si="0"/>
        <v>0</v>
      </c>
      <c r="H34" s="276" t="s">
        <v>325</v>
      </c>
    </row>
    <row r="35" spans="1:8" s="102" customFormat="1" hidden="1" x14ac:dyDescent="0.3">
      <c r="A35" s="262"/>
      <c r="B35" s="579"/>
      <c r="C35" s="579"/>
      <c r="D35" s="267"/>
      <c r="E35" s="259"/>
      <c r="F35" s="263"/>
      <c r="G35" s="82">
        <f t="shared" si="0"/>
        <v>0</v>
      </c>
      <c r="H35" s="276" t="s">
        <v>325</v>
      </c>
    </row>
    <row r="36" spans="1:8" s="102" customFormat="1" hidden="1" x14ac:dyDescent="0.3">
      <c r="A36" s="262"/>
      <c r="B36" s="579"/>
      <c r="C36" s="579"/>
      <c r="D36" s="267"/>
      <c r="E36" s="259"/>
      <c r="F36" s="263"/>
      <c r="G36" s="82">
        <f t="shared" ref="G36:G67" si="1">ROUND(+D36*F36,2)</f>
        <v>0</v>
      </c>
      <c r="H36" s="276" t="s">
        <v>325</v>
      </c>
    </row>
    <row r="37" spans="1:8" s="102" customFormat="1" hidden="1" x14ac:dyDescent="0.3">
      <c r="A37" s="262"/>
      <c r="B37" s="579"/>
      <c r="C37" s="579"/>
      <c r="D37" s="267"/>
      <c r="E37" s="259"/>
      <c r="F37" s="263"/>
      <c r="G37" s="82">
        <f t="shared" si="1"/>
        <v>0</v>
      </c>
      <c r="H37" s="276" t="s">
        <v>325</v>
      </c>
    </row>
    <row r="38" spans="1:8" s="102" customFormat="1" hidden="1" x14ac:dyDescent="0.3">
      <c r="A38" s="262"/>
      <c r="B38" s="579"/>
      <c r="C38" s="579"/>
      <c r="D38" s="267"/>
      <c r="E38" s="259"/>
      <c r="F38" s="263"/>
      <c r="G38" s="82">
        <f t="shared" si="1"/>
        <v>0</v>
      </c>
      <c r="H38" s="276" t="s">
        <v>325</v>
      </c>
    </row>
    <row r="39" spans="1:8" s="102" customFormat="1" hidden="1" x14ac:dyDescent="0.3">
      <c r="A39" s="262"/>
      <c r="B39" s="579"/>
      <c r="C39" s="579"/>
      <c r="D39" s="267"/>
      <c r="E39" s="259"/>
      <c r="F39" s="263"/>
      <c r="G39" s="82">
        <f t="shared" si="1"/>
        <v>0</v>
      </c>
      <c r="H39" s="276" t="s">
        <v>325</v>
      </c>
    </row>
    <row r="40" spans="1:8" s="102" customFormat="1" hidden="1" x14ac:dyDescent="0.3">
      <c r="A40" s="262"/>
      <c r="B40" s="579"/>
      <c r="C40" s="579"/>
      <c r="D40" s="267"/>
      <c r="E40" s="259"/>
      <c r="F40" s="263"/>
      <c r="G40" s="82">
        <f t="shared" si="1"/>
        <v>0</v>
      </c>
      <c r="H40" s="276" t="s">
        <v>325</v>
      </c>
    </row>
    <row r="41" spans="1:8" s="102" customFormat="1" hidden="1" x14ac:dyDescent="0.3">
      <c r="A41" s="262"/>
      <c r="B41" s="579"/>
      <c r="C41" s="579"/>
      <c r="D41" s="267"/>
      <c r="E41" s="259"/>
      <c r="F41" s="263"/>
      <c r="G41" s="82">
        <f t="shared" si="1"/>
        <v>0</v>
      </c>
      <c r="H41" s="276" t="s">
        <v>325</v>
      </c>
    </row>
    <row r="42" spans="1:8" s="102" customFormat="1" hidden="1" x14ac:dyDescent="0.3">
      <c r="A42" s="262"/>
      <c r="B42" s="579"/>
      <c r="C42" s="579"/>
      <c r="D42" s="267"/>
      <c r="E42" s="259"/>
      <c r="F42" s="263"/>
      <c r="G42" s="82">
        <f t="shared" si="1"/>
        <v>0</v>
      </c>
      <c r="H42" s="276" t="s">
        <v>325</v>
      </c>
    </row>
    <row r="43" spans="1:8" s="102" customFormat="1" hidden="1" x14ac:dyDescent="0.3">
      <c r="A43" s="262"/>
      <c r="B43" s="579"/>
      <c r="C43" s="579"/>
      <c r="D43" s="267"/>
      <c r="E43" s="259"/>
      <c r="F43" s="263"/>
      <c r="G43" s="82">
        <f t="shared" si="1"/>
        <v>0</v>
      </c>
      <c r="H43" s="276" t="s">
        <v>325</v>
      </c>
    </row>
    <row r="44" spans="1:8" s="102" customFormat="1" hidden="1" x14ac:dyDescent="0.3">
      <c r="A44" s="262"/>
      <c r="B44" s="579"/>
      <c r="C44" s="579"/>
      <c r="D44" s="267"/>
      <c r="E44" s="259"/>
      <c r="F44" s="263"/>
      <c r="G44" s="82">
        <f t="shared" si="1"/>
        <v>0</v>
      </c>
      <c r="H44" s="276" t="s">
        <v>325</v>
      </c>
    </row>
    <row r="45" spans="1:8" s="102" customFormat="1" hidden="1" x14ac:dyDescent="0.3">
      <c r="A45" s="262"/>
      <c r="B45" s="579"/>
      <c r="C45" s="579"/>
      <c r="D45" s="267"/>
      <c r="E45" s="259"/>
      <c r="F45" s="263"/>
      <c r="G45" s="82">
        <f t="shared" si="1"/>
        <v>0</v>
      </c>
      <c r="H45" s="276" t="s">
        <v>325</v>
      </c>
    </row>
    <row r="46" spans="1:8" s="102" customFormat="1" hidden="1" x14ac:dyDescent="0.3">
      <c r="A46" s="262"/>
      <c r="B46" s="579"/>
      <c r="C46" s="579"/>
      <c r="D46" s="267"/>
      <c r="E46" s="259"/>
      <c r="F46" s="263"/>
      <c r="G46" s="82">
        <f t="shared" si="1"/>
        <v>0</v>
      </c>
      <c r="H46" s="276" t="s">
        <v>325</v>
      </c>
    </row>
    <row r="47" spans="1:8" s="102" customFormat="1" hidden="1" x14ac:dyDescent="0.3">
      <c r="A47" s="262"/>
      <c r="B47" s="579"/>
      <c r="C47" s="579"/>
      <c r="D47" s="267"/>
      <c r="E47" s="259"/>
      <c r="F47" s="263"/>
      <c r="G47" s="82">
        <f t="shared" si="1"/>
        <v>0</v>
      </c>
      <c r="H47" s="276" t="s">
        <v>325</v>
      </c>
    </row>
    <row r="48" spans="1:8" s="102" customFormat="1" hidden="1" x14ac:dyDescent="0.3">
      <c r="A48" s="262"/>
      <c r="B48" s="579"/>
      <c r="C48" s="579"/>
      <c r="D48" s="267"/>
      <c r="E48" s="259"/>
      <c r="F48" s="263"/>
      <c r="G48" s="82">
        <f t="shared" si="1"/>
        <v>0</v>
      </c>
      <c r="H48" s="276" t="s">
        <v>325</v>
      </c>
    </row>
    <row r="49" spans="1:8" s="102" customFormat="1" hidden="1" x14ac:dyDescent="0.3">
      <c r="A49" s="262"/>
      <c r="B49" s="579"/>
      <c r="C49" s="579"/>
      <c r="D49" s="267"/>
      <c r="E49" s="259"/>
      <c r="F49" s="263"/>
      <c r="G49" s="82">
        <f t="shared" si="1"/>
        <v>0</v>
      </c>
      <c r="H49" s="276" t="s">
        <v>325</v>
      </c>
    </row>
    <row r="50" spans="1:8" s="102" customFormat="1" hidden="1" x14ac:dyDescent="0.3">
      <c r="A50" s="262"/>
      <c r="B50" s="579"/>
      <c r="C50" s="579"/>
      <c r="D50" s="267"/>
      <c r="E50" s="259"/>
      <c r="F50" s="263"/>
      <c r="G50" s="82">
        <f t="shared" si="1"/>
        <v>0</v>
      </c>
      <c r="H50" s="276" t="s">
        <v>325</v>
      </c>
    </row>
    <row r="51" spans="1:8" s="102" customFormat="1" hidden="1" x14ac:dyDescent="0.3">
      <c r="A51" s="262"/>
      <c r="B51" s="579"/>
      <c r="C51" s="579"/>
      <c r="D51" s="267"/>
      <c r="E51" s="259"/>
      <c r="F51" s="263"/>
      <c r="G51" s="82">
        <f t="shared" si="1"/>
        <v>0</v>
      </c>
      <c r="H51" s="276" t="s">
        <v>325</v>
      </c>
    </row>
    <row r="52" spans="1:8" s="102" customFormat="1" hidden="1" x14ac:dyDescent="0.3">
      <c r="A52" s="262"/>
      <c r="B52" s="579"/>
      <c r="C52" s="579"/>
      <c r="D52" s="267"/>
      <c r="E52" s="259"/>
      <c r="F52" s="263"/>
      <c r="G52" s="82">
        <f t="shared" si="1"/>
        <v>0</v>
      </c>
      <c r="H52" s="276" t="s">
        <v>325</v>
      </c>
    </row>
    <row r="53" spans="1:8" s="102" customFormat="1" hidden="1" x14ac:dyDescent="0.3">
      <c r="A53" s="262"/>
      <c r="B53" s="579"/>
      <c r="C53" s="579"/>
      <c r="D53" s="267"/>
      <c r="E53" s="259"/>
      <c r="F53" s="263"/>
      <c r="G53" s="82">
        <f t="shared" si="1"/>
        <v>0</v>
      </c>
      <c r="H53" s="276" t="s">
        <v>325</v>
      </c>
    </row>
    <row r="54" spans="1:8" s="102" customFormat="1" hidden="1" x14ac:dyDescent="0.3">
      <c r="A54" s="262"/>
      <c r="B54" s="579"/>
      <c r="C54" s="579"/>
      <c r="D54" s="267"/>
      <c r="E54" s="259"/>
      <c r="F54" s="263"/>
      <c r="G54" s="82">
        <f t="shared" si="1"/>
        <v>0</v>
      </c>
      <c r="H54" s="276" t="s">
        <v>325</v>
      </c>
    </row>
    <row r="55" spans="1:8" s="102" customFormat="1" hidden="1" x14ac:dyDescent="0.3">
      <c r="A55" s="262"/>
      <c r="B55" s="579"/>
      <c r="C55" s="579"/>
      <c r="D55" s="267"/>
      <c r="E55" s="259"/>
      <c r="F55" s="263"/>
      <c r="G55" s="82">
        <f t="shared" si="1"/>
        <v>0</v>
      </c>
      <c r="H55" s="276" t="s">
        <v>325</v>
      </c>
    </row>
    <row r="56" spans="1:8" s="102" customFormat="1" hidden="1" x14ac:dyDescent="0.3">
      <c r="A56" s="262"/>
      <c r="B56" s="579"/>
      <c r="C56" s="579"/>
      <c r="D56" s="267"/>
      <c r="E56" s="259"/>
      <c r="F56" s="263"/>
      <c r="G56" s="82">
        <f t="shared" si="1"/>
        <v>0</v>
      </c>
      <c r="H56" s="276" t="s">
        <v>325</v>
      </c>
    </row>
    <row r="57" spans="1:8" s="102" customFormat="1" hidden="1" x14ac:dyDescent="0.3">
      <c r="A57" s="262"/>
      <c r="B57" s="579"/>
      <c r="C57" s="579"/>
      <c r="D57" s="267"/>
      <c r="E57" s="259"/>
      <c r="F57" s="263"/>
      <c r="G57" s="82">
        <f t="shared" si="1"/>
        <v>0</v>
      </c>
      <c r="H57" s="276" t="s">
        <v>325</v>
      </c>
    </row>
    <row r="58" spans="1:8" s="102" customFormat="1" hidden="1" x14ac:dyDescent="0.3">
      <c r="A58" s="262"/>
      <c r="B58" s="579"/>
      <c r="C58" s="579"/>
      <c r="D58" s="267"/>
      <c r="E58" s="259"/>
      <c r="F58" s="263"/>
      <c r="G58" s="82">
        <f t="shared" si="1"/>
        <v>0</v>
      </c>
      <c r="H58" s="276" t="s">
        <v>325</v>
      </c>
    </row>
    <row r="59" spans="1:8" s="102" customFormat="1" hidden="1" x14ac:dyDescent="0.3">
      <c r="A59" s="262"/>
      <c r="B59" s="579"/>
      <c r="C59" s="579"/>
      <c r="D59" s="267"/>
      <c r="E59" s="259"/>
      <c r="F59" s="263"/>
      <c r="G59" s="82">
        <f t="shared" si="1"/>
        <v>0</v>
      </c>
      <c r="H59" s="276" t="s">
        <v>325</v>
      </c>
    </row>
    <row r="60" spans="1:8" s="102" customFormat="1" hidden="1" x14ac:dyDescent="0.3">
      <c r="A60" s="262"/>
      <c r="B60" s="579"/>
      <c r="C60" s="579"/>
      <c r="D60" s="267"/>
      <c r="E60" s="259"/>
      <c r="F60" s="263"/>
      <c r="G60" s="82">
        <f t="shared" si="1"/>
        <v>0</v>
      </c>
      <c r="H60" s="276" t="s">
        <v>325</v>
      </c>
    </row>
    <row r="61" spans="1:8" s="102" customFormat="1" hidden="1" x14ac:dyDescent="0.3">
      <c r="A61" s="262"/>
      <c r="B61" s="579"/>
      <c r="C61" s="579"/>
      <c r="D61" s="267"/>
      <c r="E61" s="259"/>
      <c r="F61" s="263"/>
      <c r="G61" s="82">
        <f t="shared" si="1"/>
        <v>0</v>
      </c>
      <c r="H61" s="276" t="s">
        <v>325</v>
      </c>
    </row>
    <row r="62" spans="1:8" s="102" customFormat="1" hidden="1" x14ac:dyDescent="0.3">
      <c r="A62" s="262"/>
      <c r="B62" s="579"/>
      <c r="C62" s="579"/>
      <c r="D62" s="267"/>
      <c r="E62" s="259"/>
      <c r="F62" s="263"/>
      <c r="G62" s="82">
        <f t="shared" si="1"/>
        <v>0</v>
      </c>
      <c r="H62" s="276" t="s">
        <v>325</v>
      </c>
    </row>
    <row r="63" spans="1:8" s="102" customFormat="1" hidden="1" x14ac:dyDescent="0.3">
      <c r="A63" s="262"/>
      <c r="B63" s="579"/>
      <c r="C63" s="579"/>
      <c r="D63" s="267"/>
      <c r="E63" s="259"/>
      <c r="F63" s="263"/>
      <c r="G63" s="82">
        <f t="shared" si="1"/>
        <v>0</v>
      </c>
      <c r="H63" s="276" t="s">
        <v>325</v>
      </c>
    </row>
    <row r="64" spans="1:8" s="102" customFormat="1" hidden="1" x14ac:dyDescent="0.3">
      <c r="A64" s="262"/>
      <c r="B64" s="579"/>
      <c r="C64" s="579"/>
      <c r="D64" s="267"/>
      <c r="E64" s="259"/>
      <c r="F64" s="263"/>
      <c r="G64" s="82">
        <f t="shared" si="1"/>
        <v>0</v>
      </c>
      <c r="H64" s="276" t="s">
        <v>325</v>
      </c>
    </row>
    <row r="65" spans="1:8" s="102" customFormat="1" hidden="1" x14ac:dyDescent="0.3">
      <c r="A65" s="262"/>
      <c r="B65" s="579"/>
      <c r="C65" s="579"/>
      <c r="D65" s="267"/>
      <c r="E65" s="259"/>
      <c r="F65" s="263"/>
      <c r="G65" s="82">
        <f t="shared" si="1"/>
        <v>0</v>
      </c>
      <c r="H65" s="276" t="s">
        <v>325</v>
      </c>
    </row>
    <row r="66" spans="1:8" s="102" customFormat="1" hidden="1" x14ac:dyDescent="0.3">
      <c r="A66" s="262"/>
      <c r="B66" s="579"/>
      <c r="C66" s="579"/>
      <c r="D66" s="267"/>
      <c r="E66" s="259"/>
      <c r="F66" s="263"/>
      <c r="G66" s="82">
        <f t="shared" si="1"/>
        <v>0</v>
      </c>
      <c r="H66" s="276" t="s">
        <v>325</v>
      </c>
    </row>
    <row r="67" spans="1:8" s="102" customFormat="1" hidden="1" x14ac:dyDescent="0.3">
      <c r="A67" s="262"/>
      <c r="B67" s="579"/>
      <c r="C67" s="579"/>
      <c r="D67" s="267"/>
      <c r="E67" s="259"/>
      <c r="F67" s="263"/>
      <c r="G67" s="82">
        <f t="shared" si="1"/>
        <v>0</v>
      </c>
      <c r="H67" s="276" t="s">
        <v>325</v>
      </c>
    </row>
    <row r="68" spans="1:8" s="102" customFormat="1" hidden="1" x14ac:dyDescent="0.3">
      <c r="A68" s="262"/>
      <c r="B68" s="579"/>
      <c r="C68" s="579"/>
      <c r="D68" s="267"/>
      <c r="E68" s="259"/>
      <c r="F68" s="263"/>
      <c r="G68" s="82">
        <f t="shared" ref="G68:G99" si="2">ROUND(+D68*F68,2)</f>
        <v>0</v>
      </c>
      <c r="H68" s="276" t="s">
        <v>325</v>
      </c>
    </row>
    <row r="69" spans="1:8" s="102" customFormat="1" hidden="1" x14ac:dyDescent="0.3">
      <c r="A69" s="262"/>
      <c r="B69" s="579"/>
      <c r="C69" s="579"/>
      <c r="D69" s="267"/>
      <c r="E69" s="259"/>
      <c r="F69" s="263"/>
      <c r="G69" s="82">
        <f t="shared" si="2"/>
        <v>0</v>
      </c>
      <c r="H69" s="276" t="s">
        <v>325</v>
      </c>
    </row>
    <row r="70" spans="1:8" s="102" customFormat="1" hidden="1" x14ac:dyDescent="0.3">
      <c r="A70" s="262"/>
      <c r="B70" s="579"/>
      <c r="C70" s="579"/>
      <c r="D70" s="267"/>
      <c r="E70" s="259"/>
      <c r="F70" s="263"/>
      <c r="G70" s="82">
        <f t="shared" si="2"/>
        <v>0</v>
      </c>
      <c r="H70" s="276" t="s">
        <v>325</v>
      </c>
    </row>
    <row r="71" spans="1:8" s="102" customFormat="1" hidden="1" x14ac:dyDescent="0.3">
      <c r="A71" s="262"/>
      <c r="B71" s="579"/>
      <c r="C71" s="579"/>
      <c r="D71" s="267"/>
      <c r="E71" s="259"/>
      <c r="F71" s="263"/>
      <c r="G71" s="82">
        <f t="shared" si="2"/>
        <v>0</v>
      </c>
      <c r="H71" s="276" t="s">
        <v>325</v>
      </c>
    </row>
    <row r="72" spans="1:8" s="102" customFormat="1" hidden="1" x14ac:dyDescent="0.3">
      <c r="A72" s="262"/>
      <c r="B72" s="579"/>
      <c r="C72" s="579"/>
      <c r="D72" s="267"/>
      <c r="E72" s="259"/>
      <c r="F72" s="263"/>
      <c r="G72" s="82">
        <f t="shared" si="2"/>
        <v>0</v>
      </c>
      <c r="H72" s="276" t="s">
        <v>325</v>
      </c>
    </row>
    <row r="73" spans="1:8" s="102" customFormat="1" hidden="1" x14ac:dyDescent="0.3">
      <c r="A73" s="262"/>
      <c r="B73" s="579"/>
      <c r="C73" s="579"/>
      <c r="D73" s="267"/>
      <c r="E73" s="259"/>
      <c r="F73" s="263"/>
      <c r="G73" s="82">
        <f t="shared" si="2"/>
        <v>0</v>
      </c>
      <c r="H73" s="276" t="s">
        <v>325</v>
      </c>
    </row>
    <row r="74" spans="1:8" s="102" customFormat="1" hidden="1" x14ac:dyDescent="0.3">
      <c r="A74" s="262"/>
      <c r="B74" s="579"/>
      <c r="C74" s="579"/>
      <c r="D74" s="267"/>
      <c r="E74" s="259"/>
      <c r="F74" s="263"/>
      <c r="G74" s="82">
        <f t="shared" si="2"/>
        <v>0</v>
      </c>
      <c r="H74" s="276" t="s">
        <v>325</v>
      </c>
    </row>
    <row r="75" spans="1:8" s="102" customFormat="1" hidden="1" x14ac:dyDescent="0.3">
      <c r="A75" s="262"/>
      <c r="B75" s="579"/>
      <c r="C75" s="579"/>
      <c r="D75" s="267"/>
      <c r="E75" s="259"/>
      <c r="F75" s="263"/>
      <c r="G75" s="82">
        <f t="shared" si="2"/>
        <v>0</v>
      </c>
      <c r="H75" s="276" t="s">
        <v>325</v>
      </c>
    </row>
    <row r="76" spans="1:8" s="102" customFormat="1" hidden="1" x14ac:dyDescent="0.3">
      <c r="A76" s="262"/>
      <c r="B76" s="579"/>
      <c r="C76" s="579"/>
      <c r="D76" s="267"/>
      <c r="E76" s="259"/>
      <c r="F76" s="263"/>
      <c r="G76" s="82">
        <f t="shared" si="2"/>
        <v>0</v>
      </c>
      <c r="H76" s="276" t="s">
        <v>325</v>
      </c>
    </row>
    <row r="77" spans="1:8" s="102" customFormat="1" hidden="1" x14ac:dyDescent="0.3">
      <c r="A77" s="262"/>
      <c r="B77" s="579"/>
      <c r="C77" s="579"/>
      <c r="D77" s="267"/>
      <c r="E77" s="259"/>
      <c r="F77" s="263"/>
      <c r="G77" s="82">
        <f t="shared" si="2"/>
        <v>0</v>
      </c>
      <c r="H77" s="276" t="s">
        <v>325</v>
      </c>
    </row>
    <row r="78" spans="1:8" s="102" customFormat="1" hidden="1" x14ac:dyDescent="0.3">
      <c r="A78" s="262"/>
      <c r="B78" s="579"/>
      <c r="C78" s="579"/>
      <c r="D78" s="267"/>
      <c r="E78" s="259"/>
      <c r="F78" s="263"/>
      <c r="G78" s="82">
        <f t="shared" si="2"/>
        <v>0</v>
      </c>
      <c r="H78" s="276" t="s">
        <v>325</v>
      </c>
    </row>
    <row r="79" spans="1:8" s="102" customFormat="1" hidden="1" x14ac:dyDescent="0.3">
      <c r="A79" s="262"/>
      <c r="B79" s="579"/>
      <c r="C79" s="579"/>
      <c r="D79" s="267"/>
      <c r="E79" s="259"/>
      <c r="F79" s="263"/>
      <c r="G79" s="82">
        <f t="shared" si="2"/>
        <v>0</v>
      </c>
      <c r="H79" s="276" t="s">
        <v>325</v>
      </c>
    </row>
    <row r="80" spans="1:8" s="102" customFormat="1" hidden="1" x14ac:dyDescent="0.3">
      <c r="A80" s="262"/>
      <c r="B80" s="579"/>
      <c r="C80" s="579"/>
      <c r="D80" s="267"/>
      <c r="E80" s="259"/>
      <c r="F80" s="263"/>
      <c r="G80" s="82">
        <f t="shared" si="2"/>
        <v>0</v>
      </c>
      <c r="H80" s="276" t="s">
        <v>325</v>
      </c>
    </row>
    <row r="81" spans="1:8" s="102" customFormat="1" hidden="1" x14ac:dyDescent="0.3">
      <c r="A81" s="262"/>
      <c r="B81" s="579"/>
      <c r="C81" s="579"/>
      <c r="D81" s="267"/>
      <c r="E81" s="259"/>
      <c r="F81" s="263"/>
      <c r="G81" s="82">
        <f t="shared" si="2"/>
        <v>0</v>
      </c>
      <c r="H81" s="276" t="s">
        <v>325</v>
      </c>
    </row>
    <row r="82" spans="1:8" s="102" customFormat="1" hidden="1" x14ac:dyDescent="0.3">
      <c r="A82" s="262"/>
      <c r="B82" s="579"/>
      <c r="C82" s="579"/>
      <c r="D82" s="267"/>
      <c r="E82" s="259"/>
      <c r="F82" s="263"/>
      <c r="G82" s="82">
        <f t="shared" si="2"/>
        <v>0</v>
      </c>
      <c r="H82" s="276" t="s">
        <v>325</v>
      </c>
    </row>
    <row r="83" spans="1:8" s="102" customFormat="1" hidden="1" x14ac:dyDescent="0.3">
      <c r="A83" s="262"/>
      <c r="B83" s="579"/>
      <c r="C83" s="579"/>
      <c r="D83" s="267"/>
      <c r="E83" s="259"/>
      <c r="F83" s="263"/>
      <c r="G83" s="82">
        <f t="shared" si="2"/>
        <v>0</v>
      </c>
      <c r="H83" s="276" t="s">
        <v>325</v>
      </c>
    </row>
    <row r="84" spans="1:8" s="102" customFormat="1" hidden="1" x14ac:dyDescent="0.3">
      <c r="A84" s="262"/>
      <c r="B84" s="579"/>
      <c r="C84" s="579"/>
      <c r="D84" s="267"/>
      <c r="E84" s="259"/>
      <c r="F84" s="263"/>
      <c r="G84" s="82">
        <f t="shared" si="2"/>
        <v>0</v>
      </c>
      <c r="H84" s="276" t="s">
        <v>325</v>
      </c>
    </row>
    <row r="85" spans="1:8" s="102" customFormat="1" hidden="1" x14ac:dyDescent="0.3">
      <c r="A85" s="262"/>
      <c r="B85" s="579"/>
      <c r="C85" s="579"/>
      <c r="D85" s="267"/>
      <c r="E85" s="259"/>
      <c r="F85" s="263"/>
      <c r="G85" s="82">
        <f t="shared" si="2"/>
        <v>0</v>
      </c>
      <c r="H85" s="276" t="s">
        <v>325</v>
      </c>
    </row>
    <row r="86" spans="1:8" s="102" customFormat="1" hidden="1" x14ac:dyDescent="0.3">
      <c r="A86" s="262"/>
      <c r="B86" s="579"/>
      <c r="C86" s="579"/>
      <c r="D86" s="267"/>
      <c r="E86" s="259"/>
      <c r="F86" s="263"/>
      <c r="G86" s="82">
        <f t="shared" si="2"/>
        <v>0</v>
      </c>
      <c r="H86" s="276" t="s">
        <v>325</v>
      </c>
    </row>
    <row r="87" spans="1:8" s="102" customFormat="1" hidden="1" x14ac:dyDescent="0.3">
      <c r="A87" s="262"/>
      <c r="B87" s="579"/>
      <c r="C87" s="579"/>
      <c r="D87" s="267"/>
      <c r="E87" s="259"/>
      <c r="F87" s="263"/>
      <c r="G87" s="82">
        <f t="shared" si="2"/>
        <v>0</v>
      </c>
      <c r="H87" s="276" t="s">
        <v>325</v>
      </c>
    </row>
    <row r="88" spans="1:8" s="102" customFormat="1" hidden="1" x14ac:dyDescent="0.3">
      <c r="A88" s="262"/>
      <c r="B88" s="579"/>
      <c r="C88" s="579"/>
      <c r="D88" s="267"/>
      <c r="E88" s="259"/>
      <c r="F88" s="263"/>
      <c r="G88" s="82">
        <f t="shared" si="2"/>
        <v>0</v>
      </c>
      <c r="H88" s="276" t="s">
        <v>325</v>
      </c>
    </row>
    <row r="89" spans="1:8" s="102" customFormat="1" hidden="1" x14ac:dyDescent="0.3">
      <c r="A89" s="262"/>
      <c r="B89" s="579"/>
      <c r="C89" s="579"/>
      <c r="D89" s="267"/>
      <c r="E89" s="259"/>
      <c r="F89" s="263"/>
      <c r="G89" s="82">
        <f t="shared" si="2"/>
        <v>0</v>
      </c>
      <c r="H89" s="276" t="s">
        <v>325</v>
      </c>
    </row>
    <row r="90" spans="1:8" s="102" customFormat="1" hidden="1" x14ac:dyDescent="0.3">
      <c r="A90" s="262"/>
      <c r="B90" s="579"/>
      <c r="C90" s="579"/>
      <c r="D90" s="267"/>
      <c r="E90" s="259"/>
      <c r="F90" s="263"/>
      <c r="G90" s="82">
        <f t="shared" si="2"/>
        <v>0</v>
      </c>
      <c r="H90" s="276" t="s">
        <v>325</v>
      </c>
    </row>
    <row r="91" spans="1:8" s="102" customFormat="1" hidden="1" x14ac:dyDescent="0.3">
      <c r="A91" s="262"/>
      <c r="B91" s="579"/>
      <c r="C91" s="579"/>
      <c r="D91" s="267"/>
      <c r="E91" s="259"/>
      <c r="F91" s="263"/>
      <c r="G91" s="82">
        <f t="shared" si="2"/>
        <v>0</v>
      </c>
      <c r="H91" s="276" t="s">
        <v>325</v>
      </c>
    </row>
    <row r="92" spans="1:8" s="102" customFormat="1" hidden="1" x14ac:dyDescent="0.3">
      <c r="A92" s="262"/>
      <c r="B92" s="579"/>
      <c r="C92" s="579"/>
      <c r="D92" s="267"/>
      <c r="E92" s="259"/>
      <c r="F92" s="263"/>
      <c r="G92" s="82">
        <f t="shared" si="2"/>
        <v>0</v>
      </c>
      <c r="H92" s="276" t="s">
        <v>325</v>
      </c>
    </row>
    <row r="93" spans="1:8" s="102" customFormat="1" hidden="1" x14ac:dyDescent="0.3">
      <c r="A93" s="262"/>
      <c r="B93" s="579"/>
      <c r="C93" s="579"/>
      <c r="D93" s="267"/>
      <c r="E93" s="259"/>
      <c r="F93" s="263"/>
      <c r="G93" s="82">
        <f t="shared" si="2"/>
        <v>0</v>
      </c>
      <c r="H93" s="276" t="s">
        <v>325</v>
      </c>
    </row>
    <row r="94" spans="1:8" s="102" customFormat="1" hidden="1" x14ac:dyDescent="0.3">
      <c r="A94" s="262"/>
      <c r="B94" s="579"/>
      <c r="C94" s="579"/>
      <c r="D94" s="267"/>
      <c r="E94" s="259"/>
      <c r="F94" s="263"/>
      <c r="G94" s="82">
        <f t="shared" si="2"/>
        <v>0</v>
      </c>
      <c r="H94" s="276" t="s">
        <v>325</v>
      </c>
    </row>
    <row r="95" spans="1:8" s="102" customFormat="1" hidden="1" x14ac:dyDescent="0.3">
      <c r="A95" s="262"/>
      <c r="B95" s="579"/>
      <c r="C95" s="579"/>
      <c r="D95" s="267"/>
      <c r="E95" s="259"/>
      <c r="F95" s="263"/>
      <c r="G95" s="82">
        <f t="shared" si="2"/>
        <v>0</v>
      </c>
      <c r="H95" s="276" t="s">
        <v>325</v>
      </c>
    </row>
    <row r="96" spans="1:8" s="102" customFormat="1" hidden="1" x14ac:dyDescent="0.3">
      <c r="A96" s="262"/>
      <c r="B96" s="579"/>
      <c r="C96" s="579"/>
      <c r="D96" s="267"/>
      <c r="E96" s="259"/>
      <c r="F96" s="263"/>
      <c r="G96" s="82">
        <f t="shared" si="2"/>
        <v>0</v>
      </c>
      <c r="H96" s="276" t="s">
        <v>325</v>
      </c>
    </row>
    <row r="97" spans="1:8" s="102" customFormat="1" hidden="1" x14ac:dyDescent="0.3">
      <c r="A97" s="262"/>
      <c r="B97" s="579"/>
      <c r="C97" s="579"/>
      <c r="D97" s="267"/>
      <c r="E97" s="259"/>
      <c r="F97" s="263"/>
      <c r="G97" s="82">
        <f t="shared" si="2"/>
        <v>0</v>
      </c>
      <c r="H97" s="276" t="s">
        <v>325</v>
      </c>
    </row>
    <row r="98" spans="1:8" s="102" customFormat="1" hidden="1" x14ac:dyDescent="0.3">
      <c r="A98" s="262"/>
      <c r="B98" s="579"/>
      <c r="C98" s="579"/>
      <c r="D98" s="267"/>
      <c r="E98" s="259"/>
      <c r="F98" s="263"/>
      <c r="G98" s="82">
        <f t="shared" si="2"/>
        <v>0</v>
      </c>
      <c r="H98" s="276" t="s">
        <v>325</v>
      </c>
    </row>
    <row r="99" spans="1:8" s="102" customFormat="1" hidden="1" x14ac:dyDescent="0.3">
      <c r="A99" s="262"/>
      <c r="B99" s="579"/>
      <c r="C99" s="579"/>
      <c r="D99" s="267"/>
      <c r="E99" s="259"/>
      <c r="F99" s="263"/>
      <c r="G99" s="82">
        <f t="shared" si="2"/>
        <v>0</v>
      </c>
      <c r="H99" s="276" t="s">
        <v>325</v>
      </c>
    </row>
    <row r="100" spans="1:8" s="102" customFormat="1" hidden="1" x14ac:dyDescent="0.3">
      <c r="A100" s="262"/>
      <c r="B100" s="579"/>
      <c r="C100" s="579"/>
      <c r="D100" s="267"/>
      <c r="E100" s="259"/>
      <c r="F100" s="263"/>
      <c r="G100" s="82">
        <f t="shared" ref="G100:G131" si="3">ROUND(+D100*F100,2)</f>
        <v>0</v>
      </c>
      <c r="H100" s="276" t="s">
        <v>325</v>
      </c>
    </row>
    <row r="101" spans="1:8" s="102" customFormat="1" hidden="1" x14ac:dyDescent="0.3">
      <c r="A101" s="262"/>
      <c r="B101" s="579"/>
      <c r="C101" s="579"/>
      <c r="D101" s="267"/>
      <c r="E101" s="259"/>
      <c r="F101" s="263"/>
      <c r="G101" s="82">
        <f t="shared" si="3"/>
        <v>0</v>
      </c>
      <c r="H101" s="276" t="s">
        <v>325</v>
      </c>
    </row>
    <row r="102" spans="1:8" s="102" customFormat="1" hidden="1" x14ac:dyDescent="0.3">
      <c r="A102" s="262"/>
      <c r="B102" s="579"/>
      <c r="C102" s="579"/>
      <c r="D102" s="267"/>
      <c r="E102" s="259"/>
      <c r="F102" s="263"/>
      <c r="G102" s="82">
        <f t="shared" si="3"/>
        <v>0</v>
      </c>
      <c r="H102" s="276" t="s">
        <v>325</v>
      </c>
    </row>
    <row r="103" spans="1:8" s="102" customFormat="1" hidden="1" x14ac:dyDescent="0.3">
      <c r="A103" s="262"/>
      <c r="B103" s="579"/>
      <c r="C103" s="579"/>
      <c r="D103" s="267"/>
      <c r="E103" s="259"/>
      <c r="F103" s="263"/>
      <c r="G103" s="82">
        <f t="shared" si="3"/>
        <v>0</v>
      </c>
      <c r="H103" s="276" t="s">
        <v>325</v>
      </c>
    </row>
    <row r="104" spans="1:8" s="102" customFormat="1" hidden="1" x14ac:dyDescent="0.3">
      <c r="A104" s="262"/>
      <c r="B104" s="579"/>
      <c r="C104" s="579"/>
      <c r="D104" s="267"/>
      <c r="E104" s="259"/>
      <c r="F104" s="263"/>
      <c r="G104" s="82">
        <f t="shared" si="3"/>
        <v>0</v>
      </c>
      <c r="H104" s="276" t="s">
        <v>325</v>
      </c>
    </row>
    <row r="105" spans="1:8" s="102" customFormat="1" hidden="1" x14ac:dyDescent="0.3">
      <c r="A105" s="262"/>
      <c r="B105" s="579"/>
      <c r="C105" s="579"/>
      <c r="D105" s="267"/>
      <c r="E105" s="259"/>
      <c r="F105" s="263"/>
      <c r="G105" s="82">
        <f t="shared" si="3"/>
        <v>0</v>
      </c>
      <c r="H105" s="276" t="s">
        <v>325</v>
      </c>
    </row>
    <row r="106" spans="1:8" s="102" customFormat="1" hidden="1" x14ac:dyDescent="0.3">
      <c r="A106" s="262"/>
      <c r="B106" s="579"/>
      <c r="C106" s="579"/>
      <c r="D106" s="267"/>
      <c r="E106" s="259"/>
      <c r="F106" s="263"/>
      <c r="G106" s="82">
        <f t="shared" si="3"/>
        <v>0</v>
      </c>
      <c r="H106" s="276" t="s">
        <v>325</v>
      </c>
    </row>
    <row r="107" spans="1:8" s="102" customFormat="1" hidden="1" x14ac:dyDescent="0.3">
      <c r="A107" s="262"/>
      <c r="B107" s="579"/>
      <c r="C107" s="579"/>
      <c r="D107" s="267"/>
      <c r="E107" s="259"/>
      <c r="F107" s="263"/>
      <c r="G107" s="82">
        <f t="shared" si="3"/>
        <v>0</v>
      </c>
      <c r="H107" s="276" t="s">
        <v>325</v>
      </c>
    </row>
    <row r="108" spans="1:8" s="102" customFormat="1" hidden="1" x14ac:dyDescent="0.3">
      <c r="A108" s="262"/>
      <c r="B108" s="579"/>
      <c r="C108" s="579"/>
      <c r="D108" s="267"/>
      <c r="E108" s="259"/>
      <c r="F108" s="263"/>
      <c r="G108" s="82">
        <f t="shared" si="3"/>
        <v>0</v>
      </c>
      <c r="H108" s="276" t="s">
        <v>325</v>
      </c>
    </row>
    <row r="109" spans="1:8" s="102" customFormat="1" hidden="1" x14ac:dyDescent="0.3">
      <c r="A109" s="262"/>
      <c r="B109" s="579"/>
      <c r="C109" s="579"/>
      <c r="D109" s="267"/>
      <c r="E109" s="259"/>
      <c r="F109" s="263"/>
      <c r="G109" s="82">
        <f t="shared" si="3"/>
        <v>0</v>
      </c>
      <c r="H109" s="276" t="s">
        <v>325</v>
      </c>
    </row>
    <row r="110" spans="1:8" s="102" customFormat="1" hidden="1" x14ac:dyDescent="0.3">
      <c r="A110" s="262"/>
      <c r="B110" s="579"/>
      <c r="C110" s="579"/>
      <c r="D110" s="267"/>
      <c r="E110" s="259"/>
      <c r="F110" s="263"/>
      <c r="G110" s="82">
        <f t="shared" si="3"/>
        <v>0</v>
      </c>
      <c r="H110" s="276" t="s">
        <v>325</v>
      </c>
    </row>
    <row r="111" spans="1:8" s="102" customFormat="1" hidden="1" x14ac:dyDescent="0.3">
      <c r="A111" s="262"/>
      <c r="B111" s="579"/>
      <c r="C111" s="579"/>
      <c r="D111" s="267"/>
      <c r="E111" s="259"/>
      <c r="F111" s="263"/>
      <c r="G111" s="82">
        <f t="shared" si="3"/>
        <v>0</v>
      </c>
      <c r="H111" s="276" t="s">
        <v>325</v>
      </c>
    </row>
    <row r="112" spans="1:8" s="102" customFormat="1" hidden="1" x14ac:dyDescent="0.3">
      <c r="A112" s="262"/>
      <c r="B112" s="579"/>
      <c r="C112" s="579"/>
      <c r="D112" s="267"/>
      <c r="E112" s="259"/>
      <c r="F112" s="263"/>
      <c r="G112" s="82">
        <f t="shared" si="3"/>
        <v>0</v>
      </c>
      <c r="H112" s="276" t="s">
        <v>325</v>
      </c>
    </row>
    <row r="113" spans="1:8" s="102" customFormat="1" hidden="1" x14ac:dyDescent="0.3">
      <c r="A113" s="262"/>
      <c r="B113" s="579"/>
      <c r="C113" s="579"/>
      <c r="D113" s="267"/>
      <c r="E113" s="259"/>
      <c r="F113" s="263"/>
      <c r="G113" s="82">
        <f t="shared" si="3"/>
        <v>0</v>
      </c>
      <c r="H113" s="276" t="s">
        <v>325</v>
      </c>
    </row>
    <row r="114" spans="1:8" s="102" customFormat="1" hidden="1" x14ac:dyDescent="0.3">
      <c r="A114" s="262"/>
      <c r="B114" s="579"/>
      <c r="C114" s="579"/>
      <c r="D114" s="267"/>
      <c r="E114" s="259"/>
      <c r="F114" s="263"/>
      <c r="G114" s="82">
        <f t="shared" si="3"/>
        <v>0</v>
      </c>
      <c r="H114" s="276" t="s">
        <v>325</v>
      </c>
    </row>
    <row r="115" spans="1:8" s="102" customFormat="1" hidden="1" x14ac:dyDescent="0.3">
      <c r="A115" s="262"/>
      <c r="B115" s="579"/>
      <c r="C115" s="579"/>
      <c r="D115" s="267"/>
      <c r="E115" s="259"/>
      <c r="F115" s="263"/>
      <c r="G115" s="82">
        <f t="shared" si="3"/>
        <v>0</v>
      </c>
      <c r="H115" s="276" t="s">
        <v>325</v>
      </c>
    </row>
    <row r="116" spans="1:8" s="102" customFormat="1" hidden="1" x14ac:dyDescent="0.3">
      <c r="A116" s="262"/>
      <c r="B116" s="579"/>
      <c r="C116" s="579"/>
      <c r="D116" s="267"/>
      <c r="E116" s="259"/>
      <c r="F116" s="263"/>
      <c r="G116" s="82">
        <f t="shared" si="3"/>
        <v>0</v>
      </c>
      <c r="H116" s="276" t="s">
        <v>325</v>
      </c>
    </row>
    <row r="117" spans="1:8" s="102" customFormat="1" hidden="1" x14ac:dyDescent="0.3">
      <c r="A117" s="262"/>
      <c r="B117" s="579"/>
      <c r="C117" s="579"/>
      <c r="D117" s="267"/>
      <c r="E117" s="259"/>
      <c r="F117" s="263"/>
      <c r="G117" s="82">
        <f t="shared" si="3"/>
        <v>0</v>
      </c>
      <c r="H117" s="276" t="s">
        <v>325</v>
      </c>
    </row>
    <row r="118" spans="1:8" s="102" customFormat="1" hidden="1" x14ac:dyDescent="0.3">
      <c r="A118" s="262"/>
      <c r="B118" s="579"/>
      <c r="C118" s="579"/>
      <c r="D118" s="267"/>
      <c r="E118" s="259"/>
      <c r="F118" s="263"/>
      <c r="G118" s="82">
        <f t="shared" si="3"/>
        <v>0</v>
      </c>
      <c r="H118" s="276" t="s">
        <v>325</v>
      </c>
    </row>
    <row r="119" spans="1:8" s="102" customFormat="1" hidden="1" x14ac:dyDescent="0.3">
      <c r="A119" s="262"/>
      <c r="B119" s="579"/>
      <c r="C119" s="579"/>
      <c r="D119" s="267"/>
      <c r="E119" s="259"/>
      <c r="F119" s="263"/>
      <c r="G119" s="82">
        <f t="shared" si="3"/>
        <v>0</v>
      </c>
      <c r="H119" s="276" t="s">
        <v>325</v>
      </c>
    </row>
    <row r="120" spans="1:8" s="102" customFormat="1" hidden="1" x14ac:dyDescent="0.3">
      <c r="A120" s="262"/>
      <c r="B120" s="579"/>
      <c r="C120" s="579"/>
      <c r="D120" s="267"/>
      <c r="E120" s="259"/>
      <c r="F120" s="263"/>
      <c r="G120" s="82">
        <f t="shared" si="3"/>
        <v>0</v>
      </c>
      <c r="H120" s="276" t="s">
        <v>325</v>
      </c>
    </row>
    <row r="121" spans="1:8" s="102" customFormat="1" hidden="1" x14ac:dyDescent="0.3">
      <c r="A121" s="262"/>
      <c r="B121" s="579"/>
      <c r="C121" s="579"/>
      <c r="D121" s="267"/>
      <c r="E121" s="259"/>
      <c r="F121" s="263"/>
      <c r="G121" s="82">
        <f t="shared" si="3"/>
        <v>0</v>
      </c>
      <c r="H121" s="276" t="s">
        <v>325</v>
      </c>
    </row>
    <row r="122" spans="1:8" s="102" customFormat="1" hidden="1" x14ac:dyDescent="0.3">
      <c r="A122" s="262"/>
      <c r="B122" s="579"/>
      <c r="C122" s="579"/>
      <c r="D122" s="267"/>
      <c r="E122" s="259"/>
      <c r="F122" s="263"/>
      <c r="G122" s="82">
        <f t="shared" si="3"/>
        <v>0</v>
      </c>
      <c r="H122" s="276" t="s">
        <v>325</v>
      </c>
    </row>
    <row r="123" spans="1:8" s="102" customFormat="1" hidden="1" x14ac:dyDescent="0.3">
      <c r="A123" s="262"/>
      <c r="B123" s="579"/>
      <c r="C123" s="579"/>
      <c r="D123" s="267"/>
      <c r="E123" s="259"/>
      <c r="F123" s="263"/>
      <c r="G123" s="82">
        <f t="shared" si="3"/>
        <v>0</v>
      </c>
      <c r="H123" s="276" t="s">
        <v>325</v>
      </c>
    </row>
    <row r="124" spans="1:8" s="102" customFormat="1" hidden="1" x14ac:dyDescent="0.3">
      <c r="A124" s="262"/>
      <c r="B124" s="579"/>
      <c r="C124" s="579"/>
      <c r="D124" s="267"/>
      <c r="E124" s="259"/>
      <c r="F124" s="263"/>
      <c r="G124" s="82">
        <f t="shared" si="3"/>
        <v>0</v>
      </c>
      <c r="H124" s="276" t="s">
        <v>325</v>
      </c>
    </row>
    <row r="125" spans="1:8" s="102" customFormat="1" hidden="1" x14ac:dyDescent="0.3">
      <c r="A125" s="262"/>
      <c r="B125" s="579"/>
      <c r="C125" s="579"/>
      <c r="D125" s="267"/>
      <c r="E125" s="259"/>
      <c r="F125" s="263"/>
      <c r="G125" s="82">
        <f t="shared" si="3"/>
        <v>0</v>
      </c>
      <c r="H125" s="276" t="s">
        <v>325</v>
      </c>
    </row>
    <row r="126" spans="1:8" s="102" customFormat="1" hidden="1" x14ac:dyDescent="0.3">
      <c r="A126" s="262"/>
      <c r="B126" s="579"/>
      <c r="C126" s="579"/>
      <c r="D126" s="267"/>
      <c r="E126" s="259"/>
      <c r="F126" s="263"/>
      <c r="G126" s="82">
        <f t="shared" si="3"/>
        <v>0</v>
      </c>
      <c r="H126" s="276" t="s">
        <v>325</v>
      </c>
    </row>
    <row r="127" spans="1:8" s="102" customFormat="1" hidden="1" x14ac:dyDescent="0.3">
      <c r="A127" s="262"/>
      <c r="B127" s="579"/>
      <c r="C127" s="579"/>
      <c r="D127" s="267"/>
      <c r="E127" s="259"/>
      <c r="F127" s="263"/>
      <c r="G127" s="82">
        <f t="shared" si="3"/>
        <v>0</v>
      </c>
      <c r="H127" s="276" t="s">
        <v>325</v>
      </c>
    </row>
    <row r="128" spans="1:8" s="102" customFormat="1" hidden="1" x14ac:dyDescent="0.3">
      <c r="A128" s="262"/>
      <c r="B128" s="579"/>
      <c r="C128" s="579"/>
      <c r="D128" s="267"/>
      <c r="E128" s="259"/>
      <c r="F128" s="263"/>
      <c r="G128" s="82">
        <f t="shared" si="3"/>
        <v>0</v>
      </c>
      <c r="H128" s="276" t="s">
        <v>325</v>
      </c>
    </row>
    <row r="129" spans="1:10" s="102" customFormat="1" hidden="1" x14ac:dyDescent="0.3">
      <c r="A129" s="262"/>
      <c r="B129" s="579"/>
      <c r="C129" s="579"/>
      <c r="D129" s="267"/>
      <c r="E129" s="259"/>
      <c r="F129" s="263"/>
      <c r="G129" s="82">
        <f t="shared" si="3"/>
        <v>0</v>
      </c>
      <c r="H129" s="276" t="s">
        <v>325</v>
      </c>
    </row>
    <row r="130" spans="1:10" s="102" customFormat="1" hidden="1" x14ac:dyDescent="0.3">
      <c r="A130" s="262"/>
      <c r="B130" s="579"/>
      <c r="C130" s="579"/>
      <c r="D130" s="267"/>
      <c r="E130" s="259"/>
      <c r="F130" s="263"/>
      <c r="G130" s="82">
        <f t="shared" si="3"/>
        <v>0</v>
      </c>
      <c r="H130" s="276" t="s">
        <v>325</v>
      </c>
    </row>
    <row r="131" spans="1:10" s="102" customFormat="1" hidden="1" x14ac:dyDescent="0.3">
      <c r="A131" s="262"/>
      <c r="B131" s="579"/>
      <c r="C131" s="579"/>
      <c r="D131" s="267"/>
      <c r="E131" s="259"/>
      <c r="F131" s="263"/>
      <c r="G131" s="82">
        <f t="shared" si="3"/>
        <v>0</v>
      </c>
      <c r="H131" s="276" t="s">
        <v>325</v>
      </c>
    </row>
    <row r="132" spans="1:10" s="102" customFormat="1" hidden="1" x14ac:dyDescent="0.3">
      <c r="A132" s="262"/>
      <c r="B132" s="579"/>
      <c r="C132" s="579"/>
      <c r="D132" s="267"/>
      <c r="E132" s="259"/>
      <c r="F132" s="263"/>
      <c r="G132" s="82">
        <f t="shared" ref="G132:G133" si="4">ROUND(+D132*F132,2)</f>
        <v>0</v>
      </c>
      <c r="H132" s="276" t="s">
        <v>325</v>
      </c>
    </row>
    <row r="133" spans="1:10" s="102" customFormat="1" ht="15" customHeight="1" x14ac:dyDescent="0.3">
      <c r="A133" s="262"/>
      <c r="B133" s="579"/>
      <c r="C133" s="579"/>
      <c r="D133" s="267"/>
      <c r="E133" s="259"/>
      <c r="F133" s="263"/>
      <c r="G133" s="295">
        <f t="shared" si="4"/>
        <v>0</v>
      </c>
      <c r="H133" s="114" t="s">
        <v>325</v>
      </c>
    </row>
    <row r="134" spans="1:10" s="102" customFormat="1" x14ac:dyDescent="0.3">
      <c r="A134" s="219"/>
      <c r="B134" s="581"/>
      <c r="C134" s="581"/>
      <c r="D134" s="98"/>
      <c r="E134" s="200"/>
      <c r="F134" s="209" t="s">
        <v>234</v>
      </c>
      <c r="G134" s="309">
        <f>ROUND(SUBTOTAL(109,G4:G133),2)</f>
        <v>0</v>
      </c>
      <c r="H134" s="114" t="s">
        <v>325</v>
      </c>
      <c r="J134" s="117" t="s">
        <v>329</v>
      </c>
    </row>
    <row r="135" spans="1:10" s="102" customFormat="1" x14ac:dyDescent="0.3">
      <c r="A135" s="228"/>
      <c r="B135" s="581"/>
      <c r="C135" s="581"/>
      <c r="D135" s="98"/>
      <c r="E135" s="203"/>
      <c r="F135" s="203"/>
      <c r="G135" s="82"/>
      <c r="H135" s="114" t="s">
        <v>326</v>
      </c>
      <c r="J135" s="117"/>
    </row>
    <row r="136" spans="1:10" s="102" customFormat="1" x14ac:dyDescent="0.3">
      <c r="A136" s="262"/>
      <c r="B136" s="579"/>
      <c r="C136" s="579"/>
      <c r="D136" s="267"/>
      <c r="E136" s="259"/>
      <c r="F136" s="263"/>
      <c r="G136" s="82">
        <f t="shared" ref="G136:G167" si="5">ROUND(+D136*F136,2)</f>
        <v>0</v>
      </c>
      <c r="H136" s="114" t="s">
        <v>326</v>
      </c>
    </row>
    <row r="137" spans="1:10" s="102" customFormat="1" x14ac:dyDescent="0.3">
      <c r="A137" s="262"/>
      <c r="B137" s="285"/>
      <c r="C137" s="285"/>
      <c r="D137" s="267"/>
      <c r="E137" s="259"/>
      <c r="F137" s="263"/>
      <c r="G137" s="82">
        <f t="shared" si="5"/>
        <v>0</v>
      </c>
      <c r="H137" s="114" t="s">
        <v>326</v>
      </c>
    </row>
    <row r="138" spans="1:10" s="102" customFormat="1" x14ac:dyDescent="0.3">
      <c r="A138" s="262"/>
      <c r="B138" s="285"/>
      <c r="C138" s="285"/>
      <c r="D138" s="267"/>
      <c r="E138" s="259"/>
      <c r="F138" s="263"/>
      <c r="G138" s="82">
        <f t="shared" si="5"/>
        <v>0</v>
      </c>
      <c r="H138" s="114" t="s">
        <v>326</v>
      </c>
    </row>
    <row r="139" spans="1:10" s="102" customFormat="1" hidden="1" x14ac:dyDescent="0.3">
      <c r="A139" s="262"/>
      <c r="B139" s="285"/>
      <c r="C139" s="285"/>
      <c r="D139" s="267"/>
      <c r="E139" s="259"/>
      <c r="F139" s="263"/>
      <c r="G139" s="82">
        <f t="shared" si="5"/>
        <v>0</v>
      </c>
      <c r="H139" s="114" t="s">
        <v>326</v>
      </c>
    </row>
    <row r="140" spans="1:10" s="102" customFormat="1" hidden="1" x14ac:dyDescent="0.3">
      <c r="A140" s="262"/>
      <c r="B140" s="285"/>
      <c r="C140" s="285"/>
      <c r="D140" s="267"/>
      <c r="E140" s="259"/>
      <c r="F140" s="263"/>
      <c r="G140" s="82">
        <f t="shared" si="5"/>
        <v>0</v>
      </c>
      <c r="H140" s="114" t="s">
        <v>326</v>
      </c>
    </row>
    <row r="141" spans="1:10" s="102" customFormat="1" hidden="1" x14ac:dyDescent="0.3">
      <c r="A141" s="262"/>
      <c r="B141" s="285"/>
      <c r="C141" s="285"/>
      <c r="D141" s="267"/>
      <c r="E141" s="259"/>
      <c r="F141" s="263"/>
      <c r="G141" s="82">
        <f t="shared" si="5"/>
        <v>0</v>
      </c>
      <c r="H141" s="114" t="s">
        <v>326</v>
      </c>
    </row>
    <row r="142" spans="1:10" s="102" customFormat="1" hidden="1" x14ac:dyDescent="0.3">
      <c r="A142" s="262"/>
      <c r="B142" s="285"/>
      <c r="C142" s="285"/>
      <c r="D142" s="267"/>
      <c r="E142" s="259"/>
      <c r="F142" s="263"/>
      <c r="G142" s="82">
        <f t="shared" si="5"/>
        <v>0</v>
      </c>
      <c r="H142" s="114" t="s">
        <v>326</v>
      </c>
    </row>
    <row r="143" spans="1:10" s="102" customFormat="1" hidden="1" x14ac:dyDescent="0.3">
      <c r="A143" s="262"/>
      <c r="B143" s="285"/>
      <c r="C143" s="285"/>
      <c r="D143" s="267"/>
      <c r="E143" s="259"/>
      <c r="F143" s="263"/>
      <c r="G143" s="82">
        <f t="shared" si="5"/>
        <v>0</v>
      </c>
      <c r="H143" s="114" t="s">
        <v>326</v>
      </c>
    </row>
    <row r="144" spans="1:10" s="102" customFormat="1" hidden="1" x14ac:dyDescent="0.3">
      <c r="A144" s="262"/>
      <c r="B144" s="285"/>
      <c r="C144" s="285"/>
      <c r="D144" s="267"/>
      <c r="E144" s="259"/>
      <c r="F144" s="263"/>
      <c r="G144" s="82">
        <f t="shared" si="5"/>
        <v>0</v>
      </c>
      <c r="H144" s="114" t="s">
        <v>326</v>
      </c>
    </row>
    <row r="145" spans="1:8" s="102" customFormat="1" hidden="1" x14ac:dyDescent="0.3">
      <c r="A145" s="262"/>
      <c r="B145" s="285"/>
      <c r="C145" s="285"/>
      <c r="D145" s="267"/>
      <c r="E145" s="259"/>
      <c r="F145" s="263"/>
      <c r="G145" s="82">
        <f t="shared" si="5"/>
        <v>0</v>
      </c>
      <c r="H145" s="114" t="s">
        <v>326</v>
      </c>
    </row>
    <row r="146" spans="1:8" s="102" customFormat="1" hidden="1" x14ac:dyDescent="0.3">
      <c r="A146" s="262"/>
      <c r="B146" s="285"/>
      <c r="C146" s="285"/>
      <c r="D146" s="267"/>
      <c r="E146" s="259"/>
      <c r="F146" s="263"/>
      <c r="G146" s="82">
        <f t="shared" si="5"/>
        <v>0</v>
      </c>
      <c r="H146" s="114" t="s">
        <v>326</v>
      </c>
    </row>
    <row r="147" spans="1:8" s="102" customFormat="1" hidden="1" x14ac:dyDescent="0.3">
      <c r="A147" s="262"/>
      <c r="B147" s="285"/>
      <c r="C147" s="285"/>
      <c r="D147" s="267"/>
      <c r="E147" s="259"/>
      <c r="F147" s="263"/>
      <c r="G147" s="82">
        <f t="shared" si="5"/>
        <v>0</v>
      </c>
      <c r="H147" s="114" t="s">
        <v>326</v>
      </c>
    </row>
    <row r="148" spans="1:8" s="102" customFormat="1" hidden="1" x14ac:dyDescent="0.3">
      <c r="A148" s="262"/>
      <c r="B148" s="285"/>
      <c r="C148" s="285"/>
      <c r="D148" s="267"/>
      <c r="E148" s="259"/>
      <c r="F148" s="263"/>
      <c r="G148" s="82">
        <f t="shared" si="5"/>
        <v>0</v>
      </c>
      <c r="H148" s="114" t="s">
        <v>326</v>
      </c>
    </row>
    <row r="149" spans="1:8" s="102" customFormat="1" hidden="1" x14ac:dyDescent="0.3">
      <c r="A149" s="262"/>
      <c r="B149" s="285"/>
      <c r="C149" s="285"/>
      <c r="D149" s="267"/>
      <c r="E149" s="259"/>
      <c r="F149" s="263"/>
      <c r="G149" s="82">
        <f t="shared" si="5"/>
        <v>0</v>
      </c>
      <c r="H149" s="114" t="s">
        <v>326</v>
      </c>
    </row>
    <row r="150" spans="1:8" s="102" customFormat="1" hidden="1" x14ac:dyDescent="0.3">
      <c r="A150" s="262"/>
      <c r="B150" s="285"/>
      <c r="C150" s="285"/>
      <c r="D150" s="267"/>
      <c r="E150" s="259"/>
      <c r="F150" s="263"/>
      <c r="G150" s="82">
        <f t="shared" si="5"/>
        <v>0</v>
      </c>
      <c r="H150" s="114" t="s">
        <v>326</v>
      </c>
    </row>
    <row r="151" spans="1:8" s="102" customFormat="1" hidden="1" x14ac:dyDescent="0.3">
      <c r="A151" s="262"/>
      <c r="B151" s="285"/>
      <c r="C151" s="285"/>
      <c r="D151" s="267"/>
      <c r="E151" s="259"/>
      <c r="F151" s="263"/>
      <c r="G151" s="82">
        <f t="shared" si="5"/>
        <v>0</v>
      </c>
      <c r="H151" s="114" t="s">
        <v>326</v>
      </c>
    </row>
    <row r="152" spans="1:8" s="102" customFormat="1" hidden="1" x14ac:dyDescent="0.3">
      <c r="A152" s="262"/>
      <c r="B152" s="285"/>
      <c r="C152" s="285"/>
      <c r="D152" s="267"/>
      <c r="E152" s="259"/>
      <c r="F152" s="263"/>
      <c r="G152" s="82">
        <f t="shared" si="5"/>
        <v>0</v>
      </c>
      <c r="H152" s="114" t="s">
        <v>326</v>
      </c>
    </row>
    <row r="153" spans="1:8" s="102" customFormat="1" hidden="1" x14ac:dyDescent="0.3">
      <c r="A153" s="262"/>
      <c r="B153" s="285"/>
      <c r="C153" s="285"/>
      <c r="D153" s="267"/>
      <c r="E153" s="259"/>
      <c r="F153" s="263"/>
      <c r="G153" s="82">
        <f t="shared" si="5"/>
        <v>0</v>
      </c>
      <c r="H153" s="114" t="s">
        <v>326</v>
      </c>
    </row>
    <row r="154" spans="1:8" s="102" customFormat="1" hidden="1" x14ac:dyDescent="0.3">
      <c r="A154" s="262"/>
      <c r="B154" s="285"/>
      <c r="C154" s="285"/>
      <c r="D154" s="267"/>
      <c r="E154" s="259"/>
      <c r="F154" s="263"/>
      <c r="G154" s="82">
        <f t="shared" si="5"/>
        <v>0</v>
      </c>
      <c r="H154" s="114" t="s">
        <v>326</v>
      </c>
    </row>
    <row r="155" spans="1:8" s="102" customFormat="1" hidden="1" x14ac:dyDescent="0.3">
      <c r="A155" s="262"/>
      <c r="B155" s="285"/>
      <c r="C155" s="285"/>
      <c r="D155" s="267"/>
      <c r="E155" s="259"/>
      <c r="F155" s="263"/>
      <c r="G155" s="82">
        <f t="shared" si="5"/>
        <v>0</v>
      </c>
      <c r="H155" s="114" t="s">
        <v>326</v>
      </c>
    </row>
    <row r="156" spans="1:8" s="102" customFormat="1" hidden="1" x14ac:dyDescent="0.3">
      <c r="A156" s="262"/>
      <c r="B156" s="285"/>
      <c r="C156" s="285"/>
      <c r="D156" s="267"/>
      <c r="E156" s="259"/>
      <c r="F156" s="263"/>
      <c r="G156" s="82">
        <f t="shared" si="5"/>
        <v>0</v>
      </c>
      <c r="H156" s="114" t="s">
        <v>326</v>
      </c>
    </row>
    <row r="157" spans="1:8" s="102" customFormat="1" hidden="1" x14ac:dyDescent="0.3">
      <c r="A157" s="262"/>
      <c r="B157" s="285"/>
      <c r="C157" s="285"/>
      <c r="D157" s="267"/>
      <c r="E157" s="259"/>
      <c r="F157" s="263"/>
      <c r="G157" s="82">
        <f t="shared" si="5"/>
        <v>0</v>
      </c>
      <c r="H157" s="114" t="s">
        <v>326</v>
      </c>
    </row>
    <row r="158" spans="1:8" s="102" customFormat="1" hidden="1" x14ac:dyDescent="0.3">
      <c r="A158" s="262"/>
      <c r="B158" s="285"/>
      <c r="C158" s="285"/>
      <c r="D158" s="267"/>
      <c r="E158" s="259"/>
      <c r="F158" s="263"/>
      <c r="G158" s="82">
        <f t="shared" si="5"/>
        <v>0</v>
      </c>
      <c r="H158" s="114" t="s">
        <v>326</v>
      </c>
    </row>
    <row r="159" spans="1:8" s="102" customFormat="1" hidden="1" x14ac:dyDescent="0.3">
      <c r="A159" s="262"/>
      <c r="B159" s="285"/>
      <c r="C159" s="285"/>
      <c r="D159" s="267"/>
      <c r="E159" s="259"/>
      <c r="F159" s="263"/>
      <c r="G159" s="82">
        <f t="shared" si="5"/>
        <v>0</v>
      </c>
      <c r="H159" s="114" t="s">
        <v>326</v>
      </c>
    </row>
    <row r="160" spans="1:8" s="102" customFormat="1" hidden="1" x14ac:dyDescent="0.3">
      <c r="A160" s="262"/>
      <c r="B160" s="285"/>
      <c r="C160" s="285"/>
      <c r="D160" s="267"/>
      <c r="E160" s="259"/>
      <c r="F160" s="263"/>
      <c r="G160" s="82">
        <f t="shared" si="5"/>
        <v>0</v>
      </c>
      <c r="H160" s="114" t="s">
        <v>326</v>
      </c>
    </row>
    <row r="161" spans="1:8" s="102" customFormat="1" hidden="1" x14ac:dyDescent="0.3">
      <c r="A161" s="262"/>
      <c r="B161" s="285"/>
      <c r="C161" s="285"/>
      <c r="D161" s="267"/>
      <c r="E161" s="259"/>
      <c r="F161" s="263"/>
      <c r="G161" s="82">
        <f t="shared" si="5"/>
        <v>0</v>
      </c>
      <c r="H161" s="114" t="s">
        <v>326</v>
      </c>
    </row>
    <row r="162" spans="1:8" s="102" customFormat="1" hidden="1" x14ac:dyDescent="0.3">
      <c r="A162" s="262"/>
      <c r="B162" s="285"/>
      <c r="C162" s="285"/>
      <c r="D162" s="267"/>
      <c r="E162" s="259"/>
      <c r="F162" s="263"/>
      <c r="G162" s="82">
        <f t="shared" si="5"/>
        <v>0</v>
      </c>
      <c r="H162" s="114" t="s">
        <v>326</v>
      </c>
    </row>
    <row r="163" spans="1:8" s="102" customFormat="1" hidden="1" x14ac:dyDescent="0.3">
      <c r="A163" s="262"/>
      <c r="B163" s="285"/>
      <c r="C163" s="285"/>
      <c r="D163" s="267"/>
      <c r="E163" s="259"/>
      <c r="F163" s="263"/>
      <c r="G163" s="82">
        <f t="shared" si="5"/>
        <v>0</v>
      </c>
      <c r="H163" s="114" t="s">
        <v>326</v>
      </c>
    </row>
    <row r="164" spans="1:8" s="102" customFormat="1" hidden="1" x14ac:dyDescent="0.3">
      <c r="A164" s="262"/>
      <c r="B164" s="285"/>
      <c r="C164" s="285"/>
      <c r="D164" s="267"/>
      <c r="E164" s="259"/>
      <c r="F164" s="263"/>
      <c r="G164" s="82">
        <f t="shared" si="5"/>
        <v>0</v>
      </c>
      <c r="H164" s="114" t="s">
        <v>326</v>
      </c>
    </row>
    <row r="165" spans="1:8" s="102" customFormat="1" hidden="1" x14ac:dyDescent="0.3">
      <c r="A165" s="262"/>
      <c r="B165" s="285"/>
      <c r="C165" s="285"/>
      <c r="D165" s="267"/>
      <c r="E165" s="259"/>
      <c r="F165" s="263"/>
      <c r="G165" s="82">
        <f t="shared" si="5"/>
        <v>0</v>
      </c>
      <c r="H165" s="114" t="s">
        <v>326</v>
      </c>
    </row>
    <row r="166" spans="1:8" s="102" customFormat="1" hidden="1" x14ac:dyDescent="0.3">
      <c r="A166" s="262"/>
      <c r="B166" s="285"/>
      <c r="C166" s="285"/>
      <c r="D166" s="267"/>
      <c r="E166" s="259"/>
      <c r="F166" s="263"/>
      <c r="G166" s="82">
        <f t="shared" si="5"/>
        <v>0</v>
      </c>
      <c r="H166" s="114" t="s">
        <v>326</v>
      </c>
    </row>
    <row r="167" spans="1:8" s="102" customFormat="1" hidden="1" x14ac:dyDescent="0.3">
      <c r="A167" s="262"/>
      <c r="B167" s="285"/>
      <c r="C167" s="285"/>
      <c r="D167" s="267"/>
      <c r="E167" s="259"/>
      <c r="F167" s="263"/>
      <c r="G167" s="82">
        <f t="shared" si="5"/>
        <v>0</v>
      </c>
      <c r="H167" s="114" t="s">
        <v>326</v>
      </c>
    </row>
    <row r="168" spans="1:8" s="102" customFormat="1" hidden="1" x14ac:dyDescent="0.3">
      <c r="A168" s="262"/>
      <c r="B168" s="285"/>
      <c r="C168" s="285"/>
      <c r="D168" s="267"/>
      <c r="E168" s="259"/>
      <c r="F168" s="263"/>
      <c r="G168" s="82">
        <f t="shared" ref="G168:G199" si="6">ROUND(+D168*F168,2)</f>
        <v>0</v>
      </c>
      <c r="H168" s="114" t="s">
        <v>326</v>
      </c>
    </row>
    <row r="169" spans="1:8" s="102" customFormat="1" hidden="1" x14ac:dyDescent="0.3">
      <c r="A169" s="262"/>
      <c r="B169" s="285"/>
      <c r="C169" s="285"/>
      <c r="D169" s="267"/>
      <c r="E169" s="259"/>
      <c r="F169" s="263"/>
      <c r="G169" s="82">
        <f t="shared" si="6"/>
        <v>0</v>
      </c>
      <c r="H169" s="114" t="s">
        <v>326</v>
      </c>
    </row>
    <row r="170" spans="1:8" s="102" customFormat="1" hidden="1" x14ac:dyDescent="0.3">
      <c r="A170" s="262"/>
      <c r="B170" s="285"/>
      <c r="C170" s="285"/>
      <c r="D170" s="267"/>
      <c r="E170" s="259"/>
      <c r="F170" s="263"/>
      <c r="G170" s="82">
        <f t="shared" si="6"/>
        <v>0</v>
      </c>
      <c r="H170" s="114" t="s">
        <v>326</v>
      </c>
    </row>
    <row r="171" spans="1:8" s="102" customFormat="1" hidden="1" x14ac:dyDescent="0.3">
      <c r="A171" s="262"/>
      <c r="B171" s="285"/>
      <c r="C171" s="285"/>
      <c r="D171" s="267"/>
      <c r="E171" s="259"/>
      <c r="F171" s="263"/>
      <c r="G171" s="82">
        <f t="shared" si="6"/>
        <v>0</v>
      </c>
      <c r="H171" s="114" t="s">
        <v>326</v>
      </c>
    </row>
    <row r="172" spans="1:8" s="102" customFormat="1" hidden="1" x14ac:dyDescent="0.3">
      <c r="A172" s="262"/>
      <c r="B172" s="285"/>
      <c r="C172" s="285"/>
      <c r="D172" s="267"/>
      <c r="E172" s="259"/>
      <c r="F172" s="263"/>
      <c r="G172" s="82">
        <f t="shared" si="6"/>
        <v>0</v>
      </c>
      <c r="H172" s="114" t="s">
        <v>326</v>
      </c>
    </row>
    <row r="173" spans="1:8" s="102" customFormat="1" hidden="1" x14ac:dyDescent="0.3">
      <c r="A173" s="262"/>
      <c r="B173" s="285"/>
      <c r="C173" s="285"/>
      <c r="D173" s="267"/>
      <c r="E173" s="259"/>
      <c r="F173" s="263"/>
      <c r="G173" s="82">
        <f t="shared" si="6"/>
        <v>0</v>
      </c>
      <c r="H173" s="114" t="s">
        <v>326</v>
      </c>
    </row>
    <row r="174" spans="1:8" s="102" customFormat="1" hidden="1" x14ac:dyDescent="0.3">
      <c r="A174" s="262"/>
      <c r="B174" s="285"/>
      <c r="C174" s="285"/>
      <c r="D174" s="267"/>
      <c r="E174" s="259"/>
      <c r="F174" s="263"/>
      <c r="G174" s="82">
        <f t="shared" si="6"/>
        <v>0</v>
      </c>
      <c r="H174" s="114" t="s">
        <v>326</v>
      </c>
    </row>
    <row r="175" spans="1:8" s="102" customFormat="1" hidden="1" x14ac:dyDescent="0.3">
      <c r="A175" s="262"/>
      <c r="B175" s="285"/>
      <c r="C175" s="285"/>
      <c r="D175" s="267"/>
      <c r="E175" s="259"/>
      <c r="F175" s="263"/>
      <c r="G175" s="82">
        <f t="shared" si="6"/>
        <v>0</v>
      </c>
      <c r="H175" s="114" t="s">
        <v>326</v>
      </c>
    </row>
    <row r="176" spans="1:8" s="102" customFormat="1" hidden="1" x14ac:dyDescent="0.3">
      <c r="A176" s="262"/>
      <c r="B176" s="285"/>
      <c r="C176" s="285"/>
      <c r="D176" s="267"/>
      <c r="E176" s="259"/>
      <c r="F176" s="263"/>
      <c r="G176" s="82">
        <f t="shared" si="6"/>
        <v>0</v>
      </c>
      <c r="H176" s="114" t="s">
        <v>326</v>
      </c>
    </row>
    <row r="177" spans="1:8" s="102" customFormat="1" hidden="1" x14ac:dyDescent="0.3">
      <c r="A177" s="262"/>
      <c r="B177" s="285"/>
      <c r="C177" s="285"/>
      <c r="D177" s="267"/>
      <c r="E177" s="259"/>
      <c r="F177" s="263"/>
      <c r="G177" s="82">
        <f t="shared" si="6"/>
        <v>0</v>
      </c>
      <c r="H177" s="114" t="s">
        <v>326</v>
      </c>
    </row>
    <row r="178" spans="1:8" s="102" customFormat="1" hidden="1" x14ac:dyDescent="0.3">
      <c r="A178" s="262"/>
      <c r="B178" s="285"/>
      <c r="C178" s="285"/>
      <c r="D178" s="267"/>
      <c r="E178" s="259"/>
      <c r="F178" s="263"/>
      <c r="G178" s="82">
        <f t="shared" si="6"/>
        <v>0</v>
      </c>
      <c r="H178" s="114" t="s">
        <v>326</v>
      </c>
    </row>
    <row r="179" spans="1:8" s="102" customFormat="1" hidden="1" x14ac:dyDescent="0.3">
      <c r="A179" s="262"/>
      <c r="B179" s="285"/>
      <c r="C179" s="285"/>
      <c r="D179" s="267"/>
      <c r="E179" s="259"/>
      <c r="F179" s="263"/>
      <c r="G179" s="82">
        <f t="shared" si="6"/>
        <v>0</v>
      </c>
      <c r="H179" s="114" t="s">
        <v>326</v>
      </c>
    </row>
    <row r="180" spans="1:8" s="102" customFormat="1" hidden="1" x14ac:dyDescent="0.3">
      <c r="A180" s="262"/>
      <c r="B180" s="285"/>
      <c r="C180" s="285"/>
      <c r="D180" s="267"/>
      <c r="E180" s="259"/>
      <c r="F180" s="263"/>
      <c r="G180" s="82">
        <f t="shared" si="6"/>
        <v>0</v>
      </c>
      <c r="H180" s="114" t="s">
        <v>326</v>
      </c>
    </row>
    <row r="181" spans="1:8" s="102" customFormat="1" hidden="1" x14ac:dyDescent="0.3">
      <c r="A181" s="262"/>
      <c r="B181" s="285"/>
      <c r="C181" s="285"/>
      <c r="D181" s="267"/>
      <c r="E181" s="259"/>
      <c r="F181" s="263"/>
      <c r="G181" s="82">
        <f t="shared" si="6"/>
        <v>0</v>
      </c>
      <c r="H181" s="114" t="s">
        <v>326</v>
      </c>
    </row>
    <row r="182" spans="1:8" s="102" customFormat="1" hidden="1" x14ac:dyDescent="0.3">
      <c r="A182" s="262"/>
      <c r="B182" s="285"/>
      <c r="C182" s="285"/>
      <c r="D182" s="267"/>
      <c r="E182" s="259"/>
      <c r="F182" s="263"/>
      <c r="G182" s="82">
        <f t="shared" si="6"/>
        <v>0</v>
      </c>
      <c r="H182" s="114" t="s">
        <v>326</v>
      </c>
    </row>
    <row r="183" spans="1:8" s="102" customFormat="1" hidden="1" x14ac:dyDescent="0.3">
      <c r="A183" s="262"/>
      <c r="B183" s="285"/>
      <c r="C183" s="285"/>
      <c r="D183" s="267"/>
      <c r="E183" s="259"/>
      <c r="F183" s="263"/>
      <c r="G183" s="82">
        <f t="shared" si="6"/>
        <v>0</v>
      </c>
      <c r="H183" s="114" t="s">
        <v>326</v>
      </c>
    </row>
    <row r="184" spans="1:8" s="102" customFormat="1" hidden="1" x14ac:dyDescent="0.3">
      <c r="A184" s="262"/>
      <c r="B184" s="285"/>
      <c r="C184" s="285"/>
      <c r="D184" s="267"/>
      <c r="E184" s="259"/>
      <c r="F184" s="263"/>
      <c r="G184" s="82">
        <f t="shared" si="6"/>
        <v>0</v>
      </c>
      <c r="H184" s="114" t="s">
        <v>326</v>
      </c>
    </row>
    <row r="185" spans="1:8" s="102" customFormat="1" hidden="1" x14ac:dyDescent="0.3">
      <c r="A185" s="262"/>
      <c r="B185" s="285"/>
      <c r="C185" s="285"/>
      <c r="D185" s="267"/>
      <c r="E185" s="259"/>
      <c r="F185" s="263"/>
      <c r="G185" s="82">
        <f t="shared" si="6"/>
        <v>0</v>
      </c>
      <c r="H185" s="114" t="s">
        <v>326</v>
      </c>
    </row>
    <row r="186" spans="1:8" s="102" customFormat="1" hidden="1" x14ac:dyDescent="0.3">
      <c r="A186" s="262"/>
      <c r="B186" s="285"/>
      <c r="C186" s="285"/>
      <c r="D186" s="267"/>
      <c r="E186" s="259"/>
      <c r="F186" s="263"/>
      <c r="G186" s="82">
        <f t="shared" si="6"/>
        <v>0</v>
      </c>
      <c r="H186" s="114" t="s">
        <v>326</v>
      </c>
    </row>
    <row r="187" spans="1:8" s="102" customFormat="1" hidden="1" x14ac:dyDescent="0.3">
      <c r="A187" s="262"/>
      <c r="B187" s="285"/>
      <c r="C187" s="285"/>
      <c r="D187" s="267"/>
      <c r="E187" s="259"/>
      <c r="F187" s="263"/>
      <c r="G187" s="82">
        <f t="shared" si="6"/>
        <v>0</v>
      </c>
      <c r="H187" s="114" t="s">
        <v>326</v>
      </c>
    </row>
    <row r="188" spans="1:8" s="102" customFormat="1" hidden="1" x14ac:dyDescent="0.3">
      <c r="A188" s="262"/>
      <c r="B188" s="285"/>
      <c r="C188" s="285"/>
      <c r="D188" s="267"/>
      <c r="E188" s="259"/>
      <c r="F188" s="263"/>
      <c r="G188" s="82">
        <f t="shared" si="6"/>
        <v>0</v>
      </c>
      <c r="H188" s="114" t="s">
        <v>326</v>
      </c>
    </row>
    <row r="189" spans="1:8" s="102" customFormat="1" hidden="1" x14ac:dyDescent="0.3">
      <c r="A189" s="262"/>
      <c r="B189" s="285"/>
      <c r="C189" s="285"/>
      <c r="D189" s="267"/>
      <c r="E189" s="259"/>
      <c r="F189" s="263"/>
      <c r="G189" s="82">
        <f t="shared" si="6"/>
        <v>0</v>
      </c>
      <c r="H189" s="114" t="s">
        <v>326</v>
      </c>
    </row>
    <row r="190" spans="1:8" s="102" customFormat="1" hidden="1" x14ac:dyDescent="0.3">
      <c r="A190" s="262"/>
      <c r="B190" s="285"/>
      <c r="C190" s="285"/>
      <c r="D190" s="267"/>
      <c r="E190" s="259"/>
      <c r="F190" s="263"/>
      <c r="G190" s="82">
        <f t="shared" si="6"/>
        <v>0</v>
      </c>
      <c r="H190" s="114" t="s">
        <v>326</v>
      </c>
    </row>
    <row r="191" spans="1:8" s="102" customFormat="1" hidden="1" x14ac:dyDescent="0.3">
      <c r="A191" s="262"/>
      <c r="B191" s="285"/>
      <c r="C191" s="285"/>
      <c r="D191" s="267"/>
      <c r="E191" s="259"/>
      <c r="F191" s="263"/>
      <c r="G191" s="82">
        <f t="shared" si="6"/>
        <v>0</v>
      </c>
      <c r="H191" s="114" t="s">
        <v>326</v>
      </c>
    </row>
    <row r="192" spans="1:8" s="102" customFormat="1" hidden="1" x14ac:dyDescent="0.3">
      <c r="A192" s="262"/>
      <c r="B192" s="285"/>
      <c r="C192" s="285"/>
      <c r="D192" s="267"/>
      <c r="E192" s="259"/>
      <c r="F192" s="263"/>
      <c r="G192" s="82">
        <f t="shared" si="6"/>
        <v>0</v>
      </c>
      <c r="H192" s="114" t="s">
        <v>326</v>
      </c>
    </row>
    <row r="193" spans="1:8" s="102" customFormat="1" hidden="1" x14ac:dyDescent="0.3">
      <c r="A193" s="262"/>
      <c r="B193" s="285"/>
      <c r="C193" s="285"/>
      <c r="D193" s="267"/>
      <c r="E193" s="259"/>
      <c r="F193" s="263"/>
      <c r="G193" s="82">
        <f t="shared" si="6"/>
        <v>0</v>
      </c>
      <c r="H193" s="114" t="s">
        <v>326</v>
      </c>
    </row>
    <row r="194" spans="1:8" s="102" customFormat="1" hidden="1" x14ac:dyDescent="0.3">
      <c r="A194" s="262"/>
      <c r="B194" s="285"/>
      <c r="C194" s="285"/>
      <c r="D194" s="267"/>
      <c r="E194" s="259"/>
      <c r="F194" s="263"/>
      <c r="G194" s="82">
        <f t="shared" si="6"/>
        <v>0</v>
      </c>
      <c r="H194" s="114" t="s">
        <v>326</v>
      </c>
    </row>
    <row r="195" spans="1:8" s="102" customFormat="1" hidden="1" x14ac:dyDescent="0.3">
      <c r="A195" s="262"/>
      <c r="B195" s="285"/>
      <c r="C195" s="285"/>
      <c r="D195" s="267"/>
      <c r="E195" s="259"/>
      <c r="F195" s="263"/>
      <c r="G195" s="82">
        <f t="shared" si="6"/>
        <v>0</v>
      </c>
      <c r="H195" s="114" t="s">
        <v>326</v>
      </c>
    </row>
    <row r="196" spans="1:8" s="102" customFormat="1" hidden="1" x14ac:dyDescent="0.3">
      <c r="A196" s="262"/>
      <c r="B196" s="285"/>
      <c r="C196" s="285"/>
      <c r="D196" s="267"/>
      <c r="E196" s="259"/>
      <c r="F196" s="263"/>
      <c r="G196" s="82">
        <f t="shared" si="6"/>
        <v>0</v>
      </c>
      <c r="H196" s="114" t="s">
        <v>326</v>
      </c>
    </row>
    <row r="197" spans="1:8" s="102" customFormat="1" hidden="1" x14ac:dyDescent="0.3">
      <c r="A197" s="262"/>
      <c r="B197" s="285"/>
      <c r="C197" s="285"/>
      <c r="D197" s="267"/>
      <c r="E197" s="259"/>
      <c r="F197" s="263"/>
      <c r="G197" s="82">
        <f t="shared" si="6"/>
        <v>0</v>
      </c>
      <c r="H197" s="114" t="s">
        <v>326</v>
      </c>
    </row>
    <row r="198" spans="1:8" s="102" customFormat="1" hidden="1" x14ac:dyDescent="0.3">
      <c r="A198" s="262"/>
      <c r="B198" s="285"/>
      <c r="C198" s="285"/>
      <c r="D198" s="267"/>
      <c r="E198" s="259"/>
      <c r="F198" s="263"/>
      <c r="G198" s="82">
        <f t="shared" si="6"/>
        <v>0</v>
      </c>
      <c r="H198" s="114" t="s">
        <v>326</v>
      </c>
    </row>
    <row r="199" spans="1:8" s="102" customFormat="1" hidden="1" x14ac:dyDescent="0.3">
      <c r="A199" s="262"/>
      <c r="B199" s="285"/>
      <c r="C199" s="285"/>
      <c r="D199" s="267"/>
      <c r="E199" s="259"/>
      <c r="F199" s="263"/>
      <c r="G199" s="82">
        <f t="shared" si="6"/>
        <v>0</v>
      </c>
      <c r="H199" s="114" t="s">
        <v>326</v>
      </c>
    </row>
    <row r="200" spans="1:8" s="102" customFormat="1" hidden="1" x14ac:dyDescent="0.3">
      <c r="A200" s="262"/>
      <c r="B200" s="285"/>
      <c r="C200" s="285"/>
      <c r="D200" s="267"/>
      <c r="E200" s="259"/>
      <c r="F200" s="263"/>
      <c r="G200" s="82">
        <f t="shared" ref="G200:G231" si="7">ROUND(+D200*F200,2)</f>
        <v>0</v>
      </c>
      <c r="H200" s="114" t="s">
        <v>326</v>
      </c>
    </row>
    <row r="201" spans="1:8" s="102" customFormat="1" hidden="1" x14ac:dyDescent="0.3">
      <c r="A201" s="262"/>
      <c r="B201" s="285"/>
      <c r="C201" s="285"/>
      <c r="D201" s="267"/>
      <c r="E201" s="259"/>
      <c r="F201" s="263"/>
      <c r="G201" s="82">
        <f t="shared" si="7"/>
        <v>0</v>
      </c>
      <c r="H201" s="114" t="s">
        <v>326</v>
      </c>
    </row>
    <row r="202" spans="1:8" s="102" customFormat="1" hidden="1" x14ac:dyDescent="0.3">
      <c r="A202" s="262"/>
      <c r="B202" s="285"/>
      <c r="C202" s="285"/>
      <c r="D202" s="267"/>
      <c r="E202" s="259"/>
      <c r="F202" s="263"/>
      <c r="G202" s="82">
        <f t="shared" si="7"/>
        <v>0</v>
      </c>
      <c r="H202" s="114" t="s">
        <v>326</v>
      </c>
    </row>
    <row r="203" spans="1:8" s="102" customFormat="1" hidden="1" x14ac:dyDescent="0.3">
      <c r="A203" s="262"/>
      <c r="B203" s="285"/>
      <c r="C203" s="285"/>
      <c r="D203" s="267"/>
      <c r="E203" s="259"/>
      <c r="F203" s="263"/>
      <c r="G203" s="82">
        <f t="shared" si="7"/>
        <v>0</v>
      </c>
      <c r="H203" s="114" t="s">
        <v>326</v>
      </c>
    </row>
    <row r="204" spans="1:8" s="102" customFormat="1" hidden="1" x14ac:dyDescent="0.3">
      <c r="A204" s="262"/>
      <c r="B204" s="285"/>
      <c r="C204" s="285"/>
      <c r="D204" s="267"/>
      <c r="E204" s="259"/>
      <c r="F204" s="263"/>
      <c r="G204" s="82">
        <f t="shared" si="7"/>
        <v>0</v>
      </c>
      <c r="H204" s="114" t="s">
        <v>326</v>
      </c>
    </row>
    <row r="205" spans="1:8" s="102" customFormat="1" hidden="1" x14ac:dyDescent="0.3">
      <c r="A205" s="262"/>
      <c r="B205" s="285"/>
      <c r="C205" s="285"/>
      <c r="D205" s="267"/>
      <c r="E205" s="259"/>
      <c r="F205" s="263"/>
      <c r="G205" s="82">
        <f t="shared" si="7"/>
        <v>0</v>
      </c>
      <c r="H205" s="114" t="s">
        <v>326</v>
      </c>
    </row>
    <row r="206" spans="1:8" s="102" customFormat="1" hidden="1" x14ac:dyDescent="0.3">
      <c r="A206" s="262"/>
      <c r="B206" s="285"/>
      <c r="C206" s="285"/>
      <c r="D206" s="267"/>
      <c r="E206" s="259"/>
      <c r="F206" s="263"/>
      <c r="G206" s="82">
        <f t="shared" si="7"/>
        <v>0</v>
      </c>
      <c r="H206" s="114" t="s">
        <v>326</v>
      </c>
    </row>
    <row r="207" spans="1:8" s="102" customFormat="1" hidden="1" x14ac:dyDescent="0.3">
      <c r="A207" s="262"/>
      <c r="B207" s="285"/>
      <c r="C207" s="285"/>
      <c r="D207" s="267"/>
      <c r="E207" s="259"/>
      <c r="F207" s="263"/>
      <c r="G207" s="82">
        <f t="shared" si="7"/>
        <v>0</v>
      </c>
      <c r="H207" s="114" t="s">
        <v>326</v>
      </c>
    </row>
    <row r="208" spans="1:8" s="102" customFormat="1" hidden="1" x14ac:dyDescent="0.3">
      <c r="A208" s="262"/>
      <c r="B208" s="285"/>
      <c r="C208" s="285"/>
      <c r="D208" s="267"/>
      <c r="E208" s="259"/>
      <c r="F208" s="263"/>
      <c r="G208" s="82">
        <f t="shared" si="7"/>
        <v>0</v>
      </c>
      <c r="H208" s="114" t="s">
        <v>326</v>
      </c>
    </row>
    <row r="209" spans="1:8" s="102" customFormat="1" hidden="1" x14ac:dyDescent="0.3">
      <c r="A209" s="262"/>
      <c r="B209" s="285"/>
      <c r="C209" s="285"/>
      <c r="D209" s="267"/>
      <c r="E209" s="259"/>
      <c r="F209" s="263"/>
      <c r="G209" s="82">
        <f t="shared" si="7"/>
        <v>0</v>
      </c>
      <c r="H209" s="114" t="s">
        <v>326</v>
      </c>
    </row>
    <row r="210" spans="1:8" s="102" customFormat="1" hidden="1" x14ac:dyDescent="0.3">
      <c r="A210" s="262"/>
      <c r="B210" s="285"/>
      <c r="C210" s="285"/>
      <c r="D210" s="267"/>
      <c r="E210" s="259"/>
      <c r="F210" s="263"/>
      <c r="G210" s="82">
        <f t="shared" si="7"/>
        <v>0</v>
      </c>
      <c r="H210" s="114" t="s">
        <v>326</v>
      </c>
    </row>
    <row r="211" spans="1:8" s="102" customFormat="1" hidden="1" x14ac:dyDescent="0.3">
      <c r="A211" s="262"/>
      <c r="B211" s="285"/>
      <c r="C211" s="285"/>
      <c r="D211" s="267"/>
      <c r="E211" s="259"/>
      <c r="F211" s="263"/>
      <c r="G211" s="82">
        <f t="shared" si="7"/>
        <v>0</v>
      </c>
      <c r="H211" s="114" t="s">
        <v>326</v>
      </c>
    </row>
    <row r="212" spans="1:8" s="102" customFormat="1" hidden="1" x14ac:dyDescent="0.3">
      <c r="A212" s="262"/>
      <c r="B212" s="285"/>
      <c r="C212" s="285"/>
      <c r="D212" s="267"/>
      <c r="E212" s="259"/>
      <c r="F212" s="263"/>
      <c r="G212" s="82">
        <f t="shared" si="7"/>
        <v>0</v>
      </c>
      <c r="H212" s="114" t="s">
        <v>326</v>
      </c>
    </row>
    <row r="213" spans="1:8" s="102" customFormat="1" hidden="1" x14ac:dyDescent="0.3">
      <c r="A213" s="262"/>
      <c r="B213" s="285"/>
      <c r="C213" s="285"/>
      <c r="D213" s="267"/>
      <c r="E213" s="259"/>
      <c r="F213" s="263"/>
      <c r="G213" s="82">
        <f t="shared" si="7"/>
        <v>0</v>
      </c>
      <c r="H213" s="114" t="s">
        <v>326</v>
      </c>
    </row>
    <row r="214" spans="1:8" s="102" customFormat="1" hidden="1" x14ac:dyDescent="0.3">
      <c r="A214" s="262"/>
      <c r="B214" s="285"/>
      <c r="C214" s="285"/>
      <c r="D214" s="267"/>
      <c r="E214" s="259"/>
      <c r="F214" s="263"/>
      <c r="G214" s="82">
        <f t="shared" si="7"/>
        <v>0</v>
      </c>
      <c r="H214" s="114" t="s">
        <v>326</v>
      </c>
    </row>
    <row r="215" spans="1:8" s="102" customFormat="1" hidden="1" x14ac:dyDescent="0.3">
      <c r="A215" s="262"/>
      <c r="B215" s="285"/>
      <c r="C215" s="285"/>
      <c r="D215" s="267"/>
      <c r="E215" s="259"/>
      <c r="F215" s="263"/>
      <c r="G215" s="82">
        <f t="shared" si="7"/>
        <v>0</v>
      </c>
      <c r="H215" s="114" t="s">
        <v>326</v>
      </c>
    </row>
    <row r="216" spans="1:8" s="102" customFormat="1" hidden="1" x14ac:dyDescent="0.3">
      <c r="A216" s="262"/>
      <c r="B216" s="285"/>
      <c r="C216" s="285"/>
      <c r="D216" s="267"/>
      <c r="E216" s="259"/>
      <c r="F216" s="263"/>
      <c r="G216" s="82">
        <f t="shared" si="7"/>
        <v>0</v>
      </c>
      <c r="H216" s="114" t="s">
        <v>326</v>
      </c>
    </row>
    <row r="217" spans="1:8" s="102" customFormat="1" hidden="1" x14ac:dyDescent="0.3">
      <c r="A217" s="262"/>
      <c r="B217" s="285"/>
      <c r="C217" s="285"/>
      <c r="D217" s="267"/>
      <c r="E217" s="259"/>
      <c r="F217" s="263"/>
      <c r="G217" s="82">
        <f t="shared" si="7"/>
        <v>0</v>
      </c>
      <c r="H217" s="114" t="s">
        <v>326</v>
      </c>
    </row>
    <row r="218" spans="1:8" s="102" customFormat="1" hidden="1" x14ac:dyDescent="0.3">
      <c r="A218" s="262"/>
      <c r="B218" s="285"/>
      <c r="C218" s="285"/>
      <c r="D218" s="267"/>
      <c r="E218" s="259"/>
      <c r="F218" s="263"/>
      <c r="G218" s="82">
        <f t="shared" si="7"/>
        <v>0</v>
      </c>
      <c r="H218" s="114" t="s">
        <v>326</v>
      </c>
    </row>
    <row r="219" spans="1:8" s="102" customFormat="1" hidden="1" x14ac:dyDescent="0.3">
      <c r="A219" s="262"/>
      <c r="B219" s="285"/>
      <c r="C219" s="285"/>
      <c r="D219" s="267"/>
      <c r="E219" s="259"/>
      <c r="F219" s="263"/>
      <c r="G219" s="82">
        <f t="shared" si="7"/>
        <v>0</v>
      </c>
      <c r="H219" s="114" t="s">
        <v>326</v>
      </c>
    </row>
    <row r="220" spans="1:8" s="102" customFormat="1" hidden="1" x14ac:dyDescent="0.3">
      <c r="A220" s="262"/>
      <c r="B220" s="285"/>
      <c r="C220" s="285"/>
      <c r="D220" s="267"/>
      <c r="E220" s="259"/>
      <c r="F220" s="263"/>
      <c r="G220" s="82">
        <f t="shared" si="7"/>
        <v>0</v>
      </c>
      <c r="H220" s="114" t="s">
        <v>326</v>
      </c>
    </row>
    <row r="221" spans="1:8" s="102" customFormat="1" hidden="1" x14ac:dyDescent="0.3">
      <c r="A221" s="262"/>
      <c r="B221" s="285"/>
      <c r="C221" s="285"/>
      <c r="D221" s="267"/>
      <c r="E221" s="259"/>
      <c r="F221" s="263"/>
      <c r="G221" s="82">
        <f t="shared" si="7"/>
        <v>0</v>
      </c>
      <c r="H221" s="114" t="s">
        <v>326</v>
      </c>
    </row>
    <row r="222" spans="1:8" s="102" customFormat="1" hidden="1" x14ac:dyDescent="0.3">
      <c r="A222" s="262"/>
      <c r="B222" s="285"/>
      <c r="C222" s="285"/>
      <c r="D222" s="267"/>
      <c r="E222" s="259"/>
      <c r="F222" s="263"/>
      <c r="G222" s="82">
        <f t="shared" si="7"/>
        <v>0</v>
      </c>
      <c r="H222" s="114" t="s">
        <v>326</v>
      </c>
    </row>
    <row r="223" spans="1:8" s="102" customFormat="1" hidden="1" x14ac:dyDescent="0.3">
      <c r="A223" s="262"/>
      <c r="B223" s="285"/>
      <c r="C223" s="285"/>
      <c r="D223" s="267"/>
      <c r="E223" s="259"/>
      <c r="F223" s="263"/>
      <c r="G223" s="82">
        <f t="shared" si="7"/>
        <v>0</v>
      </c>
      <c r="H223" s="114" t="s">
        <v>326</v>
      </c>
    </row>
    <row r="224" spans="1:8" s="102" customFormat="1" hidden="1" x14ac:dyDescent="0.3">
      <c r="A224" s="262"/>
      <c r="B224" s="285"/>
      <c r="C224" s="285"/>
      <c r="D224" s="267"/>
      <c r="E224" s="259"/>
      <c r="F224" s="263"/>
      <c r="G224" s="82">
        <f t="shared" si="7"/>
        <v>0</v>
      </c>
      <c r="H224" s="114" t="s">
        <v>326</v>
      </c>
    </row>
    <row r="225" spans="1:8" s="102" customFormat="1" hidden="1" x14ac:dyDescent="0.3">
      <c r="A225" s="262"/>
      <c r="B225" s="285"/>
      <c r="C225" s="285"/>
      <c r="D225" s="267"/>
      <c r="E225" s="259"/>
      <c r="F225" s="263"/>
      <c r="G225" s="82">
        <f t="shared" si="7"/>
        <v>0</v>
      </c>
      <c r="H225" s="114" t="s">
        <v>326</v>
      </c>
    </row>
    <row r="226" spans="1:8" s="102" customFormat="1" hidden="1" x14ac:dyDescent="0.3">
      <c r="A226" s="262"/>
      <c r="B226" s="285"/>
      <c r="C226" s="285"/>
      <c r="D226" s="267"/>
      <c r="E226" s="259"/>
      <c r="F226" s="263"/>
      <c r="G226" s="82">
        <f t="shared" si="7"/>
        <v>0</v>
      </c>
      <c r="H226" s="114" t="s">
        <v>326</v>
      </c>
    </row>
    <row r="227" spans="1:8" s="102" customFormat="1" hidden="1" x14ac:dyDescent="0.3">
      <c r="A227" s="262"/>
      <c r="B227" s="285"/>
      <c r="C227" s="285"/>
      <c r="D227" s="267"/>
      <c r="E227" s="259"/>
      <c r="F227" s="263"/>
      <c r="G227" s="82">
        <f t="shared" si="7"/>
        <v>0</v>
      </c>
      <c r="H227" s="114" t="s">
        <v>326</v>
      </c>
    </row>
    <row r="228" spans="1:8" s="102" customFormat="1" hidden="1" x14ac:dyDescent="0.3">
      <c r="A228" s="262"/>
      <c r="B228" s="285"/>
      <c r="C228" s="285"/>
      <c r="D228" s="267"/>
      <c r="E228" s="259"/>
      <c r="F228" s="263"/>
      <c r="G228" s="82">
        <f t="shared" si="7"/>
        <v>0</v>
      </c>
      <c r="H228" s="114" t="s">
        <v>326</v>
      </c>
    </row>
    <row r="229" spans="1:8" s="102" customFormat="1" hidden="1" x14ac:dyDescent="0.3">
      <c r="A229" s="262"/>
      <c r="B229" s="285"/>
      <c r="C229" s="285"/>
      <c r="D229" s="267"/>
      <c r="E229" s="259"/>
      <c r="F229" s="263"/>
      <c r="G229" s="82">
        <f t="shared" si="7"/>
        <v>0</v>
      </c>
      <c r="H229" s="114" t="s">
        <v>326</v>
      </c>
    </row>
    <row r="230" spans="1:8" s="102" customFormat="1" hidden="1" x14ac:dyDescent="0.3">
      <c r="A230" s="262"/>
      <c r="B230" s="285"/>
      <c r="C230" s="285"/>
      <c r="D230" s="267"/>
      <c r="E230" s="259"/>
      <c r="F230" s="263"/>
      <c r="G230" s="82">
        <f t="shared" si="7"/>
        <v>0</v>
      </c>
      <c r="H230" s="114" t="s">
        <v>326</v>
      </c>
    </row>
    <row r="231" spans="1:8" s="102" customFormat="1" hidden="1" x14ac:dyDescent="0.3">
      <c r="A231" s="262"/>
      <c r="B231" s="285"/>
      <c r="C231" s="285"/>
      <c r="D231" s="267"/>
      <c r="E231" s="259"/>
      <c r="F231" s="263"/>
      <c r="G231" s="82">
        <f t="shared" si="7"/>
        <v>0</v>
      </c>
      <c r="H231" s="114" t="s">
        <v>326</v>
      </c>
    </row>
    <row r="232" spans="1:8" s="102" customFormat="1" hidden="1" x14ac:dyDescent="0.3">
      <c r="A232" s="262"/>
      <c r="B232" s="285"/>
      <c r="C232" s="285"/>
      <c r="D232" s="267"/>
      <c r="E232" s="259"/>
      <c r="F232" s="263"/>
      <c r="G232" s="82">
        <f t="shared" ref="G232:G263" si="8">ROUND(+D232*F232,2)</f>
        <v>0</v>
      </c>
      <c r="H232" s="114" t="s">
        <v>326</v>
      </c>
    </row>
    <row r="233" spans="1:8" s="102" customFormat="1" hidden="1" x14ac:dyDescent="0.3">
      <c r="A233" s="262"/>
      <c r="B233" s="285"/>
      <c r="C233" s="285"/>
      <c r="D233" s="267"/>
      <c r="E233" s="259"/>
      <c r="F233" s="263"/>
      <c r="G233" s="82">
        <f t="shared" si="8"/>
        <v>0</v>
      </c>
      <c r="H233" s="114" t="s">
        <v>326</v>
      </c>
    </row>
    <row r="234" spans="1:8" s="102" customFormat="1" hidden="1" x14ac:dyDescent="0.3">
      <c r="A234" s="262"/>
      <c r="B234" s="285"/>
      <c r="C234" s="285"/>
      <c r="D234" s="267"/>
      <c r="E234" s="259"/>
      <c r="F234" s="263"/>
      <c r="G234" s="82">
        <f t="shared" si="8"/>
        <v>0</v>
      </c>
      <c r="H234" s="114" t="s">
        <v>326</v>
      </c>
    </row>
    <row r="235" spans="1:8" s="102" customFormat="1" hidden="1" x14ac:dyDescent="0.3">
      <c r="A235" s="262"/>
      <c r="B235" s="285"/>
      <c r="C235" s="285"/>
      <c r="D235" s="267"/>
      <c r="E235" s="259"/>
      <c r="F235" s="263"/>
      <c r="G235" s="82">
        <f t="shared" si="8"/>
        <v>0</v>
      </c>
      <c r="H235" s="114" t="s">
        <v>326</v>
      </c>
    </row>
    <row r="236" spans="1:8" s="102" customFormat="1" hidden="1" x14ac:dyDescent="0.3">
      <c r="A236" s="262"/>
      <c r="B236" s="285"/>
      <c r="C236" s="285"/>
      <c r="D236" s="267"/>
      <c r="E236" s="259"/>
      <c r="F236" s="263"/>
      <c r="G236" s="82">
        <f t="shared" si="8"/>
        <v>0</v>
      </c>
      <c r="H236" s="114" t="s">
        <v>326</v>
      </c>
    </row>
    <row r="237" spans="1:8" s="102" customFormat="1" hidden="1" x14ac:dyDescent="0.3">
      <c r="A237" s="262"/>
      <c r="B237" s="285"/>
      <c r="C237" s="285"/>
      <c r="D237" s="267"/>
      <c r="E237" s="259"/>
      <c r="F237" s="263"/>
      <c r="G237" s="82">
        <f t="shared" si="8"/>
        <v>0</v>
      </c>
      <c r="H237" s="114" t="s">
        <v>326</v>
      </c>
    </row>
    <row r="238" spans="1:8" s="102" customFormat="1" hidden="1" x14ac:dyDescent="0.3">
      <c r="A238" s="262"/>
      <c r="B238" s="285"/>
      <c r="C238" s="285"/>
      <c r="D238" s="267"/>
      <c r="E238" s="259"/>
      <c r="F238" s="263"/>
      <c r="G238" s="82">
        <f t="shared" si="8"/>
        <v>0</v>
      </c>
      <c r="H238" s="114" t="s">
        <v>326</v>
      </c>
    </row>
    <row r="239" spans="1:8" s="102" customFormat="1" hidden="1" x14ac:dyDescent="0.3">
      <c r="A239" s="262"/>
      <c r="B239" s="285"/>
      <c r="C239" s="285"/>
      <c r="D239" s="267"/>
      <c r="E239" s="259"/>
      <c r="F239" s="263"/>
      <c r="G239" s="82">
        <f t="shared" si="8"/>
        <v>0</v>
      </c>
      <c r="H239" s="114" t="s">
        <v>326</v>
      </c>
    </row>
    <row r="240" spans="1:8" s="102" customFormat="1" hidden="1" x14ac:dyDescent="0.3">
      <c r="A240" s="262"/>
      <c r="B240" s="285"/>
      <c r="C240" s="285"/>
      <c r="D240" s="267"/>
      <c r="E240" s="259"/>
      <c r="F240" s="263"/>
      <c r="G240" s="82">
        <f t="shared" si="8"/>
        <v>0</v>
      </c>
      <c r="H240" s="114" t="s">
        <v>326</v>
      </c>
    </row>
    <row r="241" spans="1:8" s="102" customFormat="1" hidden="1" x14ac:dyDescent="0.3">
      <c r="A241" s="262"/>
      <c r="B241" s="285"/>
      <c r="C241" s="285"/>
      <c r="D241" s="267"/>
      <c r="E241" s="259"/>
      <c r="F241" s="263"/>
      <c r="G241" s="82">
        <f t="shared" si="8"/>
        <v>0</v>
      </c>
      <c r="H241" s="114" t="s">
        <v>326</v>
      </c>
    </row>
    <row r="242" spans="1:8" s="102" customFormat="1" hidden="1" x14ac:dyDescent="0.3">
      <c r="A242" s="262"/>
      <c r="B242" s="285"/>
      <c r="C242" s="285"/>
      <c r="D242" s="267"/>
      <c r="E242" s="259"/>
      <c r="F242" s="263"/>
      <c r="G242" s="82">
        <f t="shared" si="8"/>
        <v>0</v>
      </c>
      <c r="H242" s="114" t="s">
        <v>326</v>
      </c>
    </row>
    <row r="243" spans="1:8" s="102" customFormat="1" hidden="1" x14ac:dyDescent="0.3">
      <c r="A243" s="262"/>
      <c r="B243" s="285"/>
      <c r="C243" s="285"/>
      <c r="D243" s="267"/>
      <c r="E243" s="259"/>
      <c r="F243" s="263"/>
      <c r="G243" s="82">
        <f t="shared" si="8"/>
        <v>0</v>
      </c>
      <c r="H243" s="114" t="s">
        <v>326</v>
      </c>
    </row>
    <row r="244" spans="1:8" s="102" customFormat="1" hidden="1" x14ac:dyDescent="0.3">
      <c r="A244" s="262"/>
      <c r="B244" s="285"/>
      <c r="C244" s="285"/>
      <c r="D244" s="267"/>
      <c r="E244" s="259"/>
      <c r="F244" s="263"/>
      <c r="G244" s="82">
        <f t="shared" si="8"/>
        <v>0</v>
      </c>
      <c r="H244" s="114" t="s">
        <v>326</v>
      </c>
    </row>
    <row r="245" spans="1:8" s="102" customFormat="1" hidden="1" x14ac:dyDescent="0.3">
      <c r="A245" s="262"/>
      <c r="B245" s="285"/>
      <c r="C245" s="285"/>
      <c r="D245" s="267"/>
      <c r="E245" s="259"/>
      <c r="F245" s="263"/>
      <c r="G245" s="82">
        <f t="shared" si="8"/>
        <v>0</v>
      </c>
      <c r="H245" s="114" t="s">
        <v>326</v>
      </c>
    </row>
    <row r="246" spans="1:8" s="102" customFormat="1" hidden="1" x14ac:dyDescent="0.3">
      <c r="A246" s="262"/>
      <c r="B246" s="285"/>
      <c r="C246" s="285"/>
      <c r="D246" s="267"/>
      <c r="E246" s="259"/>
      <c r="F246" s="263"/>
      <c r="G246" s="82">
        <f t="shared" si="8"/>
        <v>0</v>
      </c>
      <c r="H246" s="114" t="s">
        <v>326</v>
      </c>
    </row>
    <row r="247" spans="1:8" s="102" customFormat="1" hidden="1" x14ac:dyDescent="0.3">
      <c r="A247" s="262"/>
      <c r="B247" s="285"/>
      <c r="C247" s="285"/>
      <c r="D247" s="267"/>
      <c r="E247" s="259"/>
      <c r="F247" s="263"/>
      <c r="G247" s="82">
        <f t="shared" si="8"/>
        <v>0</v>
      </c>
      <c r="H247" s="114" t="s">
        <v>326</v>
      </c>
    </row>
    <row r="248" spans="1:8" s="102" customFormat="1" hidden="1" x14ac:dyDescent="0.3">
      <c r="A248" s="262"/>
      <c r="B248" s="285"/>
      <c r="C248" s="285"/>
      <c r="D248" s="267"/>
      <c r="E248" s="259"/>
      <c r="F248" s="263"/>
      <c r="G248" s="82">
        <f t="shared" si="8"/>
        <v>0</v>
      </c>
      <c r="H248" s="114" t="s">
        <v>326</v>
      </c>
    </row>
    <row r="249" spans="1:8" s="102" customFormat="1" hidden="1" x14ac:dyDescent="0.3">
      <c r="A249" s="262"/>
      <c r="B249" s="285"/>
      <c r="C249" s="285"/>
      <c r="D249" s="267"/>
      <c r="E249" s="259"/>
      <c r="F249" s="263"/>
      <c r="G249" s="82">
        <f t="shared" si="8"/>
        <v>0</v>
      </c>
      <c r="H249" s="114" t="s">
        <v>326</v>
      </c>
    </row>
    <row r="250" spans="1:8" s="102" customFormat="1" hidden="1" x14ac:dyDescent="0.3">
      <c r="A250" s="262"/>
      <c r="B250" s="285"/>
      <c r="C250" s="285"/>
      <c r="D250" s="267"/>
      <c r="E250" s="259"/>
      <c r="F250" s="263"/>
      <c r="G250" s="82">
        <f t="shared" si="8"/>
        <v>0</v>
      </c>
      <c r="H250" s="114" t="s">
        <v>326</v>
      </c>
    </row>
    <row r="251" spans="1:8" s="102" customFormat="1" hidden="1" x14ac:dyDescent="0.3">
      <c r="A251" s="262"/>
      <c r="B251" s="285"/>
      <c r="C251" s="285"/>
      <c r="D251" s="267"/>
      <c r="E251" s="259"/>
      <c r="F251" s="263"/>
      <c r="G251" s="82">
        <f t="shared" si="8"/>
        <v>0</v>
      </c>
      <c r="H251" s="114" t="s">
        <v>326</v>
      </c>
    </row>
    <row r="252" spans="1:8" s="102" customFormat="1" hidden="1" x14ac:dyDescent="0.3">
      <c r="A252" s="262"/>
      <c r="B252" s="285"/>
      <c r="C252" s="285"/>
      <c r="D252" s="267"/>
      <c r="E252" s="259"/>
      <c r="F252" s="263"/>
      <c r="G252" s="82">
        <f t="shared" si="8"/>
        <v>0</v>
      </c>
      <c r="H252" s="114" t="s">
        <v>326</v>
      </c>
    </row>
    <row r="253" spans="1:8" s="102" customFormat="1" hidden="1" x14ac:dyDescent="0.3">
      <c r="A253" s="262"/>
      <c r="B253" s="285"/>
      <c r="C253" s="285"/>
      <c r="D253" s="267"/>
      <c r="E253" s="259"/>
      <c r="F253" s="263"/>
      <c r="G253" s="82">
        <f t="shared" si="8"/>
        <v>0</v>
      </c>
      <c r="H253" s="114" t="s">
        <v>326</v>
      </c>
    </row>
    <row r="254" spans="1:8" s="102" customFormat="1" hidden="1" x14ac:dyDescent="0.3">
      <c r="A254" s="262"/>
      <c r="B254" s="285"/>
      <c r="C254" s="285"/>
      <c r="D254" s="267"/>
      <c r="E254" s="259"/>
      <c r="F254" s="263"/>
      <c r="G254" s="82">
        <f t="shared" si="8"/>
        <v>0</v>
      </c>
      <c r="H254" s="114" t="s">
        <v>326</v>
      </c>
    </row>
    <row r="255" spans="1:8" s="102" customFormat="1" hidden="1" x14ac:dyDescent="0.3">
      <c r="A255" s="262"/>
      <c r="B255" s="285"/>
      <c r="C255" s="285"/>
      <c r="D255" s="267"/>
      <c r="E255" s="259"/>
      <c r="F255" s="263"/>
      <c r="G255" s="82">
        <f t="shared" si="8"/>
        <v>0</v>
      </c>
      <c r="H255" s="114" t="s">
        <v>326</v>
      </c>
    </row>
    <row r="256" spans="1:8" s="102" customFormat="1" hidden="1" x14ac:dyDescent="0.3">
      <c r="A256" s="262"/>
      <c r="B256" s="285"/>
      <c r="C256" s="285"/>
      <c r="D256" s="267"/>
      <c r="E256" s="259"/>
      <c r="F256" s="263"/>
      <c r="G256" s="82">
        <f t="shared" si="8"/>
        <v>0</v>
      </c>
      <c r="H256" s="114" t="s">
        <v>326</v>
      </c>
    </row>
    <row r="257" spans="1:10" s="102" customFormat="1" hidden="1" x14ac:dyDescent="0.3">
      <c r="A257" s="262"/>
      <c r="B257" s="285"/>
      <c r="C257" s="285"/>
      <c r="D257" s="267"/>
      <c r="E257" s="259"/>
      <c r="F257" s="263"/>
      <c r="G257" s="82">
        <f t="shared" si="8"/>
        <v>0</v>
      </c>
      <c r="H257" s="114" t="s">
        <v>326</v>
      </c>
    </row>
    <row r="258" spans="1:10" s="102" customFormat="1" hidden="1" x14ac:dyDescent="0.3">
      <c r="A258" s="262"/>
      <c r="B258" s="285"/>
      <c r="C258" s="285"/>
      <c r="D258" s="267"/>
      <c r="E258" s="259"/>
      <c r="F258" s="263"/>
      <c r="G258" s="82">
        <f t="shared" si="8"/>
        <v>0</v>
      </c>
      <c r="H258" s="114" t="s">
        <v>326</v>
      </c>
    </row>
    <row r="259" spans="1:10" s="102" customFormat="1" hidden="1" x14ac:dyDescent="0.3">
      <c r="A259" s="262"/>
      <c r="B259" s="285"/>
      <c r="C259" s="285"/>
      <c r="D259" s="267"/>
      <c r="E259" s="259"/>
      <c r="F259" s="263"/>
      <c r="G259" s="82">
        <f t="shared" si="8"/>
        <v>0</v>
      </c>
      <c r="H259" s="114" t="s">
        <v>326</v>
      </c>
    </row>
    <row r="260" spans="1:10" s="102" customFormat="1" hidden="1" x14ac:dyDescent="0.3">
      <c r="A260" s="262"/>
      <c r="B260" s="285"/>
      <c r="C260" s="285"/>
      <c r="D260" s="267"/>
      <c r="E260" s="259"/>
      <c r="F260" s="263"/>
      <c r="G260" s="82">
        <f t="shared" si="8"/>
        <v>0</v>
      </c>
      <c r="H260" s="114" t="s">
        <v>326</v>
      </c>
    </row>
    <row r="261" spans="1:10" s="102" customFormat="1" hidden="1" x14ac:dyDescent="0.3">
      <c r="A261" s="262"/>
      <c r="B261" s="285"/>
      <c r="C261" s="285"/>
      <c r="D261" s="267"/>
      <c r="E261" s="259"/>
      <c r="F261" s="263"/>
      <c r="G261" s="82">
        <f t="shared" si="8"/>
        <v>0</v>
      </c>
      <c r="H261" s="114" t="s">
        <v>326</v>
      </c>
    </row>
    <row r="262" spans="1:10" s="102" customFormat="1" hidden="1" x14ac:dyDescent="0.3">
      <c r="A262" s="262"/>
      <c r="B262" s="285"/>
      <c r="C262" s="285"/>
      <c r="D262" s="267"/>
      <c r="E262" s="259"/>
      <c r="F262" s="263"/>
      <c r="G262" s="82">
        <f t="shared" si="8"/>
        <v>0</v>
      </c>
      <c r="H262" s="114" t="s">
        <v>326</v>
      </c>
    </row>
    <row r="263" spans="1:10" s="102" customFormat="1" hidden="1" x14ac:dyDescent="0.3">
      <c r="A263" s="262"/>
      <c r="B263" s="285"/>
      <c r="C263" s="285"/>
      <c r="D263" s="267"/>
      <c r="E263" s="259"/>
      <c r="F263" s="263"/>
      <c r="G263" s="82">
        <f t="shared" si="8"/>
        <v>0</v>
      </c>
      <c r="H263" s="114" t="s">
        <v>326</v>
      </c>
    </row>
    <row r="264" spans="1:10" s="102" customFormat="1" hidden="1" x14ac:dyDescent="0.3">
      <c r="A264" s="262"/>
      <c r="B264" s="285"/>
      <c r="C264" s="285"/>
      <c r="D264" s="267"/>
      <c r="E264" s="259"/>
      <c r="F264" s="263"/>
      <c r="G264" s="82">
        <f t="shared" ref="G264:G265" si="9">ROUND(+D264*F264,2)</f>
        <v>0</v>
      </c>
      <c r="H264" s="114" t="s">
        <v>326</v>
      </c>
    </row>
    <row r="265" spans="1:10" s="102" customFormat="1" x14ac:dyDescent="0.3">
      <c r="A265" s="262"/>
      <c r="B265" s="579"/>
      <c r="C265" s="579"/>
      <c r="D265" s="267"/>
      <c r="E265" s="259"/>
      <c r="F265" s="263"/>
      <c r="G265" s="295">
        <f t="shared" si="9"/>
        <v>0</v>
      </c>
      <c r="H265" s="114" t="s">
        <v>326</v>
      </c>
    </row>
    <row r="266" spans="1:10" s="102" customFormat="1" x14ac:dyDescent="0.3">
      <c r="A266" s="195"/>
      <c r="B266" s="583"/>
      <c r="C266" s="583"/>
      <c r="D266" s="98"/>
      <c r="E266" s="199"/>
      <c r="F266" s="206" t="s">
        <v>263</v>
      </c>
      <c r="G266" s="309">
        <f>ROUND(SUBTOTAL(109,G135:G265),2)</f>
        <v>0</v>
      </c>
      <c r="H266" s="114" t="s">
        <v>326</v>
      </c>
      <c r="J266" s="117" t="s">
        <v>329</v>
      </c>
    </row>
    <row r="267" spans="1:10" s="102" customFormat="1" x14ac:dyDescent="0.3">
      <c r="A267" s="236"/>
      <c r="B267" s="233"/>
      <c r="C267" s="233"/>
      <c r="D267" s="98"/>
      <c r="E267" s="202"/>
      <c r="F267" s="202"/>
      <c r="G267" s="82"/>
      <c r="H267" s="114" t="s">
        <v>324</v>
      </c>
      <c r="J267" s="117"/>
    </row>
    <row r="268" spans="1:10" s="102" customFormat="1" x14ac:dyDescent="0.3">
      <c r="A268" s="236"/>
      <c r="B268" s="233"/>
      <c r="C268" s="233"/>
      <c r="D268" s="98"/>
      <c r="E268" s="202"/>
      <c r="F268" s="406" t="s">
        <v>285</v>
      </c>
      <c r="G268" s="82">
        <f>+G266+G134</f>
        <v>0</v>
      </c>
      <c r="H268" s="114" t="s">
        <v>324</v>
      </c>
      <c r="J268" s="117"/>
    </row>
    <row r="269" spans="1:10" s="102" customFormat="1" x14ac:dyDescent="0.3">
      <c r="C269" s="103"/>
      <c r="G269" s="106"/>
      <c r="H269" s="114" t="s">
        <v>324</v>
      </c>
    </row>
    <row r="270" spans="1:10" s="102" customFormat="1" x14ac:dyDescent="0.3">
      <c r="A270" s="241" t="s">
        <v>287</v>
      </c>
      <c r="B270" s="107"/>
      <c r="C270" s="107"/>
      <c r="D270" s="107"/>
      <c r="E270" s="107"/>
      <c r="F270" s="107"/>
      <c r="G270" s="128"/>
      <c r="H270" s="114" t="s">
        <v>325</v>
      </c>
      <c r="J270" s="142" t="s">
        <v>236</v>
      </c>
    </row>
    <row r="271" spans="1:10" s="102" customFormat="1" ht="45" customHeight="1" x14ac:dyDescent="0.3">
      <c r="A271" s="561"/>
      <c r="B271" s="562"/>
      <c r="C271" s="562"/>
      <c r="D271" s="562"/>
      <c r="E271" s="562"/>
      <c r="F271" s="562"/>
      <c r="G271" s="563"/>
      <c r="H271" s="102" t="s">
        <v>325</v>
      </c>
      <c r="J271" s="142" t="s">
        <v>294</v>
      </c>
    </row>
    <row r="272" spans="1:10" x14ac:dyDescent="0.3">
      <c r="H272" s="277" t="s">
        <v>326</v>
      </c>
    </row>
    <row r="273" spans="1:10" s="102" customFormat="1" x14ac:dyDescent="0.3">
      <c r="A273" s="241" t="s">
        <v>288</v>
      </c>
      <c r="B273" s="110"/>
      <c r="C273" s="111"/>
      <c r="D273" s="111"/>
      <c r="E273" s="111"/>
      <c r="F273" s="111"/>
      <c r="G273" s="129"/>
      <c r="H273" s="102" t="s">
        <v>326</v>
      </c>
      <c r="J273" s="142" t="s">
        <v>236</v>
      </c>
    </row>
    <row r="274" spans="1:10" s="102" customFormat="1" ht="45" customHeight="1" x14ac:dyDescent="0.3">
      <c r="A274" s="561"/>
      <c r="B274" s="562"/>
      <c r="C274" s="562"/>
      <c r="D274" s="562"/>
      <c r="E274" s="562"/>
      <c r="F274" s="562"/>
      <c r="G274" s="563"/>
      <c r="H274" s="102" t="s">
        <v>326</v>
      </c>
      <c r="J274" s="142" t="s">
        <v>294</v>
      </c>
    </row>
    <row r="275" spans="1:10" s="102" customFormat="1" x14ac:dyDescent="0.3">
      <c r="A275" s="98"/>
      <c r="B275" s="98"/>
      <c r="C275" s="98"/>
      <c r="D275" s="98"/>
      <c r="E275" s="121"/>
      <c r="F275" s="121"/>
      <c r="G275" s="101"/>
      <c r="H275" s="277" t="s">
        <v>324</v>
      </c>
    </row>
    <row r="276" spans="1:10" s="293" customFormat="1" ht="26.4" x14ac:dyDescent="0.3">
      <c r="A276" s="305" t="s">
        <v>273</v>
      </c>
      <c r="B276" s="305" t="s">
        <v>42</v>
      </c>
      <c r="C276" s="407" t="s">
        <v>43</v>
      </c>
      <c r="D276" s="407" t="s">
        <v>44</v>
      </c>
      <c r="E276" s="407" t="s">
        <v>45</v>
      </c>
      <c r="F276" s="407" t="s">
        <v>46</v>
      </c>
      <c r="G276" s="305" t="s">
        <v>353</v>
      </c>
      <c r="H276" s="408" t="s">
        <v>324</v>
      </c>
    </row>
    <row r="277" spans="1:10" s="102" customFormat="1" x14ac:dyDescent="0.3">
      <c r="A277" s="262"/>
      <c r="B277" s="262"/>
      <c r="C277" s="267"/>
      <c r="D277" s="259"/>
      <c r="E277" s="263"/>
      <c r="F277" s="263"/>
      <c r="G277" s="82">
        <f t="shared" ref="G277:G406" si="10">ROUND(C277*E277*F277,2)</f>
        <v>0</v>
      </c>
      <c r="H277" s="277" t="s">
        <v>325</v>
      </c>
    </row>
    <row r="278" spans="1:10" s="102" customFormat="1" x14ac:dyDescent="0.3">
      <c r="A278" s="262"/>
      <c r="B278" s="262"/>
      <c r="C278" s="267"/>
      <c r="D278" s="259"/>
      <c r="E278" s="263"/>
      <c r="F278" s="263"/>
      <c r="G278" s="82">
        <f t="shared" si="10"/>
        <v>0</v>
      </c>
      <c r="H278" s="277" t="s">
        <v>325</v>
      </c>
    </row>
    <row r="279" spans="1:10" s="102" customFormat="1" x14ac:dyDescent="0.3">
      <c r="A279" s="262"/>
      <c r="B279" s="262"/>
      <c r="C279" s="267"/>
      <c r="D279" s="259"/>
      <c r="E279" s="263"/>
      <c r="F279" s="263"/>
      <c r="G279" s="82">
        <f t="shared" si="10"/>
        <v>0</v>
      </c>
      <c r="H279" s="277" t="s">
        <v>325</v>
      </c>
    </row>
    <row r="280" spans="1:10" s="102" customFormat="1" hidden="1" x14ac:dyDescent="0.3">
      <c r="A280" s="262"/>
      <c r="B280" s="262"/>
      <c r="C280" s="267"/>
      <c r="D280" s="259"/>
      <c r="E280" s="263"/>
      <c r="F280" s="263"/>
      <c r="G280" s="82">
        <f t="shared" si="10"/>
        <v>0</v>
      </c>
      <c r="H280" s="277" t="s">
        <v>325</v>
      </c>
    </row>
    <row r="281" spans="1:10" s="102" customFormat="1" hidden="1" x14ac:dyDescent="0.3">
      <c r="A281" s="262"/>
      <c r="B281" s="262"/>
      <c r="C281" s="267"/>
      <c r="D281" s="259"/>
      <c r="E281" s="263"/>
      <c r="F281" s="263"/>
      <c r="G281" s="82">
        <f t="shared" si="10"/>
        <v>0</v>
      </c>
      <c r="H281" s="277" t="s">
        <v>325</v>
      </c>
    </row>
    <row r="282" spans="1:10" s="102" customFormat="1" hidden="1" x14ac:dyDescent="0.3">
      <c r="A282" s="262"/>
      <c r="B282" s="262"/>
      <c r="C282" s="267"/>
      <c r="D282" s="259"/>
      <c r="E282" s="263"/>
      <c r="F282" s="263"/>
      <c r="G282" s="82">
        <f t="shared" si="10"/>
        <v>0</v>
      </c>
      <c r="H282" s="277" t="s">
        <v>325</v>
      </c>
    </row>
    <row r="283" spans="1:10" s="102" customFormat="1" hidden="1" x14ac:dyDescent="0.3">
      <c r="A283" s="262"/>
      <c r="B283" s="262"/>
      <c r="C283" s="267"/>
      <c r="D283" s="259"/>
      <c r="E283" s="263"/>
      <c r="F283" s="263"/>
      <c r="G283" s="82">
        <f t="shared" si="10"/>
        <v>0</v>
      </c>
      <c r="H283" s="277" t="s">
        <v>325</v>
      </c>
    </row>
    <row r="284" spans="1:10" s="102" customFormat="1" hidden="1" x14ac:dyDescent="0.3">
      <c r="A284" s="262"/>
      <c r="B284" s="262"/>
      <c r="C284" s="267"/>
      <c r="D284" s="259"/>
      <c r="E284" s="263"/>
      <c r="F284" s="263"/>
      <c r="G284" s="82">
        <f t="shared" si="10"/>
        <v>0</v>
      </c>
      <c r="H284" s="277" t="s">
        <v>325</v>
      </c>
    </row>
    <row r="285" spans="1:10" s="102" customFormat="1" hidden="1" x14ac:dyDescent="0.3">
      <c r="A285" s="262"/>
      <c r="B285" s="262"/>
      <c r="C285" s="267"/>
      <c r="D285" s="259"/>
      <c r="E285" s="263"/>
      <c r="F285" s="263"/>
      <c r="G285" s="82">
        <f t="shared" si="10"/>
        <v>0</v>
      </c>
      <c r="H285" s="277" t="s">
        <v>325</v>
      </c>
    </row>
    <row r="286" spans="1:10" s="102" customFormat="1" hidden="1" x14ac:dyDescent="0.3">
      <c r="A286" s="262"/>
      <c r="B286" s="262"/>
      <c r="C286" s="267"/>
      <c r="D286" s="259"/>
      <c r="E286" s="263"/>
      <c r="F286" s="263"/>
      <c r="G286" s="82">
        <f t="shared" si="10"/>
        <v>0</v>
      </c>
      <c r="H286" s="277" t="s">
        <v>325</v>
      </c>
    </row>
    <row r="287" spans="1:10" s="102" customFormat="1" hidden="1" x14ac:dyDescent="0.3">
      <c r="A287" s="262"/>
      <c r="B287" s="262"/>
      <c r="C287" s="267"/>
      <c r="D287" s="259"/>
      <c r="E287" s="263"/>
      <c r="F287" s="263"/>
      <c r="G287" s="82">
        <f t="shared" si="10"/>
        <v>0</v>
      </c>
      <c r="H287" s="277" t="s">
        <v>325</v>
      </c>
    </row>
    <row r="288" spans="1:10" s="102" customFormat="1" hidden="1" x14ac:dyDescent="0.3">
      <c r="A288" s="262"/>
      <c r="B288" s="262"/>
      <c r="C288" s="267"/>
      <c r="D288" s="259"/>
      <c r="E288" s="263"/>
      <c r="F288" s="263"/>
      <c r="G288" s="82">
        <f t="shared" si="10"/>
        <v>0</v>
      </c>
      <c r="H288" s="277" t="s">
        <v>325</v>
      </c>
    </row>
    <row r="289" spans="1:8" s="102" customFormat="1" hidden="1" x14ac:dyDescent="0.3">
      <c r="A289" s="262"/>
      <c r="B289" s="262"/>
      <c r="C289" s="267"/>
      <c r="D289" s="259"/>
      <c r="E289" s="263"/>
      <c r="F289" s="263"/>
      <c r="G289" s="82">
        <f t="shared" si="10"/>
        <v>0</v>
      </c>
      <c r="H289" s="277" t="s">
        <v>325</v>
      </c>
    </row>
    <row r="290" spans="1:8" s="102" customFormat="1" hidden="1" x14ac:dyDescent="0.3">
      <c r="A290" s="262"/>
      <c r="B290" s="262"/>
      <c r="C290" s="267"/>
      <c r="D290" s="259"/>
      <c r="E290" s="263"/>
      <c r="F290" s="263"/>
      <c r="G290" s="82">
        <f t="shared" si="10"/>
        <v>0</v>
      </c>
      <c r="H290" s="277" t="s">
        <v>325</v>
      </c>
    </row>
    <row r="291" spans="1:8" s="102" customFormat="1" hidden="1" x14ac:dyDescent="0.3">
      <c r="A291" s="262"/>
      <c r="B291" s="262"/>
      <c r="C291" s="267"/>
      <c r="D291" s="259"/>
      <c r="E291" s="263"/>
      <c r="F291" s="263"/>
      <c r="G291" s="82">
        <f t="shared" si="10"/>
        <v>0</v>
      </c>
      <c r="H291" s="277" t="s">
        <v>325</v>
      </c>
    </row>
    <row r="292" spans="1:8" s="102" customFormat="1" hidden="1" x14ac:dyDescent="0.3">
      <c r="A292" s="262"/>
      <c r="B292" s="262"/>
      <c r="C292" s="267"/>
      <c r="D292" s="259"/>
      <c r="E292" s="263"/>
      <c r="F292" s="263"/>
      <c r="G292" s="82">
        <f t="shared" si="10"/>
        <v>0</v>
      </c>
      <c r="H292" s="277" t="s">
        <v>325</v>
      </c>
    </row>
    <row r="293" spans="1:8" s="102" customFormat="1" hidden="1" x14ac:dyDescent="0.3">
      <c r="A293" s="262"/>
      <c r="B293" s="262"/>
      <c r="C293" s="267"/>
      <c r="D293" s="259"/>
      <c r="E293" s="263"/>
      <c r="F293" s="263"/>
      <c r="G293" s="82">
        <f t="shared" si="10"/>
        <v>0</v>
      </c>
      <c r="H293" s="277" t="s">
        <v>325</v>
      </c>
    </row>
    <row r="294" spans="1:8" s="102" customFormat="1" hidden="1" x14ac:dyDescent="0.3">
      <c r="A294" s="262"/>
      <c r="B294" s="262"/>
      <c r="C294" s="267"/>
      <c r="D294" s="259"/>
      <c r="E294" s="263"/>
      <c r="F294" s="263"/>
      <c r="G294" s="82">
        <f t="shared" si="10"/>
        <v>0</v>
      </c>
      <c r="H294" s="277" t="s">
        <v>325</v>
      </c>
    </row>
    <row r="295" spans="1:8" s="102" customFormat="1" hidden="1" x14ac:dyDescent="0.3">
      <c r="A295" s="262"/>
      <c r="B295" s="262"/>
      <c r="C295" s="267"/>
      <c r="D295" s="259"/>
      <c r="E295" s="263"/>
      <c r="F295" s="263"/>
      <c r="G295" s="82">
        <f t="shared" si="10"/>
        <v>0</v>
      </c>
      <c r="H295" s="277" t="s">
        <v>325</v>
      </c>
    </row>
    <row r="296" spans="1:8" s="102" customFormat="1" hidden="1" x14ac:dyDescent="0.3">
      <c r="A296" s="262"/>
      <c r="B296" s="262"/>
      <c r="C296" s="267"/>
      <c r="D296" s="259"/>
      <c r="E296" s="263"/>
      <c r="F296" s="263"/>
      <c r="G296" s="82">
        <f t="shared" si="10"/>
        <v>0</v>
      </c>
      <c r="H296" s="277" t="s">
        <v>325</v>
      </c>
    </row>
    <row r="297" spans="1:8" s="102" customFormat="1" hidden="1" x14ac:dyDescent="0.3">
      <c r="A297" s="262"/>
      <c r="B297" s="262"/>
      <c r="C297" s="267"/>
      <c r="D297" s="259"/>
      <c r="E297" s="263"/>
      <c r="F297" s="263"/>
      <c r="G297" s="82">
        <f t="shared" si="10"/>
        <v>0</v>
      </c>
      <c r="H297" s="277" t="s">
        <v>325</v>
      </c>
    </row>
    <row r="298" spans="1:8" s="102" customFormat="1" hidden="1" x14ac:dyDescent="0.3">
      <c r="A298" s="262"/>
      <c r="B298" s="262"/>
      <c r="C298" s="267"/>
      <c r="D298" s="259"/>
      <c r="E298" s="263"/>
      <c r="F298" s="263"/>
      <c r="G298" s="82">
        <f t="shared" si="10"/>
        <v>0</v>
      </c>
      <c r="H298" s="277" t="s">
        <v>325</v>
      </c>
    </row>
    <row r="299" spans="1:8" s="102" customFormat="1" hidden="1" x14ac:dyDescent="0.3">
      <c r="A299" s="262"/>
      <c r="B299" s="262"/>
      <c r="C299" s="267"/>
      <c r="D299" s="259"/>
      <c r="E299" s="263"/>
      <c r="F299" s="263"/>
      <c r="G299" s="82">
        <f t="shared" si="10"/>
        <v>0</v>
      </c>
      <c r="H299" s="277" t="s">
        <v>325</v>
      </c>
    </row>
    <row r="300" spans="1:8" s="102" customFormat="1" hidden="1" x14ac:dyDescent="0.3">
      <c r="A300" s="262"/>
      <c r="B300" s="262"/>
      <c r="C300" s="267"/>
      <c r="D300" s="259"/>
      <c r="E300" s="263"/>
      <c r="F300" s="263"/>
      <c r="G300" s="82">
        <f t="shared" si="10"/>
        <v>0</v>
      </c>
      <c r="H300" s="277" t="s">
        <v>325</v>
      </c>
    </row>
    <row r="301" spans="1:8" s="102" customFormat="1" hidden="1" x14ac:dyDescent="0.3">
      <c r="A301" s="262"/>
      <c r="B301" s="262"/>
      <c r="C301" s="267"/>
      <c r="D301" s="259"/>
      <c r="E301" s="263"/>
      <c r="F301" s="263"/>
      <c r="G301" s="82">
        <f t="shared" si="10"/>
        <v>0</v>
      </c>
      <c r="H301" s="277" t="s">
        <v>325</v>
      </c>
    </row>
    <row r="302" spans="1:8" s="102" customFormat="1" hidden="1" x14ac:dyDescent="0.3">
      <c r="A302" s="262"/>
      <c r="B302" s="262"/>
      <c r="C302" s="267"/>
      <c r="D302" s="259"/>
      <c r="E302" s="263"/>
      <c r="F302" s="263"/>
      <c r="G302" s="82">
        <f t="shared" si="10"/>
        <v>0</v>
      </c>
      <c r="H302" s="277" t="s">
        <v>325</v>
      </c>
    </row>
    <row r="303" spans="1:8" s="102" customFormat="1" hidden="1" x14ac:dyDescent="0.3">
      <c r="A303" s="262"/>
      <c r="B303" s="262"/>
      <c r="C303" s="267"/>
      <c r="D303" s="259"/>
      <c r="E303" s="263"/>
      <c r="F303" s="263"/>
      <c r="G303" s="82">
        <f t="shared" si="10"/>
        <v>0</v>
      </c>
      <c r="H303" s="277" t="s">
        <v>325</v>
      </c>
    </row>
    <row r="304" spans="1:8" s="102" customFormat="1" hidden="1" x14ac:dyDescent="0.3">
      <c r="A304" s="262"/>
      <c r="B304" s="262"/>
      <c r="C304" s="267"/>
      <c r="D304" s="259"/>
      <c r="E304" s="263"/>
      <c r="F304" s="263"/>
      <c r="G304" s="82">
        <f t="shared" si="10"/>
        <v>0</v>
      </c>
      <c r="H304" s="277" t="s">
        <v>325</v>
      </c>
    </row>
    <row r="305" spans="1:8" s="102" customFormat="1" hidden="1" x14ac:dyDescent="0.3">
      <c r="A305" s="262"/>
      <c r="B305" s="262"/>
      <c r="C305" s="267"/>
      <c r="D305" s="259"/>
      <c r="E305" s="263"/>
      <c r="F305" s="263"/>
      <c r="G305" s="82">
        <f t="shared" si="10"/>
        <v>0</v>
      </c>
      <c r="H305" s="277" t="s">
        <v>325</v>
      </c>
    </row>
    <row r="306" spans="1:8" s="102" customFormat="1" hidden="1" x14ac:dyDescent="0.3">
      <c r="A306" s="262"/>
      <c r="B306" s="262"/>
      <c r="C306" s="267"/>
      <c r="D306" s="259"/>
      <c r="E306" s="263"/>
      <c r="F306" s="263"/>
      <c r="G306" s="82">
        <f t="shared" si="10"/>
        <v>0</v>
      </c>
      <c r="H306" s="277" t="s">
        <v>325</v>
      </c>
    </row>
    <row r="307" spans="1:8" s="102" customFormat="1" hidden="1" x14ac:dyDescent="0.3">
      <c r="A307" s="262"/>
      <c r="B307" s="262"/>
      <c r="C307" s="267"/>
      <c r="D307" s="259"/>
      <c r="E307" s="263"/>
      <c r="F307" s="263"/>
      <c r="G307" s="82">
        <f t="shared" si="10"/>
        <v>0</v>
      </c>
      <c r="H307" s="277" t="s">
        <v>325</v>
      </c>
    </row>
    <row r="308" spans="1:8" s="102" customFormat="1" hidden="1" x14ac:dyDescent="0.3">
      <c r="A308" s="262"/>
      <c r="B308" s="262"/>
      <c r="C308" s="267"/>
      <c r="D308" s="259"/>
      <c r="E308" s="263"/>
      <c r="F308" s="263"/>
      <c r="G308" s="82">
        <f t="shared" si="10"/>
        <v>0</v>
      </c>
      <c r="H308" s="277" t="s">
        <v>325</v>
      </c>
    </row>
    <row r="309" spans="1:8" s="102" customFormat="1" hidden="1" x14ac:dyDescent="0.3">
      <c r="A309" s="262"/>
      <c r="B309" s="262"/>
      <c r="C309" s="267"/>
      <c r="D309" s="259"/>
      <c r="E309" s="263"/>
      <c r="F309" s="263"/>
      <c r="G309" s="82">
        <f t="shared" si="10"/>
        <v>0</v>
      </c>
      <c r="H309" s="277" t="s">
        <v>325</v>
      </c>
    </row>
    <row r="310" spans="1:8" s="102" customFormat="1" hidden="1" x14ac:dyDescent="0.3">
      <c r="A310" s="262"/>
      <c r="B310" s="262"/>
      <c r="C310" s="267"/>
      <c r="D310" s="259"/>
      <c r="E310" s="263"/>
      <c r="F310" s="263"/>
      <c r="G310" s="82">
        <f t="shared" ref="G310:G341" si="11">ROUND(C310*E310*F310,2)</f>
        <v>0</v>
      </c>
      <c r="H310" s="277" t="s">
        <v>325</v>
      </c>
    </row>
    <row r="311" spans="1:8" s="102" customFormat="1" hidden="1" x14ac:dyDescent="0.3">
      <c r="A311" s="262"/>
      <c r="B311" s="262"/>
      <c r="C311" s="267"/>
      <c r="D311" s="259"/>
      <c r="E311" s="263"/>
      <c r="F311" s="263"/>
      <c r="G311" s="82">
        <f t="shared" si="11"/>
        <v>0</v>
      </c>
      <c r="H311" s="277" t="s">
        <v>325</v>
      </c>
    </row>
    <row r="312" spans="1:8" s="102" customFormat="1" hidden="1" x14ac:dyDescent="0.3">
      <c r="A312" s="262"/>
      <c r="B312" s="262"/>
      <c r="C312" s="267"/>
      <c r="D312" s="259"/>
      <c r="E312" s="263"/>
      <c r="F312" s="263"/>
      <c r="G312" s="82">
        <f t="shared" si="11"/>
        <v>0</v>
      </c>
      <c r="H312" s="277" t="s">
        <v>325</v>
      </c>
    </row>
    <row r="313" spans="1:8" s="102" customFormat="1" hidden="1" x14ac:dyDescent="0.3">
      <c r="A313" s="262"/>
      <c r="B313" s="262"/>
      <c r="C313" s="267"/>
      <c r="D313" s="259"/>
      <c r="E313" s="263"/>
      <c r="F313" s="263"/>
      <c r="G313" s="82">
        <f t="shared" si="11"/>
        <v>0</v>
      </c>
      <c r="H313" s="277" t="s">
        <v>325</v>
      </c>
    </row>
    <row r="314" spans="1:8" s="102" customFormat="1" hidden="1" x14ac:dyDescent="0.3">
      <c r="A314" s="262"/>
      <c r="B314" s="262"/>
      <c r="C314" s="267"/>
      <c r="D314" s="259"/>
      <c r="E314" s="263"/>
      <c r="F314" s="263"/>
      <c r="G314" s="82">
        <f t="shared" si="11"/>
        <v>0</v>
      </c>
      <c r="H314" s="277" t="s">
        <v>325</v>
      </c>
    </row>
    <row r="315" spans="1:8" s="102" customFormat="1" hidden="1" x14ac:dyDescent="0.3">
      <c r="A315" s="262"/>
      <c r="B315" s="262"/>
      <c r="C315" s="267"/>
      <c r="D315" s="259"/>
      <c r="E315" s="263"/>
      <c r="F315" s="263"/>
      <c r="G315" s="82">
        <f t="shared" si="11"/>
        <v>0</v>
      </c>
      <c r="H315" s="277" t="s">
        <v>325</v>
      </c>
    </row>
    <row r="316" spans="1:8" s="102" customFormat="1" hidden="1" x14ac:dyDescent="0.3">
      <c r="A316" s="262"/>
      <c r="B316" s="262"/>
      <c r="C316" s="267"/>
      <c r="D316" s="259"/>
      <c r="E316" s="263"/>
      <c r="F316" s="263"/>
      <c r="G316" s="82">
        <f t="shared" si="11"/>
        <v>0</v>
      </c>
      <c r="H316" s="277" t="s">
        <v>325</v>
      </c>
    </row>
    <row r="317" spans="1:8" s="102" customFormat="1" hidden="1" x14ac:dyDescent="0.3">
      <c r="A317" s="262"/>
      <c r="B317" s="262"/>
      <c r="C317" s="267"/>
      <c r="D317" s="259"/>
      <c r="E317" s="263"/>
      <c r="F317" s="263"/>
      <c r="G317" s="82">
        <f t="shared" si="11"/>
        <v>0</v>
      </c>
      <c r="H317" s="277" t="s">
        <v>325</v>
      </c>
    </row>
    <row r="318" spans="1:8" s="102" customFormat="1" hidden="1" x14ac:dyDescent="0.3">
      <c r="A318" s="262"/>
      <c r="B318" s="262"/>
      <c r="C318" s="267"/>
      <c r="D318" s="259"/>
      <c r="E318" s="263"/>
      <c r="F318" s="263"/>
      <c r="G318" s="82">
        <f t="shared" si="11"/>
        <v>0</v>
      </c>
      <c r="H318" s="277" t="s">
        <v>325</v>
      </c>
    </row>
    <row r="319" spans="1:8" s="102" customFormat="1" hidden="1" x14ac:dyDescent="0.3">
      <c r="A319" s="262"/>
      <c r="B319" s="262"/>
      <c r="C319" s="267"/>
      <c r="D319" s="259"/>
      <c r="E319" s="263"/>
      <c r="F319" s="263"/>
      <c r="G319" s="82">
        <f t="shared" si="11"/>
        <v>0</v>
      </c>
      <c r="H319" s="277" t="s">
        <v>325</v>
      </c>
    </row>
    <row r="320" spans="1:8" s="102" customFormat="1" hidden="1" x14ac:dyDescent="0.3">
      <c r="A320" s="262"/>
      <c r="B320" s="262"/>
      <c r="C320" s="267"/>
      <c r="D320" s="259"/>
      <c r="E320" s="263"/>
      <c r="F320" s="263"/>
      <c r="G320" s="82">
        <f t="shared" si="11"/>
        <v>0</v>
      </c>
      <c r="H320" s="277" t="s">
        <v>325</v>
      </c>
    </row>
    <row r="321" spans="1:8" s="102" customFormat="1" hidden="1" x14ac:dyDescent="0.3">
      <c r="A321" s="262"/>
      <c r="B321" s="262"/>
      <c r="C321" s="267"/>
      <c r="D321" s="259"/>
      <c r="E321" s="263"/>
      <c r="F321" s="263"/>
      <c r="G321" s="82">
        <f t="shared" si="11"/>
        <v>0</v>
      </c>
      <c r="H321" s="277" t="s">
        <v>325</v>
      </c>
    </row>
    <row r="322" spans="1:8" s="102" customFormat="1" hidden="1" x14ac:dyDescent="0.3">
      <c r="A322" s="262"/>
      <c r="B322" s="262"/>
      <c r="C322" s="267"/>
      <c r="D322" s="259"/>
      <c r="E322" s="263"/>
      <c r="F322" s="263"/>
      <c r="G322" s="82">
        <f t="shared" si="11"/>
        <v>0</v>
      </c>
      <c r="H322" s="277" t="s">
        <v>325</v>
      </c>
    </row>
    <row r="323" spans="1:8" s="102" customFormat="1" hidden="1" x14ac:dyDescent="0.3">
      <c r="A323" s="262"/>
      <c r="B323" s="262"/>
      <c r="C323" s="267"/>
      <c r="D323" s="259"/>
      <c r="E323" s="263"/>
      <c r="F323" s="263"/>
      <c r="G323" s="82">
        <f t="shared" si="11"/>
        <v>0</v>
      </c>
      <c r="H323" s="277" t="s">
        <v>325</v>
      </c>
    </row>
    <row r="324" spans="1:8" s="102" customFormat="1" hidden="1" x14ac:dyDescent="0.3">
      <c r="A324" s="262"/>
      <c r="B324" s="262"/>
      <c r="C324" s="267"/>
      <c r="D324" s="259"/>
      <c r="E324" s="263"/>
      <c r="F324" s="263"/>
      <c r="G324" s="82">
        <f t="shared" si="11"/>
        <v>0</v>
      </c>
      <c r="H324" s="277" t="s">
        <v>325</v>
      </c>
    </row>
    <row r="325" spans="1:8" s="102" customFormat="1" hidden="1" x14ac:dyDescent="0.3">
      <c r="A325" s="262"/>
      <c r="B325" s="262"/>
      <c r="C325" s="267"/>
      <c r="D325" s="259"/>
      <c r="E325" s="263"/>
      <c r="F325" s="263"/>
      <c r="G325" s="82">
        <f t="shared" si="11"/>
        <v>0</v>
      </c>
      <c r="H325" s="277" t="s">
        <v>325</v>
      </c>
    </row>
    <row r="326" spans="1:8" s="102" customFormat="1" hidden="1" x14ac:dyDescent="0.3">
      <c r="A326" s="262"/>
      <c r="B326" s="262"/>
      <c r="C326" s="267"/>
      <c r="D326" s="259"/>
      <c r="E326" s="263"/>
      <c r="F326" s="263"/>
      <c r="G326" s="82">
        <f t="shared" si="11"/>
        <v>0</v>
      </c>
      <c r="H326" s="277" t="s">
        <v>325</v>
      </c>
    </row>
    <row r="327" spans="1:8" s="102" customFormat="1" hidden="1" x14ac:dyDescent="0.3">
      <c r="A327" s="262"/>
      <c r="B327" s="262"/>
      <c r="C327" s="267"/>
      <c r="D327" s="259"/>
      <c r="E327" s="263"/>
      <c r="F327" s="263"/>
      <c r="G327" s="82">
        <f t="shared" si="11"/>
        <v>0</v>
      </c>
      <c r="H327" s="277" t="s">
        <v>325</v>
      </c>
    </row>
    <row r="328" spans="1:8" s="102" customFormat="1" hidden="1" x14ac:dyDescent="0.3">
      <c r="A328" s="262"/>
      <c r="B328" s="262"/>
      <c r="C328" s="267"/>
      <c r="D328" s="259"/>
      <c r="E328" s="263"/>
      <c r="F328" s="263"/>
      <c r="G328" s="82">
        <f t="shared" si="11"/>
        <v>0</v>
      </c>
      <c r="H328" s="277" t="s">
        <v>325</v>
      </c>
    </row>
    <row r="329" spans="1:8" s="102" customFormat="1" hidden="1" x14ac:dyDescent="0.3">
      <c r="A329" s="262"/>
      <c r="B329" s="262"/>
      <c r="C329" s="267"/>
      <c r="D329" s="259"/>
      <c r="E329" s="263"/>
      <c r="F329" s="263"/>
      <c r="G329" s="82">
        <f t="shared" si="11"/>
        <v>0</v>
      </c>
      <c r="H329" s="277" t="s">
        <v>325</v>
      </c>
    </row>
    <row r="330" spans="1:8" s="102" customFormat="1" hidden="1" x14ac:dyDescent="0.3">
      <c r="A330" s="262"/>
      <c r="B330" s="262"/>
      <c r="C330" s="267"/>
      <c r="D330" s="259"/>
      <c r="E330" s="263"/>
      <c r="F330" s="263"/>
      <c r="G330" s="82">
        <f t="shared" si="11"/>
        <v>0</v>
      </c>
      <c r="H330" s="277" t="s">
        <v>325</v>
      </c>
    </row>
    <row r="331" spans="1:8" s="102" customFormat="1" hidden="1" x14ac:dyDescent="0.3">
      <c r="A331" s="262"/>
      <c r="B331" s="262"/>
      <c r="C331" s="267"/>
      <c r="D331" s="259"/>
      <c r="E331" s="263"/>
      <c r="F331" s="263"/>
      <c r="G331" s="82">
        <f t="shared" si="11"/>
        <v>0</v>
      </c>
      <c r="H331" s="277" t="s">
        <v>325</v>
      </c>
    </row>
    <row r="332" spans="1:8" s="102" customFormat="1" hidden="1" x14ac:dyDescent="0.3">
      <c r="A332" s="262"/>
      <c r="B332" s="262"/>
      <c r="C332" s="267"/>
      <c r="D332" s="259"/>
      <c r="E332" s="263"/>
      <c r="F332" s="263"/>
      <c r="G332" s="82">
        <f t="shared" si="11"/>
        <v>0</v>
      </c>
      <c r="H332" s="277" t="s">
        <v>325</v>
      </c>
    </row>
    <row r="333" spans="1:8" s="102" customFormat="1" hidden="1" x14ac:dyDescent="0.3">
      <c r="A333" s="262"/>
      <c r="B333" s="262"/>
      <c r="C333" s="267"/>
      <c r="D333" s="259"/>
      <c r="E333" s="263"/>
      <c r="F333" s="263"/>
      <c r="G333" s="82">
        <f t="shared" si="11"/>
        <v>0</v>
      </c>
      <c r="H333" s="277" t="s">
        <v>325</v>
      </c>
    </row>
    <row r="334" spans="1:8" s="102" customFormat="1" hidden="1" x14ac:dyDescent="0.3">
      <c r="A334" s="262"/>
      <c r="B334" s="262"/>
      <c r="C334" s="267"/>
      <c r="D334" s="259"/>
      <c r="E334" s="263"/>
      <c r="F334" s="263"/>
      <c r="G334" s="82">
        <f t="shared" si="11"/>
        <v>0</v>
      </c>
      <c r="H334" s="277" t="s">
        <v>325</v>
      </c>
    </row>
    <row r="335" spans="1:8" s="102" customFormat="1" hidden="1" x14ac:dyDescent="0.3">
      <c r="A335" s="262"/>
      <c r="B335" s="262"/>
      <c r="C335" s="267"/>
      <c r="D335" s="259"/>
      <c r="E335" s="263"/>
      <c r="F335" s="263"/>
      <c r="G335" s="82">
        <f t="shared" si="11"/>
        <v>0</v>
      </c>
      <c r="H335" s="277" t="s">
        <v>325</v>
      </c>
    </row>
    <row r="336" spans="1:8" s="102" customFormat="1" hidden="1" x14ac:dyDescent="0.3">
      <c r="A336" s="262"/>
      <c r="B336" s="262"/>
      <c r="C336" s="267"/>
      <c r="D336" s="259"/>
      <c r="E336" s="263"/>
      <c r="F336" s="263"/>
      <c r="G336" s="82">
        <f t="shared" si="11"/>
        <v>0</v>
      </c>
      <c r="H336" s="277" t="s">
        <v>325</v>
      </c>
    </row>
    <row r="337" spans="1:8" s="102" customFormat="1" hidden="1" x14ac:dyDescent="0.3">
      <c r="A337" s="262"/>
      <c r="B337" s="262"/>
      <c r="C337" s="267"/>
      <c r="D337" s="259"/>
      <c r="E337" s="263"/>
      <c r="F337" s="263"/>
      <c r="G337" s="82">
        <f t="shared" si="11"/>
        <v>0</v>
      </c>
      <c r="H337" s="277" t="s">
        <v>325</v>
      </c>
    </row>
    <row r="338" spans="1:8" s="102" customFormat="1" hidden="1" x14ac:dyDescent="0.3">
      <c r="A338" s="262"/>
      <c r="B338" s="262"/>
      <c r="C338" s="267"/>
      <c r="D338" s="259"/>
      <c r="E338" s="263"/>
      <c r="F338" s="263"/>
      <c r="G338" s="82">
        <f t="shared" si="11"/>
        <v>0</v>
      </c>
      <c r="H338" s="277" t="s">
        <v>325</v>
      </c>
    </row>
    <row r="339" spans="1:8" s="102" customFormat="1" hidden="1" x14ac:dyDescent="0.3">
      <c r="A339" s="262"/>
      <c r="B339" s="262"/>
      <c r="C339" s="267"/>
      <c r="D339" s="259"/>
      <c r="E339" s="263"/>
      <c r="F339" s="263"/>
      <c r="G339" s="82">
        <f t="shared" si="11"/>
        <v>0</v>
      </c>
      <c r="H339" s="277" t="s">
        <v>325</v>
      </c>
    </row>
    <row r="340" spans="1:8" s="102" customFormat="1" hidden="1" x14ac:dyDescent="0.3">
      <c r="A340" s="262"/>
      <c r="B340" s="262"/>
      <c r="C340" s="267"/>
      <c r="D340" s="259"/>
      <c r="E340" s="263"/>
      <c r="F340" s="263"/>
      <c r="G340" s="82">
        <f t="shared" si="11"/>
        <v>0</v>
      </c>
      <c r="H340" s="277" t="s">
        <v>325</v>
      </c>
    </row>
    <row r="341" spans="1:8" s="102" customFormat="1" hidden="1" x14ac:dyDescent="0.3">
      <c r="A341" s="262"/>
      <c r="B341" s="262"/>
      <c r="C341" s="267"/>
      <c r="D341" s="259"/>
      <c r="E341" s="263"/>
      <c r="F341" s="263"/>
      <c r="G341" s="82">
        <f t="shared" si="11"/>
        <v>0</v>
      </c>
      <c r="H341" s="277" t="s">
        <v>325</v>
      </c>
    </row>
    <row r="342" spans="1:8" s="102" customFormat="1" hidden="1" x14ac:dyDescent="0.3">
      <c r="A342" s="262"/>
      <c r="B342" s="262"/>
      <c r="C342" s="267"/>
      <c r="D342" s="259"/>
      <c r="E342" s="263"/>
      <c r="F342" s="263"/>
      <c r="G342" s="82">
        <f t="shared" ref="G342:G373" si="12">ROUND(C342*E342*F342,2)</f>
        <v>0</v>
      </c>
      <c r="H342" s="277" t="s">
        <v>325</v>
      </c>
    </row>
    <row r="343" spans="1:8" s="102" customFormat="1" hidden="1" x14ac:dyDescent="0.3">
      <c r="A343" s="262"/>
      <c r="B343" s="262"/>
      <c r="C343" s="267"/>
      <c r="D343" s="259"/>
      <c r="E343" s="263"/>
      <c r="F343" s="263"/>
      <c r="G343" s="82">
        <f t="shared" si="12"/>
        <v>0</v>
      </c>
      <c r="H343" s="277" t="s">
        <v>325</v>
      </c>
    </row>
    <row r="344" spans="1:8" s="102" customFormat="1" hidden="1" x14ac:dyDescent="0.3">
      <c r="A344" s="262"/>
      <c r="B344" s="262"/>
      <c r="C344" s="267"/>
      <c r="D344" s="259"/>
      <c r="E344" s="263"/>
      <c r="F344" s="263"/>
      <c r="G344" s="82">
        <f t="shared" si="12"/>
        <v>0</v>
      </c>
      <c r="H344" s="277" t="s">
        <v>325</v>
      </c>
    </row>
    <row r="345" spans="1:8" s="102" customFormat="1" hidden="1" x14ac:dyDescent="0.3">
      <c r="A345" s="262"/>
      <c r="B345" s="262"/>
      <c r="C345" s="267"/>
      <c r="D345" s="259"/>
      <c r="E345" s="263"/>
      <c r="F345" s="263"/>
      <c r="G345" s="82">
        <f t="shared" si="12"/>
        <v>0</v>
      </c>
      <c r="H345" s="277" t="s">
        <v>325</v>
      </c>
    </row>
    <row r="346" spans="1:8" s="102" customFormat="1" hidden="1" x14ac:dyDescent="0.3">
      <c r="A346" s="262"/>
      <c r="B346" s="262"/>
      <c r="C346" s="267"/>
      <c r="D346" s="259"/>
      <c r="E346" s="263"/>
      <c r="F346" s="263"/>
      <c r="G346" s="82">
        <f t="shared" si="12"/>
        <v>0</v>
      </c>
      <c r="H346" s="277" t="s">
        <v>325</v>
      </c>
    </row>
    <row r="347" spans="1:8" s="102" customFormat="1" hidden="1" x14ac:dyDescent="0.3">
      <c r="A347" s="262"/>
      <c r="B347" s="262"/>
      <c r="C347" s="267"/>
      <c r="D347" s="259"/>
      <c r="E347" s="263"/>
      <c r="F347" s="263"/>
      <c r="G347" s="82">
        <f t="shared" si="12"/>
        <v>0</v>
      </c>
      <c r="H347" s="277" t="s">
        <v>325</v>
      </c>
    </row>
    <row r="348" spans="1:8" s="102" customFormat="1" hidden="1" x14ac:dyDescent="0.3">
      <c r="A348" s="262"/>
      <c r="B348" s="262"/>
      <c r="C348" s="267"/>
      <c r="D348" s="259"/>
      <c r="E348" s="263"/>
      <c r="F348" s="263"/>
      <c r="G348" s="82">
        <f t="shared" si="12"/>
        <v>0</v>
      </c>
      <c r="H348" s="277" t="s">
        <v>325</v>
      </c>
    </row>
    <row r="349" spans="1:8" s="102" customFormat="1" hidden="1" x14ac:dyDescent="0.3">
      <c r="A349" s="262"/>
      <c r="B349" s="262"/>
      <c r="C349" s="267"/>
      <c r="D349" s="259"/>
      <c r="E349" s="263"/>
      <c r="F349" s="263"/>
      <c r="G349" s="82">
        <f t="shared" si="12"/>
        <v>0</v>
      </c>
      <c r="H349" s="277" t="s">
        <v>325</v>
      </c>
    </row>
    <row r="350" spans="1:8" s="102" customFormat="1" hidden="1" x14ac:dyDescent="0.3">
      <c r="A350" s="262"/>
      <c r="B350" s="262"/>
      <c r="C350" s="267"/>
      <c r="D350" s="259"/>
      <c r="E350" s="263"/>
      <c r="F350" s="263"/>
      <c r="G350" s="82">
        <f t="shared" si="12"/>
        <v>0</v>
      </c>
      <c r="H350" s="277" t="s">
        <v>325</v>
      </c>
    </row>
    <row r="351" spans="1:8" s="102" customFormat="1" hidden="1" x14ac:dyDescent="0.3">
      <c r="A351" s="262"/>
      <c r="B351" s="262"/>
      <c r="C351" s="267"/>
      <c r="D351" s="259"/>
      <c r="E351" s="263"/>
      <c r="F351" s="263"/>
      <c r="G351" s="82">
        <f t="shared" si="12"/>
        <v>0</v>
      </c>
      <c r="H351" s="277" t="s">
        <v>325</v>
      </c>
    </row>
    <row r="352" spans="1:8" s="102" customFormat="1" hidden="1" x14ac:dyDescent="0.3">
      <c r="A352" s="262"/>
      <c r="B352" s="262"/>
      <c r="C352" s="267"/>
      <c r="D352" s="259"/>
      <c r="E352" s="263"/>
      <c r="F352" s="263"/>
      <c r="G352" s="82">
        <f t="shared" si="12"/>
        <v>0</v>
      </c>
      <c r="H352" s="277" t="s">
        <v>325</v>
      </c>
    </row>
    <row r="353" spans="1:8" s="102" customFormat="1" hidden="1" x14ac:dyDescent="0.3">
      <c r="A353" s="262"/>
      <c r="B353" s="262"/>
      <c r="C353" s="267"/>
      <c r="D353" s="259"/>
      <c r="E353" s="263"/>
      <c r="F353" s="263"/>
      <c r="G353" s="82">
        <f t="shared" si="12"/>
        <v>0</v>
      </c>
      <c r="H353" s="277" t="s">
        <v>325</v>
      </c>
    </row>
    <row r="354" spans="1:8" s="102" customFormat="1" hidden="1" x14ac:dyDescent="0.3">
      <c r="A354" s="262"/>
      <c r="B354" s="262"/>
      <c r="C354" s="267"/>
      <c r="D354" s="259"/>
      <c r="E354" s="263"/>
      <c r="F354" s="263"/>
      <c r="G354" s="82">
        <f t="shared" si="12"/>
        <v>0</v>
      </c>
      <c r="H354" s="277" t="s">
        <v>325</v>
      </c>
    </row>
    <row r="355" spans="1:8" s="102" customFormat="1" hidden="1" x14ac:dyDescent="0.3">
      <c r="A355" s="262"/>
      <c r="B355" s="262"/>
      <c r="C355" s="267"/>
      <c r="D355" s="259"/>
      <c r="E355" s="263"/>
      <c r="F355" s="263"/>
      <c r="G355" s="82">
        <f t="shared" si="12"/>
        <v>0</v>
      </c>
      <c r="H355" s="277" t="s">
        <v>325</v>
      </c>
    </row>
    <row r="356" spans="1:8" s="102" customFormat="1" hidden="1" x14ac:dyDescent="0.3">
      <c r="A356" s="262"/>
      <c r="B356" s="262"/>
      <c r="C356" s="267"/>
      <c r="D356" s="259"/>
      <c r="E356" s="263"/>
      <c r="F356" s="263"/>
      <c r="G356" s="82">
        <f t="shared" si="12"/>
        <v>0</v>
      </c>
      <c r="H356" s="277" t="s">
        <v>325</v>
      </c>
    </row>
    <row r="357" spans="1:8" s="102" customFormat="1" hidden="1" x14ac:dyDescent="0.3">
      <c r="A357" s="262"/>
      <c r="B357" s="262"/>
      <c r="C357" s="267"/>
      <c r="D357" s="259"/>
      <c r="E357" s="263"/>
      <c r="F357" s="263"/>
      <c r="G357" s="82">
        <f t="shared" si="12"/>
        <v>0</v>
      </c>
      <c r="H357" s="277" t="s">
        <v>325</v>
      </c>
    </row>
    <row r="358" spans="1:8" s="102" customFormat="1" hidden="1" x14ac:dyDescent="0.3">
      <c r="A358" s="262"/>
      <c r="B358" s="262"/>
      <c r="C358" s="267"/>
      <c r="D358" s="259"/>
      <c r="E358" s="263"/>
      <c r="F358" s="263"/>
      <c r="G358" s="82">
        <f t="shared" si="12"/>
        <v>0</v>
      </c>
      <c r="H358" s="277" t="s">
        <v>325</v>
      </c>
    </row>
    <row r="359" spans="1:8" s="102" customFormat="1" hidden="1" x14ac:dyDescent="0.3">
      <c r="A359" s="262"/>
      <c r="B359" s="262"/>
      <c r="C359" s="267"/>
      <c r="D359" s="259"/>
      <c r="E359" s="263"/>
      <c r="F359" s="263"/>
      <c r="G359" s="82">
        <f t="shared" si="12"/>
        <v>0</v>
      </c>
      <c r="H359" s="277" t="s">
        <v>325</v>
      </c>
    </row>
    <row r="360" spans="1:8" s="102" customFormat="1" hidden="1" x14ac:dyDescent="0.3">
      <c r="A360" s="262"/>
      <c r="B360" s="262"/>
      <c r="C360" s="267"/>
      <c r="D360" s="259"/>
      <c r="E360" s="263"/>
      <c r="F360" s="263"/>
      <c r="G360" s="82">
        <f t="shared" si="12"/>
        <v>0</v>
      </c>
      <c r="H360" s="277" t="s">
        <v>325</v>
      </c>
    </row>
    <row r="361" spans="1:8" s="102" customFormat="1" hidden="1" x14ac:dyDescent="0.3">
      <c r="A361" s="262"/>
      <c r="B361" s="262"/>
      <c r="C361" s="267"/>
      <c r="D361" s="259"/>
      <c r="E361" s="263"/>
      <c r="F361" s="263"/>
      <c r="G361" s="82">
        <f t="shared" si="12"/>
        <v>0</v>
      </c>
      <c r="H361" s="277" t="s">
        <v>325</v>
      </c>
    </row>
    <row r="362" spans="1:8" s="102" customFormat="1" hidden="1" x14ac:dyDescent="0.3">
      <c r="A362" s="262"/>
      <c r="B362" s="262"/>
      <c r="C362" s="267"/>
      <c r="D362" s="259"/>
      <c r="E362" s="263"/>
      <c r="F362" s="263"/>
      <c r="G362" s="82">
        <f t="shared" si="12"/>
        <v>0</v>
      </c>
      <c r="H362" s="277" t="s">
        <v>325</v>
      </c>
    </row>
    <row r="363" spans="1:8" s="102" customFormat="1" hidden="1" x14ac:dyDescent="0.3">
      <c r="A363" s="262"/>
      <c r="B363" s="262"/>
      <c r="C363" s="267"/>
      <c r="D363" s="259"/>
      <c r="E363" s="263"/>
      <c r="F363" s="263"/>
      <c r="G363" s="82">
        <f t="shared" si="12"/>
        <v>0</v>
      </c>
      <c r="H363" s="277" t="s">
        <v>325</v>
      </c>
    </row>
    <row r="364" spans="1:8" s="102" customFormat="1" hidden="1" x14ac:dyDescent="0.3">
      <c r="A364" s="262"/>
      <c r="B364" s="262"/>
      <c r="C364" s="267"/>
      <c r="D364" s="259"/>
      <c r="E364" s="263"/>
      <c r="F364" s="263"/>
      <c r="G364" s="82">
        <f t="shared" si="12"/>
        <v>0</v>
      </c>
      <c r="H364" s="277" t="s">
        <v>325</v>
      </c>
    </row>
    <row r="365" spans="1:8" s="102" customFormat="1" hidden="1" x14ac:dyDescent="0.3">
      <c r="A365" s="262"/>
      <c r="B365" s="262"/>
      <c r="C365" s="267"/>
      <c r="D365" s="259"/>
      <c r="E365" s="263"/>
      <c r="F365" s="263"/>
      <c r="G365" s="82">
        <f t="shared" si="12"/>
        <v>0</v>
      </c>
      <c r="H365" s="277" t="s">
        <v>325</v>
      </c>
    </row>
    <row r="366" spans="1:8" s="102" customFormat="1" hidden="1" x14ac:dyDescent="0.3">
      <c r="A366" s="262"/>
      <c r="B366" s="262"/>
      <c r="C366" s="267"/>
      <c r="D366" s="259"/>
      <c r="E366" s="263"/>
      <c r="F366" s="263"/>
      <c r="G366" s="82">
        <f t="shared" si="12"/>
        <v>0</v>
      </c>
      <c r="H366" s="277" t="s">
        <v>325</v>
      </c>
    </row>
    <row r="367" spans="1:8" s="102" customFormat="1" hidden="1" x14ac:dyDescent="0.3">
      <c r="A367" s="262"/>
      <c r="B367" s="262"/>
      <c r="C367" s="267"/>
      <c r="D367" s="259"/>
      <c r="E367" s="263"/>
      <c r="F367" s="263"/>
      <c r="G367" s="82">
        <f t="shared" si="12"/>
        <v>0</v>
      </c>
      <c r="H367" s="277" t="s">
        <v>325</v>
      </c>
    </row>
    <row r="368" spans="1:8" s="102" customFormat="1" hidden="1" x14ac:dyDescent="0.3">
      <c r="A368" s="262"/>
      <c r="B368" s="262"/>
      <c r="C368" s="267"/>
      <c r="D368" s="259"/>
      <c r="E368" s="263"/>
      <c r="F368" s="263"/>
      <c r="G368" s="82">
        <f t="shared" si="12"/>
        <v>0</v>
      </c>
      <c r="H368" s="277" t="s">
        <v>325</v>
      </c>
    </row>
    <row r="369" spans="1:8" s="102" customFormat="1" hidden="1" x14ac:dyDescent="0.3">
      <c r="A369" s="262"/>
      <c r="B369" s="262"/>
      <c r="C369" s="267"/>
      <c r="D369" s="259"/>
      <c r="E369" s="263"/>
      <c r="F369" s="263"/>
      <c r="G369" s="82">
        <f t="shared" si="12"/>
        <v>0</v>
      </c>
      <c r="H369" s="277" t="s">
        <v>325</v>
      </c>
    </row>
    <row r="370" spans="1:8" s="102" customFormat="1" hidden="1" x14ac:dyDescent="0.3">
      <c r="A370" s="262"/>
      <c r="B370" s="262"/>
      <c r="C370" s="267"/>
      <c r="D370" s="259"/>
      <c r="E370" s="263"/>
      <c r="F370" s="263"/>
      <c r="G370" s="82">
        <f t="shared" si="12"/>
        <v>0</v>
      </c>
      <c r="H370" s="277" t="s">
        <v>325</v>
      </c>
    </row>
    <row r="371" spans="1:8" s="102" customFormat="1" hidden="1" x14ac:dyDescent="0.3">
      <c r="A371" s="262"/>
      <c r="B371" s="262"/>
      <c r="C371" s="267"/>
      <c r="D371" s="259"/>
      <c r="E371" s="263"/>
      <c r="F371" s="263"/>
      <c r="G371" s="82">
        <f t="shared" si="12"/>
        <v>0</v>
      </c>
      <c r="H371" s="277" t="s">
        <v>325</v>
      </c>
    </row>
    <row r="372" spans="1:8" s="102" customFormat="1" hidden="1" x14ac:dyDescent="0.3">
      <c r="A372" s="262"/>
      <c r="B372" s="262"/>
      <c r="C372" s="267"/>
      <c r="D372" s="259"/>
      <c r="E372" s="263"/>
      <c r="F372" s="263"/>
      <c r="G372" s="82">
        <f t="shared" si="12"/>
        <v>0</v>
      </c>
      <c r="H372" s="277" t="s">
        <v>325</v>
      </c>
    </row>
    <row r="373" spans="1:8" s="102" customFormat="1" hidden="1" x14ac:dyDescent="0.3">
      <c r="A373" s="262"/>
      <c r="B373" s="262"/>
      <c r="C373" s="267"/>
      <c r="D373" s="259"/>
      <c r="E373" s="263"/>
      <c r="F373" s="263"/>
      <c r="G373" s="82">
        <f t="shared" si="12"/>
        <v>0</v>
      </c>
      <c r="H373" s="277" t="s">
        <v>325</v>
      </c>
    </row>
    <row r="374" spans="1:8" s="102" customFormat="1" hidden="1" x14ac:dyDescent="0.3">
      <c r="A374" s="262"/>
      <c r="B374" s="262"/>
      <c r="C374" s="267"/>
      <c r="D374" s="259"/>
      <c r="E374" s="263"/>
      <c r="F374" s="263"/>
      <c r="G374" s="82">
        <f t="shared" si="10"/>
        <v>0</v>
      </c>
      <c r="H374" s="277" t="s">
        <v>325</v>
      </c>
    </row>
    <row r="375" spans="1:8" s="102" customFormat="1" hidden="1" x14ac:dyDescent="0.3">
      <c r="A375" s="262"/>
      <c r="B375" s="262"/>
      <c r="C375" s="267"/>
      <c r="D375" s="259"/>
      <c r="E375" s="263"/>
      <c r="F375" s="263"/>
      <c r="G375" s="82">
        <f t="shared" si="10"/>
        <v>0</v>
      </c>
      <c r="H375" s="277" t="s">
        <v>325</v>
      </c>
    </row>
    <row r="376" spans="1:8" s="102" customFormat="1" hidden="1" x14ac:dyDescent="0.3">
      <c r="A376" s="262"/>
      <c r="B376" s="262"/>
      <c r="C376" s="267"/>
      <c r="D376" s="259"/>
      <c r="E376" s="263"/>
      <c r="F376" s="263"/>
      <c r="G376" s="82">
        <f t="shared" si="10"/>
        <v>0</v>
      </c>
      <c r="H376" s="277" t="s">
        <v>325</v>
      </c>
    </row>
    <row r="377" spans="1:8" s="102" customFormat="1" hidden="1" x14ac:dyDescent="0.3">
      <c r="A377" s="262"/>
      <c r="B377" s="262"/>
      <c r="C377" s="267"/>
      <c r="D377" s="259"/>
      <c r="E377" s="263"/>
      <c r="F377" s="263"/>
      <c r="G377" s="82">
        <f t="shared" si="10"/>
        <v>0</v>
      </c>
      <c r="H377" s="277" t="s">
        <v>325</v>
      </c>
    </row>
    <row r="378" spans="1:8" s="102" customFormat="1" hidden="1" x14ac:dyDescent="0.3">
      <c r="A378" s="262"/>
      <c r="B378" s="262"/>
      <c r="C378" s="267"/>
      <c r="D378" s="259"/>
      <c r="E378" s="263"/>
      <c r="F378" s="263"/>
      <c r="G378" s="82">
        <f t="shared" si="10"/>
        <v>0</v>
      </c>
      <c r="H378" s="277" t="s">
        <v>325</v>
      </c>
    </row>
    <row r="379" spans="1:8" s="102" customFormat="1" hidden="1" x14ac:dyDescent="0.3">
      <c r="A379" s="262"/>
      <c r="B379" s="262"/>
      <c r="C379" s="267"/>
      <c r="D379" s="259"/>
      <c r="E379" s="263"/>
      <c r="F379" s="263"/>
      <c r="G379" s="82">
        <f t="shared" si="10"/>
        <v>0</v>
      </c>
      <c r="H379" s="277" t="s">
        <v>325</v>
      </c>
    </row>
    <row r="380" spans="1:8" s="102" customFormat="1" hidden="1" x14ac:dyDescent="0.3">
      <c r="A380" s="262"/>
      <c r="B380" s="262"/>
      <c r="C380" s="267"/>
      <c r="D380" s="259"/>
      <c r="E380" s="263"/>
      <c r="F380" s="263"/>
      <c r="G380" s="82">
        <f t="shared" si="10"/>
        <v>0</v>
      </c>
      <c r="H380" s="277" t="s">
        <v>325</v>
      </c>
    </row>
    <row r="381" spans="1:8" s="102" customFormat="1" hidden="1" x14ac:dyDescent="0.3">
      <c r="A381" s="262"/>
      <c r="B381" s="262"/>
      <c r="C381" s="267"/>
      <c r="D381" s="259"/>
      <c r="E381" s="263"/>
      <c r="F381" s="263"/>
      <c r="G381" s="82">
        <f t="shared" si="10"/>
        <v>0</v>
      </c>
      <c r="H381" s="277" t="s">
        <v>325</v>
      </c>
    </row>
    <row r="382" spans="1:8" s="102" customFormat="1" hidden="1" x14ac:dyDescent="0.3">
      <c r="A382" s="262"/>
      <c r="B382" s="262"/>
      <c r="C382" s="267"/>
      <c r="D382" s="259"/>
      <c r="E382" s="263"/>
      <c r="F382" s="263"/>
      <c r="G382" s="82">
        <f t="shared" ref="G382:G389" si="13">ROUND(C382*E382*F382,2)</f>
        <v>0</v>
      </c>
      <c r="H382" s="277" t="s">
        <v>325</v>
      </c>
    </row>
    <row r="383" spans="1:8" s="102" customFormat="1" hidden="1" x14ac:dyDescent="0.3">
      <c r="A383" s="262"/>
      <c r="B383" s="262"/>
      <c r="C383" s="267"/>
      <c r="D383" s="259"/>
      <c r="E383" s="263"/>
      <c r="F383" s="263"/>
      <c r="G383" s="82">
        <f t="shared" si="13"/>
        <v>0</v>
      </c>
      <c r="H383" s="277" t="s">
        <v>325</v>
      </c>
    </row>
    <row r="384" spans="1:8" s="102" customFormat="1" hidden="1" x14ac:dyDescent="0.3">
      <c r="A384" s="262"/>
      <c r="B384" s="262"/>
      <c r="C384" s="267"/>
      <c r="D384" s="259"/>
      <c r="E384" s="263"/>
      <c r="F384" s="263"/>
      <c r="G384" s="82">
        <f t="shared" si="13"/>
        <v>0</v>
      </c>
      <c r="H384" s="277" t="s">
        <v>325</v>
      </c>
    </row>
    <row r="385" spans="1:8" s="102" customFormat="1" hidden="1" x14ac:dyDescent="0.3">
      <c r="A385" s="262"/>
      <c r="B385" s="262"/>
      <c r="C385" s="267"/>
      <c r="D385" s="259"/>
      <c r="E385" s="263"/>
      <c r="F385" s="263"/>
      <c r="G385" s="82">
        <f t="shared" si="13"/>
        <v>0</v>
      </c>
      <c r="H385" s="277" t="s">
        <v>325</v>
      </c>
    </row>
    <row r="386" spans="1:8" s="102" customFormat="1" hidden="1" x14ac:dyDescent="0.3">
      <c r="A386" s="262"/>
      <c r="B386" s="262"/>
      <c r="C386" s="267"/>
      <c r="D386" s="259"/>
      <c r="E386" s="263"/>
      <c r="F386" s="263"/>
      <c r="G386" s="82">
        <f t="shared" si="13"/>
        <v>0</v>
      </c>
      <c r="H386" s="277" t="s">
        <v>325</v>
      </c>
    </row>
    <row r="387" spans="1:8" s="102" customFormat="1" hidden="1" x14ac:dyDescent="0.3">
      <c r="A387" s="262"/>
      <c r="B387" s="262"/>
      <c r="C387" s="267"/>
      <c r="D387" s="259"/>
      <c r="E387" s="263"/>
      <c r="F387" s="263"/>
      <c r="G387" s="82">
        <f t="shared" si="13"/>
        <v>0</v>
      </c>
      <c r="H387" s="277" t="s">
        <v>325</v>
      </c>
    </row>
    <row r="388" spans="1:8" s="102" customFormat="1" hidden="1" x14ac:dyDescent="0.3">
      <c r="A388" s="262"/>
      <c r="B388" s="262"/>
      <c r="C388" s="267"/>
      <c r="D388" s="259"/>
      <c r="E388" s="263"/>
      <c r="F388" s="263"/>
      <c r="G388" s="82">
        <f t="shared" si="13"/>
        <v>0</v>
      </c>
      <c r="H388" s="277" t="s">
        <v>325</v>
      </c>
    </row>
    <row r="389" spans="1:8" s="102" customFormat="1" hidden="1" x14ac:dyDescent="0.3">
      <c r="A389" s="262"/>
      <c r="B389" s="262"/>
      <c r="C389" s="267"/>
      <c r="D389" s="259"/>
      <c r="E389" s="263"/>
      <c r="F389" s="263"/>
      <c r="G389" s="82">
        <f t="shared" si="13"/>
        <v>0</v>
      </c>
      <c r="H389" s="277" t="s">
        <v>325</v>
      </c>
    </row>
    <row r="390" spans="1:8" s="102" customFormat="1" hidden="1" x14ac:dyDescent="0.3">
      <c r="A390" s="262"/>
      <c r="B390" s="262"/>
      <c r="C390" s="267"/>
      <c r="D390" s="259"/>
      <c r="E390" s="263"/>
      <c r="F390" s="263"/>
      <c r="G390" s="82">
        <f t="shared" ref="G390:G397" si="14">ROUND(C390*E390*F390,2)</f>
        <v>0</v>
      </c>
      <c r="H390" s="277" t="s">
        <v>325</v>
      </c>
    </row>
    <row r="391" spans="1:8" s="102" customFormat="1" hidden="1" x14ac:dyDescent="0.3">
      <c r="A391" s="262"/>
      <c r="B391" s="262"/>
      <c r="C391" s="267"/>
      <c r="D391" s="259"/>
      <c r="E391" s="263"/>
      <c r="F391" s="263"/>
      <c r="G391" s="82">
        <f t="shared" si="14"/>
        <v>0</v>
      </c>
      <c r="H391" s="277" t="s">
        <v>325</v>
      </c>
    </row>
    <row r="392" spans="1:8" s="102" customFormat="1" hidden="1" x14ac:dyDescent="0.3">
      <c r="A392" s="262"/>
      <c r="B392" s="262"/>
      <c r="C392" s="267"/>
      <c r="D392" s="259"/>
      <c r="E392" s="263"/>
      <c r="F392" s="263"/>
      <c r="G392" s="82">
        <f t="shared" si="14"/>
        <v>0</v>
      </c>
      <c r="H392" s="277" t="s">
        <v>325</v>
      </c>
    </row>
    <row r="393" spans="1:8" s="102" customFormat="1" hidden="1" x14ac:dyDescent="0.3">
      <c r="A393" s="262"/>
      <c r="B393" s="262"/>
      <c r="C393" s="267"/>
      <c r="D393" s="259"/>
      <c r="E393" s="263"/>
      <c r="F393" s="263"/>
      <c r="G393" s="82">
        <f t="shared" si="14"/>
        <v>0</v>
      </c>
      <c r="H393" s="277" t="s">
        <v>325</v>
      </c>
    </row>
    <row r="394" spans="1:8" s="102" customFormat="1" hidden="1" x14ac:dyDescent="0.3">
      <c r="A394" s="262"/>
      <c r="B394" s="262"/>
      <c r="C394" s="267"/>
      <c r="D394" s="259"/>
      <c r="E394" s="263"/>
      <c r="F394" s="263"/>
      <c r="G394" s="82">
        <f t="shared" si="14"/>
        <v>0</v>
      </c>
      <c r="H394" s="277" t="s">
        <v>325</v>
      </c>
    </row>
    <row r="395" spans="1:8" s="102" customFormat="1" hidden="1" x14ac:dyDescent="0.3">
      <c r="A395" s="262"/>
      <c r="B395" s="262"/>
      <c r="C395" s="267"/>
      <c r="D395" s="259"/>
      <c r="E395" s="263"/>
      <c r="F395" s="263"/>
      <c r="G395" s="82">
        <f t="shared" si="14"/>
        <v>0</v>
      </c>
      <c r="H395" s="277" t="s">
        <v>325</v>
      </c>
    </row>
    <row r="396" spans="1:8" s="102" customFormat="1" hidden="1" x14ac:dyDescent="0.3">
      <c r="A396" s="262"/>
      <c r="B396" s="262"/>
      <c r="C396" s="267"/>
      <c r="D396" s="259"/>
      <c r="E396" s="263"/>
      <c r="F396" s="263"/>
      <c r="G396" s="82">
        <f t="shared" si="14"/>
        <v>0</v>
      </c>
      <c r="H396" s="277" t="s">
        <v>325</v>
      </c>
    </row>
    <row r="397" spans="1:8" s="102" customFormat="1" hidden="1" x14ac:dyDescent="0.3">
      <c r="A397" s="262"/>
      <c r="B397" s="262"/>
      <c r="C397" s="267"/>
      <c r="D397" s="259"/>
      <c r="E397" s="263"/>
      <c r="F397" s="263"/>
      <c r="G397" s="82">
        <f t="shared" si="14"/>
        <v>0</v>
      </c>
      <c r="H397" s="277" t="s">
        <v>325</v>
      </c>
    </row>
    <row r="398" spans="1:8" s="102" customFormat="1" hidden="1" x14ac:dyDescent="0.3">
      <c r="A398" s="262"/>
      <c r="B398" s="262"/>
      <c r="C398" s="267"/>
      <c r="D398" s="259"/>
      <c r="E398" s="263"/>
      <c r="F398" s="263"/>
      <c r="G398" s="82">
        <f t="shared" si="10"/>
        <v>0</v>
      </c>
      <c r="H398" s="277" t="s">
        <v>325</v>
      </c>
    </row>
    <row r="399" spans="1:8" s="102" customFormat="1" hidden="1" x14ac:dyDescent="0.3">
      <c r="A399" s="262"/>
      <c r="B399" s="262"/>
      <c r="C399" s="267"/>
      <c r="D399" s="259"/>
      <c r="E399" s="263"/>
      <c r="F399" s="263"/>
      <c r="G399" s="82">
        <f t="shared" si="10"/>
        <v>0</v>
      </c>
      <c r="H399" s="277" t="s">
        <v>325</v>
      </c>
    </row>
    <row r="400" spans="1:8" s="102" customFormat="1" hidden="1" x14ac:dyDescent="0.3">
      <c r="A400" s="262"/>
      <c r="B400" s="262"/>
      <c r="C400" s="267"/>
      <c r="D400" s="259"/>
      <c r="E400" s="263"/>
      <c r="F400" s="263"/>
      <c r="G400" s="82">
        <f t="shared" ref="G400:G401" si="15">ROUND(C400*E400*F400,2)</f>
        <v>0</v>
      </c>
      <c r="H400" s="277" t="s">
        <v>325</v>
      </c>
    </row>
    <row r="401" spans="1:10" s="102" customFormat="1" hidden="1" x14ac:dyDescent="0.3">
      <c r="A401" s="262"/>
      <c r="B401" s="262"/>
      <c r="C401" s="267"/>
      <c r="D401" s="259"/>
      <c r="E401" s="263"/>
      <c r="F401" s="263"/>
      <c r="G401" s="82">
        <f t="shared" si="15"/>
        <v>0</v>
      </c>
      <c r="H401" s="277" t="s">
        <v>325</v>
      </c>
    </row>
    <row r="402" spans="1:10" s="102" customFormat="1" hidden="1" x14ac:dyDescent="0.3">
      <c r="A402" s="262"/>
      <c r="B402" s="262"/>
      <c r="C402" s="267"/>
      <c r="D402" s="259"/>
      <c r="E402" s="263"/>
      <c r="F402" s="263"/>
      <c r="G402" s="82">
        <f t="shared" ref="G402:G403" si="16">ROUND(C402*E402*F402,2)</f>
        <v>0</v>
      </c>
      <c r="H402" s="277" t="s">
        <v>325</v>
      </c>
    </row>
    <row r="403" spans="1:10" s="102" customFormat="1" hidden="1" x14ac:dyDescent="0.3">
      <c r="A403" s="262"/>
      <c r="B403" s="262"/>
      <c r="C403" s="267"/>
      <c r="D403" s="259"/>
      <c r="E403" s="263"/>
      <c r="F403" s="263"/>
      <c r="G403" s="82">
        <f t="shared" si="16"/>
        <v>0</v>
      </c>
      <c r="H403" s="277" t="s">
        <v>325</v>
      </c>
    </row>
    <row r="404" spans="1:10" s="102" customFormat="1" hidden="1" x14ac:dyDescent="0.3">
      <c r="A404" s="262"/>
      <c r="B404" s="262"/>
      <c r="C404" s="267"/>
      <c r="D404" s="259"/>
      <c r="E404" s="263"/>
      <c r="F404" s="263"/>
      <c r="G404" s="82">
        <f t="shared" si="10"/>
        <v>0</v>
      </c>
      <c r="H404" s="277" t="s">
        <v>325</v>
      </c>
    </row>
    <row r="405" spans="1:10" s="102" customFormat="1" hidden="1" x14ac:dyDescent="0.3">
      <c r="A405" s="262"/>
      <c r="B405" s="262"/>
      <c r="C405" s="267"/>
      <c r="D405" s="259"/>
      <c r="E405" s="263"/>
      <c r="F405" s="263"/>
      <c r="G405" s="82">
        <f t="shared" ref="G405" si="17">ROUND(C405*E405*F405,2)</f>
        <v>0</v>
      </c>
      <c r="H405" s="277" t="s">
        <v>325</v>
      </c>
    </row>
    <row r="406" spans="1:10" s="102" customFormat="1" x14ac:dyDescent="0.3">
      <c r="A406" s="262"/>
      <c r="B406" s="262"/>
      <c r="C406" s="267"/>
      <c r="D406" s="259"/>
      <c r="E406" s="263"/>
      <c r="F406" s="263"/>
      <c r="G406" s="295">
        <f t="shared" si="10"/>
        <v>0</v>
      </c>
      <c r="H406" s="277" t="s">
        <v>325</v>
      </c>
    </row>
    <row r="407" spans="1:10" s="102" customFormat="1" x14ac:dyDescent="0.3">
      <c r="A407" s="219"/>
      <c r="B407" s="198"/>
      <c r="C407" s="103"/>
      <c r="D407" s="193"/>
      <c r="E407" s="197"/>
      <c r="F407" s="209" t="s">
        <v>234</v>
      </c>
      <c r="G407" s="309">
        <f>ROUND(SUBTOTAL(109,G277:G406),2)</f>
        <v>0</v>
      </c>
      <c r="H407" s="277" t="s">
        <v>325</v>
      </c>
      <c r="J407" s="117" t="s">
        <v>330</v>
      </c>
    </row>
    <row r="408" spans="1:10" s="102" customFormat="1" x14ac:dyDescent="0.3">
      <c r="A408" s="219"/>
      <c r="B408" s="219"/>
      <c r="C408" s="103"/>
      <c r="D408" s="193"/>
      <c r="G408" s="304"/>
      <c r="H408" s="277" t="s">
        <v>326</v>
      </c>
    </row>
    <row r="409" spans="1:10" s="102" customFormat="1" x14ac:dyDescent="0.3">
      <c r="A409" s="262"/>
      <c r="B409" s="262"/>
      <c r="C409" s="267"/>
      <c r="D409" s="259"/>
      <c r="E409" s="263"/>
      <c r="F409" s="263"/>
      <c r="G409" s="82">
        <f>ROUND(C409*E409*F409,2)</f>
        <v>0</v>
      </c>
      <c r="H409" s="277" t="s">
        <v>326</v>
      </c>
    </row>
    <row r="410" spans="1:10" s="102" customFormat="1" x14ac:dyDescent="0.3">
      <c r="A410" s="262"/>
      <c r="B410" s="262"/>
      <c r="C410" s="267"/>
      <c r="D410" s="259"/>
      <c r="E410" s="263"/>
      <c r="F410" s="263"/>
      <c r="G410" s="82">
        <f t="shared" ref="G410:G537" si="18">ROUND(C410*E410*F410,2)</f>
        <v>0</v>
      </c>
      <c r="H410" s="114" t="s">
        <v>326</v>
      </c>
    </row>
    <row r="411" spans="1:10" s="102" customFormat="1" x14ac:dyDescent="0.3">
      <c r="A411" s="262"/>
      <c r="B411" s="262"/>
      <c r="C411" s="267"/>
      <c r="D411" s="259"/>
      <c r="E411" s="263"/>
      <c r="F411" s="263"/>
      <c r="G411" s="82">
        <f t="shared" si="18"/>
        <v>0</v>
      </c>
      <c r="H411" s="114" t="s">
        <v>326</v>
      </c>
    </row>
    <row r="412" spans="1:10" s="102" customFormat="1" hidden="1" x14ac:dyDescent="0.3">
      <c r="A412" s="262"/>
      <c r="B412" s="262"/>
      <c r="C412" s="267"/>
      <c r="D412" s="259"/>
      <c r="E412" s="263"/>
      <c r="F412" s="263"/>
      <c r="G412" s="82">
        <f t="shared" si="18"/>
        <v>0</v>
      </c>
      <c r="H412" s="114" t="s">
        <v>326</v>
      </c>
    </row>
    <row r="413" spans="1:10" s="102" customFormat="1" hidden="1" x14ac:dyDescent="0.3">
      <c r="A413" s="262"/>
      <c r="B413" s="262"/>
      <c r="C413" s="267"/>
      <c r="D413" s="259"/>
      <c r="E413" s="263"/>
      <c r="F413" s="263"/>
      <c r="G413" s="82">
        <f t="shared" si="18"/>
        <v>0</v>
      </c>
      <c r="H413" s="114" t="s">
        <v>326</v>
      </c>
    </row>
    <row r="414" spans="1:10" s="102" customFormat="1" hidden="1" x14ac:dyDescent="0.3">
      <c r="A414" s="262"/>
      <c r="B414" s="262"/>
      <c r="C414" s="267"/>
      <c r="D414" s="259"/>
      <c r="E414" s="263"/>
      <c r="F414" s="263"/>
      <c r="G414" s="82">
        <f t="shared" si="18"/>
        <v>0</v>
      </c>
      <c r="H414" s="114" t="s">
        <v>326</v>
      </c>
    </row>
    <row r="415" spans="1:10" s="102" customFormat="1" hidden="1" x14ac:dyDescent="0.3">
      <c r="A415" s="262"/>
      <c r="B415" s="262"/>
      <c r="C415" s="267"/>
      <c r="D415" s="259"/>
      <c r="E415" s="263"/>
      <c r="F415" s="263"/>
      <c r="G415" s="82">
        <f t="shared" si="18"/>
        <v>0</v>
      </c>
      <c r="H415" s="114" t="s">
        <v>326</v>
      </c>
    </row>
    <row r="416" spans="1:10" s="102" customFormat="1" hidden="1" x14ac:dyDescent="0.3">
      <c r="A416" s="262"/>
      <c r="B416" s="262"/>
      <c r="C416" s="267"/>
      <c r="D416" s="259"/>
      <c r="E416" s="263"/>
      <c r="F416" s="263"/>
      <c r="G416" s="82">
        <f t="shared" si="18"/>
        <v>0</v>
      </c>
      <c r="H416" s="114" t="s">
        <v>326</v>
      </c>
    </row>
    <row r="417" spans="1:8" s="102" customFormat="1" hidden="1" x14ac:dyDescent="0.3">
      <c r="A417" s="262"/>
      <c r="B417" s="262"/>
      <c r="C417" s="267"/>
      <c r="D417" s="259"/>
      <c r="E417" s="263"/>
      <c r="F417" s="263"/>
      <c r="G417" s="82">
        <f t="shared" si="18"/>
        <v>0</v>
      </c>
      <c r="H417" s="114" t="s">
        <v>326</v>
      </c>
    </row>
    <row r="418" spans="1:8" s="102" customFormat="1" hidden="1" x14ac:dyDescent="0.3">
      <c r="A418" s="262"/>
      <c r="B418" s="262"/>
      <c r="C418" s="267"/>
      <c r="D418" s="259"/>
      <c r="E418" s="263"/>
      <c r="F418" s="263"/>
      <c r="G418" s="82">
        <f t="shared" si="18"/>
        <v>0</v>
      </c>
      <c r="H418" s="114" t="s">
        <v>326</v>
      </c>
    </row>
    <row r="419" spans="1:8" s="102" customFormat="1" hidden="1" x14ac:dyDescent="0.3">
      <c r="A419" s="262"/>
      <c r="B419" s="262"/>
      <c r="C419" s="267"/>
      <c r="D419" s="259"/>
      <c r="E419" s="263"/>
      <c r="F419" s="263"/>
      <c r="G419" s="82">
        <f t="shared" si="18"/>
        <v>0</v>
      </c>
      <c r="H419" s="114" t="s">
        <v>326</v>
      </c>
    </row>
    <row r="420" spans="1:8" s="102" customFormat="1" hidden="1" x14ac:dyDescent="0.3">
      <c r="A420" s="262"/>
      <c r="B420" s="262"/>
      <c r="C420" s="267"/>
      <c r="D420" s="259"/>
      <c r="E420" s="263"/>
      <c r="F420" s="263"/>
      <c r="G420" s="82">
        <f t="shared" si="18"/>
        <v>0</v>
      </c>
      <c r="H420" s="114" t="s">
        <v>326</v>
      </c>
    </row>
    <row r="421" spans="1:8" s="102" customFormat="1" hidden="1" x14ac:dyDescent="0.3">
      <c r="A421" s="262"/>
      <c r="B421" s="262"/>
      <c r="C421" s="267"/>
      <c r="D421" s="259"/>
      <c r="E421" s="263"/>
      <c r="F421" s="263"/>
      <c r="G421" s="82">
        <f t="shared" si="18"/>
        <v>0</v>
      </c>
      <c r="H421" s="114" t="s">
        <v>326</v>
      </c>
    </row>
    <row r="422" spans="1:8" s="102" customFormat="1" hidden="1" x14ac:dyDescent="0.3">
      <c r="A422" s="262"/>
      <c r="B422" s="262"/>
      <c r="C422" s="267"/>
      <c r="D422" s="259"/>
      <c r="E422" s="263"/>
      <c r="F422" s="263"/>
      <c r="G422" s="82">
        <f t="shared" si="18"/>
        <v>0</v>
      </c>
      <c r="H422" s="114" t="s">
        <v>326</v>
      </c>
    </row>
    <row r="423" spans="1:8" s="102" customFormat="1" hidden="1" x14ac:dyDescent="0.3">
      <c r="A423" s="262"/>
      <c r="B423" s="262"/>
      <c r="C423" s="267"/>
      <c r="D423" s="259"/>
      <c r="E423" s="263"/>
      <c r="F423" s="263"/>
      <c r="G423" s="82">
        <f t="shared" si="18"/>
        <v>0</v>
      </c>
      <c r="H423" s="114" t="s">
        <v>326</v>
      </c>
    </row>
    <row r="424" spans="1:8" s="102" customFormat="1" hidden="1" x14ac:dyDescent="0.3">
      <c r="A424" s="262"/>
      <c r="B424" s="262"/>
      <c r="C424" s="267"/>
      <c r="D424" s="259"/>
      <c r="E424" s="263"/>
      <c r="F424" s="263"/>
      <c r="G424" s="82">
        <f t="shared" si="18"/>
        <v>0</v>
      </c>
      <c r="H424" s="114" t="s">
        <v>326</v>
      </c>
    </row>
    <row r="425" spans="1:8" s="102" customFormat="1" hidden="1" x14ac:dyDescent="0.3">
      <c r="A425" s="262"/>
      <c r="B425" s="262"/>
      <c r="C425" s="267"/>
      <c r="D425" s="259"/>
      <c r="E425" s="263"/>
      <c r="F425" s="263"/>
      <c r="G425" s="82">
        <f t="shared" si="18"/>
        <v>0</v>
      </c>
      <c r="H425" s="114" t="s">
        <v>326</v>
      </c>
    </row>
    <row r="426" spans="1:8" s="102" customFormat="1" hidden="1" x14ac:dyDescent="0.3">
      <c r="A426" s="262"/>
      <c r="B426" s="262"/>
      <c r="C426" s="267"/>
      <c r="D426" s="259"/>
      <c r="E426" s="263"/>
      <c r="F426" s="263"/>
      <c r="G426" s="82">
        <f t="shared" si="18"/>
        <v>0</v>
      </c>
      <c r="H426" s="114" t="s">
        <v>326</v>
      </c>
    </row>
    <row r="427" spans="1:8" s="102" customFormat="1" hidden="1" x14ac:dyDescent="0.3">
      <c r="A427" s="262"/>
      <c r="B427" s="262"/>
      <c r="C427" s="267"/>
      <c r="D427" s="259"/>
      <c r="E427" s="263"/>
      <c r="F427" s="263"/>
      <c r="G427" s="82">
        <f t="shared" si="18"/>
        <v>0</v>
      </c>
      <c r="H427" s="114" t="s">
        <v>326</v>
      </c>
    </row>
    <row r="428" spans="1:8" s="102" customFormat="1" hidden="1" x14ac:dyDescent="0.3">
      <c r="A428" s="262"/>
      <c r="B428" s="262"/>
      <c r="C428" s="267"/>
      <c r="D428" s="259"/>
      <c r="E428" s="263"/>
      <c r="F428" s="263"/>
      <c r="G428" s="82">
        <f t="shared" si="18"/>
        <v>0</v>
      </c>
      <c r="H428" s="114" t="s">
        <v>326</v>
      </c>
    </row>
    <row r="429" spans="1:8" s="102" customFormat="1" hidden="1" x14ac:dyDescent="0.3">
      <c r="A429" s="262"/>
      <c r="B429" s="262"/>
      <c r="C429" s="267"/>
      <c r="D429" s="259"/>
      <c r="E429" s="263"/>
      <c r="F429" s="263"/>
      <c r="G429" s="82">
        <f t="shared" si="18"/>
        <v>0</v>
      </c>
      <c r="H429" s="114" t="s">
        <v>326</v>
      </c>
    </row>
    <row r="430" spans="1:8" s="102" customFormat="1" hidden="1" x14ac:dyDescent="0.3">
      <c r="A430" s="262"/>
      <c r="B430" s="262"/>
      <c r="C430" s="267"/>
      <c r="D430" s="259"/>
      <c r="E430" s="263"/>
      <c r="F430" s="263"/>
      <c r="G430" s="82">
        <f t="shared" si="18"/>
        <v>0</v>
      </c>
      <c r="H430" s="114" t="s">
        <v>326</v>
      </c>
    </row>
    <row r="431" spans="1:8" s="102" customFormat="1" hidden="1" x14ac:dyDescent="0.3">
      <c r="A431" s="262"/>
      <c r="B431" s="262"/>
      <c r="C431" s="267"/>
      <c r="D431" s="259"/>
      <c r="E431" s="263"/>
      <c r="F431" s="263"/>
      <c r="G431" s="82">
        <f t="shared" si="18"/>
        <v>0</v>
      </c>
      <c r="H431" s="114" t="s">
        <v>326</v>
      </c>
    </row>
    <row r="432" spans="1:8" s="102" customFormat="1" hidden="1" x14ac:dyDescent="0.3">
      <c r="A432" s="262"/>
      <c r="B432" s="262"/>
      <c r="C432" s="267"/>
      <c r="D432" s="259"/>
      <c r="E432" s="263"/>
      <c r="F432" s="263"/>
      <c r="G432" s="82">
        <f t="shared" si="18"/>
        <v>0</v>
      </c>
      <c r="H432" s="114" t="s">
        <v>326</v>
      </c>
    </row>
    <row r="433" spans="1:8" s="102" customFormat="1" hidden="1" x14ac:dyDescent="0.3">
      <c r="A433" s="262"/>
      <c r="B433" s="262"/>
      <c r="C433" s="267"/>
      <c r="D433" s="259"/>
      <c r="E433" s="263"/>
      <c r="F433" s="263"/>
      <c r="G433" s="82">
        <f t="shared" si="18"/>
        <v>0</v>
      </c>
      <c r="H433" s="114" t="s">
        <v>326</v>
      </c>
    </row>
    <row r="434" spans="1:8" s="102" customFormat="1" hidden="1" x14ac:dyDescent="0.3">
      <c r="A434" s="262"/>
      <c r="B434" s="262"/>
      <c r="C434" s="267"/>
      <c r="D434" s="259"/>
      <c r="E434" s="263"/>
      <c r="F434" s="263"/>
      <c r="G434" s="82">
        <f t="shared" si="18"/>
        <v>0</v>
      </c>
      <c r="H434" s="114" t="s">
        <v>326</v>
      </c>
    </row>
    <row r="435" spans="1:8" s="102" customFormat="1" hidden="1" x14ac:dyDescent="0.3">
      <c r="A435" s="262"/>
      <c r="B435" s="262"/>
      <c r="C435" s="267"/>
      <c r="D435" s="259"/>
      <c r="E435" s="263"/>
      <c r="F435" s="263"/>
      <c r="G435" s="82">
        <f t="shared" si="18"/>
        <v>0</v>
      </c>
      <c r="H435" s="114" t="s">
        <v>326</v>
      </c>
    </row>
    <row r="436" spans="1:8" s="102" customFormat="1" hidden="1" x14ac:dyDescent="0.3">
      <c r="A436" s="262"/>
      <c r="B436" s="262"/>
      <c r="C436" s="267"/>
      <c r="D436" s="259"/>
      <c r="E436" s="263"/>
      <c r="F436" s="263"/>
      <c r="G436" s="82">
        <f t="shared" si="18"/>
        <v>0</v>
      </c>
      <c r="H436" s="114" t="s">
        <v>326</v>
      </c>
    </row>
    <row r="437" spans="1:8" s="102" customFormat="1" hidden="1" x14ac:dyDescent="0.3">
      <c r="A437" s="262"/>
      <c r="B437" s="262"/>
      <c r="C437" s="267"/>
      <c r="D437" s="259"/>
      <c r="E437" s="263"/>
      <c r="F437" s="263"/>
      <c r="G437" s="82">
        <f t="shared" si="18"/>
        <v>0</v>
      </c>
      <c r="H437" s="114" t="s">
        <v>326</v>
      </c>
    </row>
    <row r="438" spans="1:8" s="102" customFormat="1" hidden="1" x14ac:dyDescent="0.3">
      <c r="A438" s="262"/>
      <c r="B438" s="262"/>
      <c r="C438" s="267"/>
      <c r="D438" s="259"/>
      <c r="E438" s="263"/>
      <c r="F438" s="263"/>
      <c r="G438" s="82">
        <f t="shared" si="18"/>
        <v>0</v>
      </c>
      <c r="H438" s="114" t="s">
        <v>326</v>
      </c>
    </row>
    <row r="439" spans="1:8" s="102" customFormat="1" hidden="1" x14ac:dyDescent="0.3">
      <c r="A439" s="262"/>
      <c r="B439" s="262"/>
      <c r="C439" s="267"/>
      <c r="D439" s="259"/>
      <c r="E439" s="263"/>
      <c r="F439" s="263"/>
      <c r="G439" s="82">
        <f t="shared" si="18"/>
        <v>0</v>
      </c>
      <c r="H439" s="114" t="s">
        <v>326</v>
      </c>
    </row>
    <row r="440" spans="1:8" s="102" customFormat="1" hidden="1" x14ac:dyDescent="0.3">
      <c r="A440" s="262"/>
      <c r="B440" s="262"/>
      <c r="C440" s="267"/>
      <c r="D440" s="259"/>
      <c r="E440" s="263"/>
      <c r="F440" s="263"/>
      <c r="G440" s="82">
        <f t="shared" si="18"/>
        <v>0</v>
      </c>
      <c r="H440" s="114" t="s">
        <v>326</v>
      </c>
    </row>
    <row r="441" spans="1:8" s="102" customFormat="1" hidden="1" x14ac:dyDescent="0.3">
      <c r="A441" s="262"/>
      <c r="B441" s="262"/>
      <c r="C441" s="267"/>
      <c r="D441" s="259"/>
      <c r="E441" s="263"/>
      <c r="F441" s="263"/>
      <c r="G441" s="82">
        <f t="shared" si="18"/>
        <v>0</v>
      </c>
      <c r="H441" s="114" t="s">
        <v>326</v>
      </c>
    </row>
    <row r="442" spans="1:8" s="102" customFormat="1" hidden="1" x14ac:dyDescent="0.3">
      <c r="A442" s="262"/>
      <c r="B442" s="262"/>
      <c r="C442" s="267"/>
      <c r="D442" s="259"/>
      <c r="E442" s="263"/>
      <c r="F442" s="263"/>
      <c r="G442" s="82">
        <f t="shared" si="18"/>
        <v>0</v>
      </c>
      <c r="H442" s="114" t="s">
        <v>326</v>
      </c>
    </row>
    <row r="443" spans="1:8" s="102" customFormat="1" hidden="1" x14ac:dyDescent="0.3">
      <c r="A443" s="262"/>
      <c r="B443" s="262"/>
      <c r="C443" s="267"/>
      <c r="D443" s="259"/>
      <c r="E443" s="263"/>
      <c r="F443" s="263"/>
      <c r="G443" s="82">
        <f t="shared" si="18"/>
        <v>0</v>
      </c>
      <c r="H443" s="114" t="s">
        <v>326</v>
      </c>
    </row>
    <row r="444" spans="1:8" s="102" customFormat="1" hidden="1" x14ac:dyDescent="0.3">
      <c r="A444" s="262"/>
      <c r="B444" s="262"/>
      <c r="C444" s="267"/>
      <c r="D444" s="259"/>
      <c r="E444" s="263"/>
      <c r="F444" s="263"/>
      <c r="G444" s="82">
        <f t="shared" si="18"/>
        <v>0</v>
      </c>
      <c r="H444" s="114" t="s">
        <v>326</v>
      </c>
    </row>
    <row r="445" spans="1:8" s="102" customFormat="1" hidden="1" x14ac:dyDescent="0.3">
      <c r="A445" s="262"/>
      <c r="B445" s="262"/>
      <c r="C445" s="267"/>
      <c r="D445" s="259"/>
      <c r="E445" s="263"/>
      <c r="F445" s="263"/>
      <c r="G445" s="82">
        <f t="shared" si="18"/>
        <v>0</v>
      </c>
      <c r="H445" s="114" t="s">
        <v>326</v>
      </c>
    </row>
    <row r="446" spans="1:8" s="102" customFormat="1" hidden="1" x14ac:dyDescent="0.3">
      <c r="A446" s="262"/>
      <c r="B446" s="262"/>
      <c r="C446" s="267"/>
      <c r="D446" s="259"/>
      <c r="E446" s="263"/>
      <c r="F446" s="263"/>
      <c r="G446" s="82">
        <f t="shared" si="18"/>
        <v>0</v>
      </c>
      <c r="H446" s="114" t="s">
        <v>326</v>
      </c>
    </row>
    <row r="447" spans="1:8" s="102" customFormat="1" hidden="1" x14ac:dyDescent="0.3">
      <c r="A447" s="262"/>
      <c r="B447" s="262"/>
      <c r="C447" s="267"/>
      <c r="D447" s="259"/>
      <c r="E447" s="263"/>
      <c r="F447" s="263"/>
      <c r="G447" s="82">
        <f t="shared" si="18"/>
        <v>0</v>
      </c>
      <c r="H447" s="114" t="s">
        <v>326</v>
      </c>
    </row>
    <row r="448" spans="1:8" s="102" customFormat="1" hidden="1" x14ac:dyDescent="0.3">
      <c r="A448" s="262"/>
      <c r="B448" s="262"/>
      <c r="C448" s="267"/>
      <c r="D448" s="259"/>
      <c r="E448" s="263"/>
      <c r="F448" s="263"/>
      <c r="G448" s="82">
        <f t="shared" si="18"/>
        <v>0</v>
      </c>
      <c r="H448" s="114" t="s">
        <v>326</v>
      </c>
    </row>
    <row r="449" spans="1:8" s="102" customFormat="1" hidden="1" x14ac:dyDescent="0.3">
      <c r="A449" s="262"/>
      <c r="B449" s="262"/>
      <c r="C449" s="267"/>
      <c r="D449" s="259"/>
      <c r="E449" s="263"/>
      <c r="F449" s="263"/>
      <c r="G449" s="82">
        <f t="shared" si="18"/>
        <v>0</v>
      </c>
      <c r="H449" s="114" t="s">
        <v>326</v>
      </c>
    </row>
    <row r="450" spans="1:8" s="102" customFormat="1" hidden="1" x14ac:dyDescent="0.3">
      <c r="A450" s="262"/>
      <c r="B450" s="262"/>
      <c r="C450" s="267"/>
      <c r="D450" s="259"/>
      <c r="E450" s="263"/>
      <c r="F450" s="263"/>
      <c r="G450" s="82">
        <f t="shared" si="18"/>
        <v>0</v>
      </c>
      <c r="H450" s="114" t="s">
        <v>326</v>
      </c>
    </row>
    <row r="451" spans="1:8" s="102" customFormat="1" hidden="1" x14ac:dyDescent="0.3">
      <c r="A451" s="262"/>
      <c r="B451" s="262"/>
      <c r="C451" s="267"/>
      <c r="D451" s="259"/>
      <c r="E451" s="263"/>
      <c r="F451" s="263"/>
      <c r="G451" s="82">
        <f t="shared" si="18"/>
        <v>0</v>
      </c>
      <c r="H451" s="114" t="s">
        <v>326</v>
      </c>
    </row>
    <row r="452" spans="1:8" s="102" customFormat="1" hidden="1" x14ac:dyDescent="0.3">
      <c r="A452" s="262"/>
      <c r="B452" s="262"/>
      <c r="C452" s="267"/>
      <c r="D452" s="259"/>
      <c r="E452" s="263"/>
      <c r="F452" s="263"/>
      <c r="G452" s="82">
        <f t="shared" si="18"/>
        <v>0</v>
      </c>
      <c r="H452" s="114" t="s">
        <v>326</v>
      </c>
    </row>
    <row r="453" spans="1:8" s="102" customFormat="1" hidden="1" x14ac:dyDescent="0.3">
      <c r="A453" s="262"/>
      <c r="B453" s="262"/>
      <c r="C453" s="267"/>
      <c r="D453" s="259"/>
      <c r="E453" s="263"/>
      <c r="F453" s="263"/>
      <c r="G453" s="82">
        <f t="shared" si="18"/>
        <v>0</v>
      </c>
      <c r="H453" s="114" t="s">
        <v>326</v>
      </c>
    </row>
    <row r="454" spans="1:8" s="102" customFormat="1" hidden="1" x14ac:dyDescent="0.3">
      <c r="A454" s="262"/>
      <c r="B454" s="262"/>
      <c r="C454" s="267"/>
      <c r="D454" s="259"/>
      <c r="E454" s="263"/>
      <c r="F454" s="263"/>
      <c r="G454" s="82">
        <f t="shared" si="18"/>
        <v>0</v>
      </c>
      <c r="H454" s="114" t="s">
        <v>326</v>
      </c>
    </row>
    <row r="455" spans="1:8" s="102" customFormat="1" hidden="1" x14ac:dyDescent="0.3">
      <c r="A455" s="262"/>
      <c r="B455" s="262"/>
      <c r="C455" s="267"/>
      <c r="D455" s="259"/>
      <c r="E455" s="263"/>
      <c r="F455" s="263"/>
      <c r="G455" s="82">
        <f t="shared" si="18"/>
        <v>0</v>
      </c>
      <c r="H455" s="114" t="s">
        <v>326</v>
      </c>
    </row>
    <row r="456" spans="1:8" s="102" customFormat="1" hidden="1" x14ac:dyDescent="0.3">
      <c r="A456" s="262"/>
      <c r="B456" s="262"/>
      <c r="C456" s="267"/>
      <c r="D456" s="259"/>
      <c r="E456" s="263"/>
      <c r="F456" s="263"/>
      <c r="G456" s="82">
        <f t="shared" si="18"/>
        <v>0</v>
      </c>
      <c r="H456" s="114" t="s">
        <v>326</v>
      </c>
    </row>
    <row r="457" spans="1:8" s="102" customFormat="1" hidden="1" x14ac:dyDescent="0.3">
      <c r="A457" s="262"/>
      <c r="B457" s="262"/>
      <c r="C457" s="267"/>
      <c r="D457" s="259"/>
      <c r="E457" s="263"/>
      <c r="F457" s="263"/>
      <c r="G457" s="82">
        <f t="shared" si="18"/>
        <v>0</v>
      </c>
      <c r="H457" s="114" t="s">
        <v>326</v>
      </c>
    </row>
    <row r="458" spans="1:8" s="102" customFormat="1" hidden="1" x14ac:dyDescent="0.3">
      <c r="A458" s="262"/>
      <c r="B458" s="262"/>
      <c r="C458" s="267"/>
      <c r="D458" s="259"/>
      <c r="E458" s="263"/>
      <c r="F458" s="263"/>
      <c r="G458" s="82">
        <f t="shared" si="18"/>
        <v>0</v>
      </c>
      <c r="H458" s="114" t="s">
        <v>326</v>
      </c>
    </row>
    <row r="459" spans="1:8" s="102" customFormat="1" hidden="1" x14ac:dyDescent="0.3">
      <c r="A459" s="262"/>
      <c r="B459" s="262"/>
      <c r="C459" s="267"/>
      <c r="D459" s="259"/>
      <c r="E459" s="263"/>
      <c r="F459" s="263"/>
      <c r="G459" s="82">
        <f t="shared" si="18"/>
        <v>0</v>
      </c>
      <c r="H459" s="114" t="s">
        <v>326</v>
      </c>
    </row>
    <row r="460" spans="1:8" s="102" customFormat="1" hidden="1" x14ac:dyDescent="0.3">
      <c r="A460" s="262"/>
      <c r="B460" s="262"/>
      <c r="C460" s="267"/>
      <c r="D460" s="259"/>
      <c r="E460" s="263"/>
      <c r="F460" s="263"/>
      <c r="G460" s="82">
        <f t="shared" si="18"/>
        <v>0</v>
      </c>
      <c r="H460" s="114" t="s">
        <v>326</v>
      </c>
    </row>
    <row r="461" spans="1:8" s="102" customFormat="1" hidden="1" x14ac:dyDescent="0.3">
      <c r="A461" s="262"/>
      <c r="B461" s="262"/>
      <c r="C461" s="267"/>
      <c r="D461" s="259"/>
      <c r="E461" s="263"/>
      <c r="F461" s="263"/>
      <c r="G461" s="82">
        <f t="shared" si="18"/>
        <v>0</v>
      </c>
      <c r="H461" s="114" t="s">
        <v>326</v>
      </c>
    </row>
    <row r="462" spans="1:8" s="102" customFormat="1" hidden="1" x14ac:dyDescent="0.3">
      <c r="A462" s="262"/>
      <c r="B462" s="262"/>
      <c r="C462" s="267"/>
      <c r="D462" s="259"/>
      <c r="E462" s="263"/>
      <c r="F462" s="263"/>
      <c r="G462" s="82">
        <f t="shared" si="18"/>
        <v>0</v>
      </c>
      <c r="H462" s="114" t="s">
        <v>326</v>
      </c>
    </row>
    <row r="463" spans="1:8" s="102" customFormat="1" hidden="1" x14ac:dyDescent="0.3">
      <c r="A463" s="262"/>
      <c r="B463" s="262"/>
      <c r="C463" s="267"/>
      <c r="D463" s="259"/>
      <c r="E463" s="263"/>
      <c r="F463" s="263"/>
      <c r="G463" s="82">
        <f t="shared" si="18"/>
        <v>0</v>
      </c>
      <c r="H463" s="114" t="s">
        <v>326</v>
      </c>
    </row>
    <row r="464" spans="1:8" s="102" customFormat="1" hidden="1" x14ac:dyDescent="0.3">
      <c r="A464" s="262"/>
      <c r="B464" s="262"/>
      <c r="C464" s="267"/>
      <c r="D464" s="259"/>
      <c r="E464" s="263"/>
      <c r="F464" s="263"/>
      <c r="G464" s="82">
        <f t="shared" si="18"/>
        <v>0</v>
      </c>
      <c r="H464" s="114" t="s">
        <v>326</v>
      </c>
    </row>
    <row r="465" spans="1:8" s="102" customFormat="1" hidden="1" x14ac:dyDescent="0.3">
      <c r="A465" s="262"/>
      <c r="B465" s="262"/>
      <c r="C465" s="267"/>
      <c r="D465" s="259"/>
      <c r="E465" s="263"/>
      <c r="F465" s="263"/>
      <c r="G465" s="82">
        <f t="shared" si="18"/>
        <v>0</v>
      </c>
      <c r="H465" s="114" t="s">
        <v>326</v>
      </c>
    </row>
    <row r="466" spans="1:8" s="102" customFormat="1" hidden="1" x14ac:dyDescent="0.3">
      <c r="A466" s="262"/>
      <c r="B466" s="262"/>
      <c r="C466" s="267"/>
      <c r="D466" s="259"/>
      <c r="E466" s="263"/>
      <c r="F466" s="263"/>
      <c r="G466" s="82">
        <f t="shared" si="18"/>
        <v>0</v>
      </c>
      <c r="H466" s="114" t="s">
        <v>326</v>
      </c>
    </row>
    <row r="467" spans="1:8" s="102" customFormat="1" hidden="1" x14ac:dyDescent="0.3">
      <c r="A467" s="262"/>
      <c r="B467" s="262"/>
      <c r="C467" s="267"/>
      <c r="D467" s="259"/>
      <c r="E467" s="263"/>
      <c r="F467" s="263"/>
      <c r="G467" s="82">
        <f t="shared" si="18"/>
        <v>0</v>
      </c>
      <c r="H467" s="114" t="s">
        <v>326</v>
      </c>
    </row>
    <row r="468" spans="1:8" s="102" customFormat="1" hidden="1" x14ac:dyDescent="0.3">
      <c r="A468" s="262"/>
      <c r="B468" s="262"/>
      <c r="C468" s="267"/>
      <c r="D468" s="259"/>
      <c r="E468" s="263"/>
      <c r="F468" s="263"/>
      <c r="G468" s="82">
        <f t="shared" si="18"/>
        <v>0</v>
      </c>
      <c r="H468" s="114" t="s">
        <v>326</v>
      </c>
    </row>
    <row r="469" spans="1:8" s="102" customFormat="1" hidden="1" x14ac:dyDescent="0.3">
      <c r="A469" s="262"/>
      <c r="B469" s="262"/>
      <c r="C469" s="267"/>
      <c r="D469" s="259"/>
      <c r="E469" s="263"/>
      <c r="F469" s="263"/>
      <c r="G469" s="82">
        <f t="shared" si="18"/>
        <v>0</v>
      </c>
      <c r="H469" s="114" t="s">
        <v>326</v>
      </c>
    </row>
    <row r="470" spans="1:8" s="102" customFormat="1" hidden="1" x14ac:dyDescent="0.3">
      <c r="A470" s="262"/>
      <c r="B470" s="262"/>
      <c r="C470" s="267"/>
      <c r="D470" s="259"/>
      <c r="E470" s="263"/>
      <c r="F470" s="263"/>
      <c r="G470" s="82">
        <f t="shared" si="18"/>
        <v>0</v>
      </c>
      <c r="H470" s="114" t="s">
        <v>326</v>
      </c>
    </row>
    <row r="471" spans="1:8" s="102" customFormat="1" hidden="1" x14ac:dyDescent="0.3">
      <c r="A471" s="262"/>
      <c r="B471" s="262"/>
      <c r="C471" s="267"/>
      <c r="D471" s="259"/>
      <c r="E471" s="263"/>
      <c r="F471" s="263"/>
      <c r="G471" s="82">
        <f t="shared" si="18"/>
        <v>0</v>
      </c>
      <c r="H471" s="114" t="s">
        <v>326</v>
      </c>
    </row>
    <row r="472" spans="1:8" s="102" customFormat="1" hidden="1" x14ac:dyDescent="0.3">
      <c r="A472" s="262"/>
      <c r="B472" s="262"/>
      <c r="C472" s="267"/>
      <c r="D472" s="259"/>
      <c r="E472" s="263"/>
      <c r="F472" s="263"/>
      <c r="G472" s="82">
        <f t="shared" si="18"/>
        <v>0</v>
      </c>
      <c r="H472" s="114" t="s">
        <v>326</v>
      </c>
    </row>
    <row r="473" spans="1:8" s="102" customFormat="1" hidden="1" x14ac:dyDescent="0.3">
      <c r="A473" s="262"/>
      <c r="B473" s="262"/>
      <c r="C473" s="267"/>
      <c r="D473" s="259"/>
      <c r="E473" s="263"/>
      <c r="F473" s="263"/>
      <c r="G473" s="82">
        <f t="shared" si="18"/>
        <v>0</v>
      </c>
      <c r="H473" s="114" t="s">
        <v>326</v>
      </c>
    </row>
    <row r="474" spans="1:8" s="102" customFormat="1" hidden="1" x14ac:dyDescent="0.3">
      <c r="A474" s="262"/>
      <c r="B474" s="262"/>
      <c r="C474" s="267"/>
      <c r="D474" s="259"/>
      <c r="E474" s="263"/>
      <c r="F474" s="263"/>
      <c r="G474" s="82">
        <f t="shared" si="18"/>
        <v>0</v>
      </c>
      <c r="H474" s="114" t="s">
        <v>326</v>
      </c>
    </row>
    <row r="475" spans="1:8" s="102" customFormat="1" hidden="1" x14ac:dyDescent="0.3">
      <c r="A475" s="262"/>
      <c r="B475" s="262"/>
      <c r="C475" s="267"/>
      <c r="D475" s="259"/>
      <c r="E475" s="263"/>
      <c r="F475" s="263"/>
      <c r="G475" s="82">
        <f t="shared" si="18"/>
        <v>0</v>
      </c>
      <c r="H475" s="114" t="s">
        <v>326</v>
      </c>
    </row>
    <row r="476" spans="1:8" s="102" customFormat="1" hidden="1" x14ac:dyDescent="0.3">
      <c r="A476" s="262"/>
      <c r="B476" s="262"/>
      <c r="C476" s="267"/>
      <c r="D476" s="259"/>
      <c r="E476" s="263"/>
      <c r="F476" s="263"/>
      <c r="G476" s="82">
        <f t="shared" si="18"/>
        <v>0</v>
      </c>
      <c r="H476" s="114" t="s">
        <v>326</v>
      </c>
    </row>
    <row r="477" spans="1:8" s="102" customFormat="1" hidden="1" x14ac:dyDescent="0.3">
      <c r="A477" s="262"/>
      <c r="B477" s="262"/>
      <c r="C477" s="267"/>
      <c r="D477" s="259"/>
      <c r="E477" s="263"/>
      <c r="F477" s="263"/>
      <c r="G477" s="82">
        <f t="shared" si="18"/>
        <v>0</v>
      </c>
      <c r="H477" s="114" t="s">
        <v>326</v>
      </c>
    </row>
    <row r="478" spans="1:8" s="102" customFormat="1" hidden="1" x14ac:dyDescent="0.3">
      <c r="A478" s="262"/>
      <c r="B478" s="262"/>
      <c r="C478" s="267"/>
      <c r="D478" s="259"/>
      <c r="E478" s="263"/>
      <c r="F478" s="263"/>
      <c r="G478" s="82">
        <f t="shared" si="18"/>
        <v>0</v>
      </c>
      <c r="H478" s="114" t="s">
        <v>326</v>
      </c>
    </row>
    <row r="479" spans="1:8" s="102" customFormat="1" hidden="1" x14ac:dyDescent="0.3">
      <c r="A479" s="262"/>
      <c r="B479" s="262"/>
      <c r="C479" s="267"/>
      <c r="D479" s="259"/>
      <c r="E479" s="263"/>
      <c r="F479" s="263"/>
      <c r="G479" s="82">
        <f t="shared" si="18"/>
        <v>0</v>
      </c>
      <c r="H479" s="114" t="s">
        <v>326</v>
      </c>
    </row>
    <row r="480" spans="1:8" s="102" customFormat="1" hidden="1" x14ac:dyDescent="0.3">
      <c r="A480" s="262"/>
      <c r="B480" s="262"/>
      <c r="C480" s="267"/>
      <c r="D480" s="259"/>
      <c r="E480" s="263"/>
      <c r="F480" s="263"/>
      <c r="G480" s="82">
        <f t="shared" si="18"/>
        <v>0</v>
      </c>
      <c r="H480" s="114" t="s">
        <v>326</v>
      </c>
    </row>
    <row r="481" spans="1:8" s="102" customFormat="1" hidden="1" x14ac:dyDescent="0.3">
      <c r="A481" s="262"/>
      <c r="B481" s="262"/>
      <c r="C481" s="267"/>
      <c r="D481" s="259"/>
      <c r="E481" s="263"/>
      <c r="F481" s="263"/>
      <c r="G481" s="82">
        <f t="shared" si="18"/>
        <v>0</v>
      </c>
      <c r="H481" s="114" t="s">
        <v>326</v>
      </c>
    </row>
    <row r="482" spans="1:8" s="102" customFormat="1" hidden="1" x14ac:dyDescent="0.3">
      <c r="A482" s="262"/>
      <c r="B482" s="262"/>
      <c r="C482" s="267"/>
      <c r="D482" s="259"/>
      <c r="E482" s="263"/>
      <c r="F482" s="263"/>
      <c r="G482" s="82">
        <f t="shared" si="18"/>
        <v>0</v>
      </c>
      <c r="H482" s="114" t="s">
        <v>326</v>
      </c>
    </row>
    <row r="483" spans="1:8" s="102" customFormat="1" hidden="1" x14ac:dyDescent="0.3">
      <c r="A483" s="262"/>
      <c r="B483" s="262"/>
      <c r="C483" s="267"/>
      <c r="D483" s="259"/>
      <c r="E483" s="263"/>
      <c r="F483" s="263"/>
      <c r="G483" s="82">
        <f t="shared" si="18"/>
        <v>0</v>
      </c>
      <c r="H483" s="114" t="s">
        <v>326</v>
      </c>
    </row>
    <row r="484" spans="1:8" s="102" customFormat="1" hidden="1" x14ac:dyDescent="0.3">
      <c r="A484" s="262"/>
      <c r="B484" s="262"/>
      <c r="C484" s="267"/>
      <c r="D484" s="259"/>
      <c r="E484" s="263"/>
      <c r="F484" s="263"/>
      <c r="G484" s="82">
        <f t="shared" si="18"/>
        <v>0</v>
      </c>
      <c r="H484" s="114" t="s">
        <v>326</v>
      </c>
    </row>
    <row r="485" spans="1:8" s="102" customFormat="1" hidden="1" x14ac:dyDescent="0.3">
      <c r="A485" s="262"/>
      <c r="B485" s="262"/>
      <c r="C485" s="267"/>
      <c r="D485" s="259"/>
      <c r="E485" s="263"/>
      <c r="F485" s="263"/>
      <c r="G485" s="82">
        <f t="shared" si="18"/>
        <v>0</v>
      </c>
      <c r="H485" s="114" t="s">
        <v>326</v>
      </c>
    </row>
    <row r="486" spans="1:8" s="102" customFormat="1" hidden="1" x14ac:dyDescent="0.3">
      <c r="A486" s="262"/>
      <c r="B486" s="262"/>
      <c r="C486" s="267"/>
      <c r="D486" s="259"/>
      <c r="E486" s="263"/>
      <c r="F486" s="263"/>
      <c r="G486" s="82">
        <f t="shared" si="18"/>
        <v>0</v>
      </c>
      <c r="H486" s="114" t="s">
        <v>326</v>
      </c>
    </row>
    <row r="487" spans="1:8" s="102" customFormat="1" hidden="1" x14ac:dyDescent="0.3">
      <c r="A487" s="262"/>
      <c r="B487" s="262"/>
      <c r="C487" s="267"/>
      <c r="D487" s="259"/>
      <c r="E487" s="263"/>
      <c r="F487" s="263"/>
      <c r="G487" s="82">
        <f t="shared" si="18"/>
        <v>0</v>
      </c>
      <c r="H487" s="114" t="s">
        <v>326</v>
      </c>
    </row>
    <row r="488" spans="1:8" s="102" customFormat="1" hidden="1" x14ac:dyDescent="0.3">
      <c r="A488" s="262"/>
      <c r="B488" s="262"/>
      <c r="C488" s="267"/>
      <c r="D488" s="259"/>
      <c r="E488" s="263"/>
      <c r="F488" s="263"/>
      <c r="G488" s="82">
        <f t="shared" si="18"/>
        <v>0</v>
      </c>
      <c r="H488" s="114" t="s">
        <v>326</v>
      </c>
    </row>
    <row r="489" spans="1:8" s="102" customFormat="1" hidden="1" x14ac:dyDescent="0.3">
      <c r="A489" s="262"/>
      <c r="B489" s="262"/>
      <c r="C489" s="267"/>
      <c r="D489" s="259"/>
      <c r="E489" s="263"/>
      <c r="F489" s="263"/>
      <c r="G489" s="82">
        <f t="shared" si="18"/>
        <v>0</v>
      </c>
      <c r="H489" s="114" t="s">
        <v>326</v>
      </c>
    </row>
    <row r="490" spans="1:8" s="102" customFormat="1" hidden="1" x14ac:dyDescent="0.3">
      <c r="A490" s="262"/>
      <c r="B490" s="262"/>
      <c r="C490" s="267"/>
      <c r="D490" s="259"/>
      <c r="E490" s="263"/>
      <c r="F490" s="263"/>
      <c r="G490" s="82">
        <f t="shared" si="18"/>
        <v>0</v>
      </c>
      <c r="H490" s="114" t="s">
        <v>326</v>
      </c>
    </row>
    <row r="491" spans="1:8" s="102" customFormat="1" hidden="1" x14ac:dyDescent="0.3">
      <c r="A491" s="262"/>
      <c r="B491" s="262"/>
      <c r="C491" s="267"/>
      <c r="D491" s="259"/>
      <c r="E491" s="263"/>
      <c r="F491" s="263"/>
      <c r="G491" s="82">
        <f t="shared" si="18"/>
        <v>0</v>
      </c>
      <c r="H491" s="114" t="s">
        <v>326</v>
      </c>
    </row>
    <row r="492" spans="1:8" s="102" customFormat="1" hidden="1" x14ac:dyDescent="0.3">
      <c r="A492" s="262"/>
      <c r="B492" s="262"/>
      <c r="C492" s="267"/>
      <c r="D492" s="259"/>
      <c r="E492" s="263"/>
      <c r="F492" s="263"/>
      <c r="G492" s="82">
        <f t="shared" si="18"/>
        <v>0</v>
      </c>
      <c r="H492" s="114" t="s">
        <v>326</v>
      </c>
    </row>
    <row r="493" spans="1:8" s="102" customFormat="1" hidden="1" x14ac:dyDescent="0.3">
      <c r="A493" s="262"/>
      <c r="B493" s="262"/>
      <c r="C493" s="267"/>
      <c r="D493" s="259"/>
      <c r="E493" s="263"/>
      <c r="F493" s="263"/>
      <c r="G493" s="82">
        <f t="shared" si="18"/>
        <v>0</v>
      </c>
      <c r="H493" s="114" t="s">
        <v>326</v>
      </c>
    </row>
    <row r="494" spans="1:8" s="102" customFormat="1" hidden="1" x14ac:dyDescent="0.3">
      <c r="A494" s="262"/>
      <c r="B494" s="262"/>
      <c r="C494" s="267"/>
      <c r="D494" s="259"/>
      <c r="E494" s="263"/>
      <c r="F494" s="263"/>
      <c r="G494" s="82">
        <f t="shared" si="18"/>
        <v>0</v>
      </c>
      <c r="H494" s="114" t="s">
        <v>326</v>
      </c>
    </row>
    <row r="495" spans="1:8" s="102" customFormat="1" hidden="1" x14ac:dyDescent="0.3">
      <c r="A495" s="262"/>
      <c r="B495" s="262"/>
      <c r="C495" s="267"/>
      <c r="D495" s="259"/>
      <c r="E495" s="263"/>
      <c r="F495" s="263"/>
      <c r="G495" s="82">
        <f t="shared" si="18"/>
        <v>0</v>
      </c>
      <c r="H495" s="114" t="s">
        <v>326</v>
      </c>
    </row>
    <row r="496" spans="1:8" s="102" customFormat="1" hidden="1" x14ac:dyDescent="0.3">
      <c r="A496" s="262"/>
      <c r="B496" s="262"/>
      <c r="C496" s="267"/>
      <c r="D496" s="259"/>
      <c r="E496" s="263"/>
      <c r="F496" s="263"/>
      <c r="G496" s="82">
        <f t="shared" si="18"/>
        <v>0</v>
      </c>
      <c r="H496" s="114" t="s">
        <v>326</v>
      </c>
    </row>
    <row r="497" spans="1:8" s="102" customFormat="1" hidden="1" x14ac:dyDescent="0.3">
      <c r="A497" s="262"/>
      <c r="B497" s="262"/>
      <c r="C497" s="267"/>
      <c r="D497" s="259"/>
      <c r="E497" s="263"/>
      <c r="F497" s="263"/>
      <c r="G497" s="82">
        <f t="shared" si="18"/>
        <v>0</v>
      </c>
      <c r="H497" s="114" t="s">
        <v>326</v>
      </c>
    </row>
    <row r="498" spans="1:8" s="102" customFormat="1" hidden="1" x14ac:dyDescent="0.3">
      <c r="A498" s="262"/>
      <c r="B498" s="262"/>
      <c r="C498" s="267"/>
      <c r="D498" s="259"/>
      <c r="E498" s="263"/>
      <c r="F498" s="263"/>
      <c r="G498" s="82">
        <f t="shared" si="18"/>
        <v>0</v>
      </c>
      <c r="H498" s="114" t="s">
        <v>326</v>
      </c>
    </row>
    <row r="499" spans="1:8" s="102" customFormat="1" hidden="1" x14ac:dyDescent="0.3">
      <c r="A499" s="262"/>
      <c r="B499" s="262"/>
      <c r="C499" s="267"/>
      <c r="D499" s="259"/>
      <c r="E499" s="263"/>
      <c r="F499" s="263"/>
      <c r="G499" s="82">
        <f t="shared" si="18"/>
        <v>0</v>
      </c>
      <c r="H499" s="114" t="s">
        <v>326</v>
      </c>
    </row>
    <row r="500" spans="1:8" s="102" customFormat="1" hidden="1" x14ac:dyDescent="0.3">
      <c r="A500" s="262"/>
      <c r="B500" s="262"/>
      <c r="C500" s="267"/>
      <c r="D500" s="259"/>
      <c r="E500" s="263"/>
      <c r="F500" s="263"/>
      <c r="G500" s="82">
        <f t="shared" si="18"/>
        <v>0</v>
      </c>
      <c r="H500" s="114" t="s">
        <v>326</v>
      </c>
    </row>
    <row r="501" spans="1:8" s="102" customFormat="1" hidden="1" x14ac:dyDescent="0.3">
      <c r="A501" s="262"/>
      <c r="B501" s="262"/>
      <c r="C501" s="267"/>
      <c r="D501" s="259"/>
      <c r="E501" s="263"/>
      <c r="F501" s="263"/>
      <c r="G501" s="82">
        <f t="shared" si="18"/>
        <v>0</v>
      </c>
      <c r="H501" s="114" t="s">
        <v>326</v>
      </c>
    </row>
    <row r="502" spans="1:8" s="102" customFormat="1" hidden="1" x14ac:dyDescent="0.3">
      <c r="A502" s="262"/>
      <c r="B502" s="262"/>
      <c r="C502" s="267"/>
      <c r="D502" s="259"/>
      <c r="E502" s="263"/>
      <c r="F502" s="263"/>
      <c r="G502" s="82">
        <f t="shared" si="18"/>
        <v>0</v>
      </c>
      <c r="H502" s="114" t="s">
        <v>326</v>
      </c>
    </row>
    <row r="503" spans="1:8" s="102" customFormat="1" hidden="1" x14ac:dyDescent="0.3">
      <c r="A503" s="262"/>
      <c r="B503" s="262"/>
      <c r="C503" s="267"/>
      <c r="D503" s="259"/>
      <c r="E503" s="263"/>
      <c r="F503" s="263"/>
      <c r="G503" s="82">
        <f t="shared" si="18"/>
        <v>0</v>
      </c>
      <c r="H503" s="114" t="s">
        <v>326</v>
      </c>
    </row>
    <row r="504" spans="1:8" s="102" customFormat="1" hidden="1" x14ac:dyDescent="0.3">
      <c r="A504" s="262"/>
      <c r="B504" s="262"/>
      <c r="C504" s="267"/>
      <c r="D504" s="259"/>
      <c r="E504" s="263"/>
      <c r="F504" s="263"/>
      <c r="G504" s="82">
        <f t="shared" si="18"/>
        <v>0</v>
      </c>
      <c r="H504" s="114" t="s">
        <v>326</v>
      </c>
    </row>
    <row r="505" spans="1:8" s="102" customFormat="1" hidden="1" x14ac:dyDescent="0.3">
      <c r="A505" s="262"/>
      <c r="B505" s="262"/>
      <c r="C505" s="267"/>
      <c r="D505" s="259"/>
      <c r="E505" s="263"/>
      <c r="F505" s="263"/>
      <c r="G505" s="82">
        <f t="shared" si="18"/>
        <v>0</v>
      </c>
      <c r="H505" s="114" t="s">
        <v>326</v>
      </c>
    </row>
    <row r="506" spans="1:8" s="102" customFormat="1" hidden="1" x14ac:dyDescent="0.3">
      <c r="A506" s="262"/>
      <c r="B506" s="262"/>
      <c r="C506" s="267"/>
      <c r="D506" s="259"/>
      <c r="E506" s="263"/>
      <c r="F506" s="263"/>
      <c r="G506" s="82">
        <f t="shared" si="18"/>
        <v>0</v>
      </c>
      <c r="H506" s="114" t="s">
        <v>326</v>
      </c>
    </row>
    <row r="507" spans="1:8" s="102" customFormat="1" hidden="1" x14ac:dyDescent="0.3">
      <c r="A507" s="262"/>
      <c r="B507" s="262"/>
      <c r="C507" s="267"/>
      <c r="D507" s="259"/>
      <c r="E507" s="263"/>
      <c r="F507" s="263"/>
      <c r="G507" s="82">
        <f t="shared" si="18"/>
        <v>0</v>
      </c>
      <c r="H507" s="114" t="s">
        <v>326</v>
      </c>
    </row>
    <row r="508" spans="1:8" s="102" customFormat="1" hidden="1" x14ac:dyDescent="0.3">
      <c r="A508" s="262"/>
      <c r="B508" s="262"/>
      <c r="C508" s="267"/>
      <c r="D508" s="259"/>
      <c r="E508" s="263"/>
      <c r="F508" s="263"/>
      <c r="G508" s="82">
        <f t="shared" si="18"/>
        <v>0</v>
      </c>
      <c r="H508" s="114" t="s">
        <v>326</v>
      </c>
    </row>
    <row r="509" spans="1:8" s="102" customFormat="1" hidden="1" x14ac:dyDescent="0.3">
      <c r="A509" s="262"/>
      <c r="B509" s="262"/>
      <c r="C509" s="267"/>
      <c r="D509" s="259"/>
      <c r="E509" s="263"/>
      <c r="F509" s="263"/>
      <c r="G509" s="82">
        <f t="shared" si="18"/>
        <v>0</v>
      </c>
      <c r="H509" s="114" t="s">
        <v>326</v>
      </c>
    </row>
    <row r="510" spans="1:8" s="102" customFormat="1" hidden="1" x14ac:dyDescent="0.3">
      <c r="A510" s="262"/>
      <c r="B510" s="262"/>
      <c r="C510" s="267"/>
      <c r="D510" s="259"/>
      <c r="E510" s="263"/>
      <c r="F510" s="263"/>
      <c r="G510" s="82">
        <f t="shared" si="18"/>
        <v>0</v>
      </c>
      <c r="H510" s="114" t="s">
        <v>326</v>
      </c>
    </row>
    <row r="511" spans="1:8" s="102" customFormat="1" hidden="1" x14ac:dyDescent="0.3">
      <c r="A511" s="262"/>
      <c r="B511" s="262"/>
      <c r="C511" s="267"/>
      <c r="D511" s="259"/>
      <c r="E511" s="263"/>
      <c r="F511" s="263"/>
      <c r="G511" s="82">
        <f t="shared" si="18"/>
        <v>0</v>
      </c>
      <c r="H511" s="114" t="s">
        <v>326</v>
      </c>
    </row>
    <row r="512" spans="1:8" s="102" customFormat="1" hidden="1" x14ac:dyDescent="0.3">
      <c r="A512" s="262"/>
      <c r="B512" s="262"/>
      <c r="C512" s="267"/>
      <c r="D512" s="259"/>
      <c r="E512" s="263"/>
      <c r="F512" s="263"/>
      <c r="G512" s="82">
        <f t="shared" si="18"/>
        <v>0</v>
      </c>
      <c r="H512" s="114" t="s">
        <v>326</v>
      </c>
    </row>
    <row r="513" spans="1:8" s="102" customFormat="1" hidden="1" x14ac:dyDescent="0.3">
      <c r="A513" s="262"/>
      <c r="B513" s="262"/>
      <c r="C513" s="267"/>
      <c r="D513" s="259"/>
      <c r="E513" s="263"/>
      <c r="F513" s="263"/>
      <c r="G513" s="82">
        <f t="shared" si="18"/>
        <v>0</v>
      </c>
      <c r="H513" s="114" t="s">
        <v>326</v>
      </c>
    </row>
    <row r="514" spans="1:8" s="102" customFormat="1" hidden="1" x14ac:dyDescent="0.3">
      <c r="A514" s="262"/>
      <c r="B514" s="262"/>
      <c r="C514" s="267"/>
      <c r="D514" s="259"/>
      <c r="E514" s="263"/>
      <c r="F514" s="263"/>
      <c r="G514" s="82">
        <f t="shared" si="18"/>
        <v>0</v>
      </c>
      <c r="H514" s="114" t="s">
        <v>326</v>
      </c>
    </row>
    <row r="515" spans="1:8" s="102" customFormat="1" hidden="1" x14ac:dyDescent="0.3">
      <c r="A515" s="262"/>
      <c r="B515" s="262"/>
      <c r="C515" s="267"/>
      <c r="D515" s="259"/>
      <c r="E515" s="263"/>
      <c r="F515" s="263"/>
      <c r="G515" s="82">
        <f t="shared" si="18"/>
        <v>0</v>
      </c>
      <c r="H515" s="114" t="s">
        <v>326</v>
      </c>
    </row>
    <row r="516" spans="1:8" s="102" customFormat="1" hidden="1" x14ac:dyDescent="0.3">
      <c r="A516" s="262"/>
      <c r="B516" s="262"/>
      <c r="C516" s="267"/>
      <c r="D516" s="259"/>
      <c r="E516" s="263"/>
      <c r="F516" s="263"/>
      <c r="G516" s="82">
        <f t="shared" si="18"/>
        <v>0</v>
      </c>
      <c r="H516" s="114" t="s">
        <v>326</v>
      </c>
    </row>
    <row r="517" spans="1:8" s="102" customFormat="1" hidden="1" x14ac:dyDescent="0.3">
      <c r="A517" s="262"/>
      <c r="B517" s="262"/>
      <c r="C517" s="267"/>
      <c r="D517" s="259"/>
      <c r="E517" s="263"/>
      <c r="F517" s="263"/>
      <c r="G517" s="82">
        <f t="shared" si="18"/>
        <v>0</v>
      </c>
      <c r="H517" s="114" t="s">
        <v>326</v>
      </c>
    </row>
    <row r="518" spans="1:8" s="102" customFormat="1" hidden="1" x14ac:dyDescent="0.3">
      <c r="A518" s="262"/>
      <c r="B518" s="262"/>
      <c r="C518" s="267"/>
      <c r="D518" s="259"/>
      <c r="E518" s="263"/>
      <c r="F518" s="263"/>
      <c r="G518" s="82">
        <f t="shared" si="18"/>
        <v>0</v>
      </c>
      <c r="H518" s="114" t="s">
        <v>326</v>
      </c>
    </row>
    <row r="519" spans="1:8" s="102" customFormat="1" hidden="1" x14ac:dyDescent="0.3">
      <c r="A519" s="262"/>
      <c r="B519" s="262"/>
      <c r="C519" s="267"/>
      <c r="D519" s="259"/>
      <c r="E519" s="263"/>
      <c r="F519" s="263"/>
      <c r="G519" s="82">
        <f t="shared" si="18"/>
        <v>0</v>
      </c>
      <c r="H519" s="114" t="s">
        <v>326</v>
      </c>
    </row>
    <row r="520" spans="1:8" s="102" customFormat="1" hidden="1" x14ac:dyDescent="0.3">
      <c r="A520" s="262"/>
      <c r="B520" s="262"/>
      <c r="C520" s="267"/>
      <c r="D520" s="259"/>
      <c r="E520" s="263"/>
      <c r="F520" s="263"/>
      <c r="G520" s="82">
        <f t="shared" si="18"/>
        <v>0</v>
      </c>
      <c r="H520" s="114" t="s">
        <v>326</v>
      </c>
    </row>
    <row r="521" spans="1:8" s="102" customFormat="1" hidden="1" x14ac:dyDescent="0.3">
      <c r="A521" s="262"/>
      <c r="B521" s="262"/>
      <c r="C521" s="267"/>
      <c r="D521" s="259"/>
      <c r="E521" s="263"/>
      <c r="F521" s="263"/>
      <c r="G521" s="82">
        <f t="shared" si="18"/>
        <v>0</v>
      </c>
      <c r="H521" s="114" t="s">
        <v>326</v>
      </c>
    </row>
    <row r="522" spans="1:8" s="102" customFormat="1" hidden="1" x14ac:dyDescent="0.3">
      <c r="A522" s="262"/>
      <c r="B522" s="262"/>
      <c r="C522" s="267"/>
      <c r="D522" s="259"/>
      <c r="E522" s="263"/>
      <c r="F522" s="263"/>
      <c r="G522" s="82">
        <f t="shared" si="18"/>
        <v>0</v>
      </c>
      <c r="H522" s="114" t="s">
        <v>326</v>
      </c>
    </row>
    <row r="523" spans="1:8" s="102" customFormat="1" hidden="1" x14ac:dyDescent="0.3">
      <c r="A523" s="262"/>
      <c r="B523" s="262"/>
      <c r="C523" s="267"/>
      <c r="D523" s="259"/>
      <c r="E523" s="263"/>
      <c r="F523" s="263"/>
      <c r="G523" s="82">
        <f t="shared" si="18"/>
        <v>0</v>
      </c>
      <c r="H523" s="114" t="s">
        <v>326</v>
      </c>
    </row>
    <row r="524" spans="1:8" s="102" customFormat="1" hidden="1" x14ac:dyDescent="0.3">
      <c r="A524" s="262"/>
      <c r="B524" s="262"/>
      <c r="C524" s="267"/>
      <c r="D524" s="259"/>
      <c r="E524" s="263"/>
      <c r="F524" s="263"/>
      <c r="G524" s="82">
        <f t="shared" si="18"/>
        <v>0</v>
      </c>
      <c r="H524" s="114" t="s">
        <v>326</v>
      </c>
    </row>
    <row r="525" spans="1:8" s="102" customFormat="1" hidden="1" x14ac:dyDescent="0.3">
      <c r="A525" s="262"/>
      <c r="B525" s="262"/>
      <c r="C525" s="267"/>
      <c r="D525" s="259"/>
      <c r="E525" s="263"/>
      <c r="F525" s="263"/>
      <c r="G525" s="82">
        <f t="shared" si="18"/>
        <v>0</v>
      </c>
      <c r="H525" s="114" t="s">
        <v>326</v>
      </c>
    </row>
    <row r="526" spans="1:8" s="102" customFormat="1" hidden="1" x14ac:dyDescent="0.3">
      <c r="A526" s="262"/>
      <c r="B526" s="262"/>
      <c r="C526" s="267"/>
      <c r="D526" s="259"/>
      <c r="E526" s="263"/>
      <c r="F526" s="263"/>
      <c r="G526" s="82">
        <f t="shared" si="18"/>
        <v>0</v>
      </c>
      <c r="H526" s="114" t="s">
        <v>326</v>
      </c>
    </row>
    <row r="527" spans="1:8" s="102" customFormat="1" hidden="1" x14ac:dyDescent="0.3">
      <c r="A527" s="262"/>
      <c r="B527" s="262"/>
      <c r="C527" s="267"/>
      <c r="D527" s="259"/>
      <c r="E527" s="263"/>
      <c r="F527" s="263"/>
      <c r="G527" s="82">
        <f t="shared" si="18"/>
        <v>0</v>
      </c>
      <c r="H527" s="114" t="s">
        <v>326</v>
      </c>
    </row>
    <row r="528" spans="1:8" s="102" customFormat="1" hidden="1" x14ac:dyDescent="0.3">
      <c r="A528" s="262"/>
      <c r="B528" s="262"/>
      <c r="C528" s="267"/>
      <c r="D528" s="259"/>
      <c r="E528" s="263"/>
      <c r="F528" s="263"/>
      <c r="G528" s="82">
        <f t="shared" si="18"/>
        <v>0</v>
      </c>
      <c r="H528" s="114" t="s">
        <v>326</v>
      </c>
    </row>
    <row r="529" spans="1:18" s="102" customFormat="1" hidden="1" x14ac:dyDescent="0.3">
      <c r="A529" s="262"/>
      <c r="B529" s="262"/>
      <c r="C529" s="267"/>
      <c r="D529" s="259"/>
      <c r="E529" s="263"/>
      <c r="F529" s="263"/>
      <c r="G529" s="82">
        <f t="shared" si="18"/>
        <v>0</v>
      </c>
      <c r="H529" s="114" t="s">
        <v>326</v>
      </c>
    </row>
    <row r="530" spans="1:18" s="102" customFormat="1" hidden="1" x14ac:dyDescent="0.3">
      <c r="A530" s="262"/>
      <c r="B530" s="262"/>
      <c r="C530" s="267"/>
      <c r="D530" s="259"/>
      <c r="E530" s="263"/>
      <c r="F530" s="263"/>
      <c r="G530" s="82">
        <f t="shared" si="18"/>
        <v>0</v>
      </c>
      <c r="H530" s="114" t="s">
        <v>326</v>
      </c>
    </row>
    <row r="531" spans="1:18" s="102" customFormat="1" hidden="1" x14ac:dyDescent="0.3">
      <c r="A531" s="262"/>
      <c r="B531" s="262"/>
      <c r="C531" s="267"/>
      <c r="D531" s="259"/>
      <c r="E531" s="263"/>
      <c r="F531" s="263"/>
      <c r="G531" s="82">
        <f t="shared" si="18"/>
        <v>0</v>
      </c>
      <c r="H531" s="114" t="s">
        <v>326</v>
      </c>
    </row>
    <row r="532" spans="1:18" s="102" customFormat="1" hidden="1" x14ac:dyDescent="0.3">
      <c r="A532" s="262"/>
      <c r="B532" s="262"/>
      <c r="C532" s="267"/>
      <c r="D532" s="259"/>
      <c r="E532" s="263"/>
      <c r="F532" s="263"/>
      <c r="G532" s="82">
        <f t="shared" si="18"/>
        <v>0</v>
      </c>
      <c r="H532" s="114" t="s">
        <v>326</v>
      </c>
    </row>
    <row r="533" spans="1:18" s="102" customFormat="1" hidden="1" x14ac:dyDescent="0.3">
      <c r="A533" s="262"/>
      <c r="B533" s="262"/>
      <c r="C533" s="267"/>
      <c r="D533" s="259"/>
      <c r="E533" s="263"/>
      <c r="F533" s="263"/>
      <c r="G533" s="82">
        <f t="shared" si="18"/>
        <v>0</v>
      </c>
      <c r="H533" s="114" t="s">
        <v>326</v>
      </c>
    </row>
    <row r="534" spans="1:18" s="102" customFormat="1" hidden="1" x14ac:dyDescent="0.3">
      <c r="A534" s="262"/>
      <c r="B534" s="262"/>
      <c r="C534" s="267"/>
      <c r="D534" s="259"/>
      <c r="E534" s="263"/>
      <c r="F534" s="263"/>
      <c r="G534" s="82">
        <f t="shared" si="18"/>
        <v>0</v>
      </c>
      <c r="H534" s="114" t="s">
        <v>326</v>
      </c>
    </row>
    <row r="535" spans="1:18" s="102" customFormat="1" hidden="1" x14ac:dyDescent="0.3">
      <c r="A535" s="262"/>
      <c r="B535" s="262"/>
      <c r="C535" s="267"/>
      <c r="D535" s="259"/>
      <c r="E535" s="263"/>
      <c r="F535" s="263"/>
      <c r="G535" s="82">
        <f t="shared" si="18"/>
        <v>0</v>
      </c>
      <c r="H535" s="114" t="s">
        <v>326</v>
      </c>
    </row>
    <row r="536" spans="1:18" s="102" customFormat="1" hidden="1" x14ac:dyDescent="0.3">
      <c r="A536" s="262"/>
      <c r="B536" s="262"/>
      <c r="C536" s="267"/>
      <c r="D536" s="259"/>
      <c r="E536" s="263"/>
      <c r="F536" s="263"/>
      <c r="G536" s="82">
        <f t="shared" si="18"/>
        <v>0</v>
      </c>
      <c r="H536" s="114" t="s">
        <v>326</v>
      </c>
    </row>
    <row r="537" spans="1:18" s="102" customFormat="1" hidden="1" x14ac:dyDescent="0.3">
      <c r="A537" s="262"/>
      <c r="B537" s="262"/>
      <c r="C537" s="267"/>
      <c r="D537" s="259"/>
      <c r="E537" s="263"/>
      <c r="F537" s="263"/>
      <c r="G537" s="82">
        <f t="shared" si="18"/>
        <v>0</v>
      </c>
      <c r="H537" s="114" t="s">
        <v>326</v>
      </c>
    </row>
    <row r="538" spans="1:18" s="102" customFormat="1" x14ac:dyDescent="0.3">
      <c r="A538" s="262"/>
      <c r="B538" s="262"/>
      <c r="C538" s="267"/>
      <c r="D538" s="259"/>
      <c r="E538" s="263"/>
      <c r="F538" s="263"/>
      <c r="G538" s="295">
        <f>ROUND(C538*E538*F538,2)</f>
        <v>0</v>
      </c>
      <c r="H538" s="277" t="s">
        <v>326</v>
      </c>
    </row>
    <row r="539" spans="1:18" s="102" customFormat="1" x14ac:dyDescent="0.3">
      <c r="A539" s="195"/>
      <c r="C539" s="103"/>
      <c r="E539" s="196"/>
      <c r="F539" s="206" t="s">
        <v>263</v>
      </c>
      <c r="G539" s="309">
        <f>ROUND(SUBTOTAL(109,G408:G538),2)</f>
        <v>0</v>
      </c>
      <c r="H539" s="277" t="s">
        <v>326</v>
      </c>
      <c r="J539" s="117" t="s">
        <v>330</v>
      </c>
    </row>
    <row r="540" spans="1:18" s="102" customFormat="1" x14ac:dyDescent="0.3">
      <c r="A540" s="236"/>
      <c r="C540" s="103"/>
      <c r="E540" s="196"/>
      <c r="F540" s="202"/>
      <c r="G540" s="82"/>
      <c r="H540" s="277" t="s">
        <v>324</v>
      </c>
      <c r="J540" s="117"/>
    </row>
    <row r="541" spans="1:18" s="102" customFormat="1" x14ac:dyDescent="0.3">
      <c r="A541" s="236"/>
      <c r="C541" s="103"/>
      <c r="E541" s="196"/>
      <c r="F541" s="406" t="s">
        <v>286</v>
      </c>
      <c r="G541" s="82">
        <f>+G539+G407</f>
        <v>0</v>
      </c>
      <c r="H541" s="277" t="s">
        <v>324</v>
      </c>
      <c r="J541" s="117"/>
    </row>
    <row r="542" spans="1:18" s="102" customFormat="1" x14ac:dyDescent="0.3">
      <c r="C542" s="103"/>
      <c r="G542" s="106"/>
      <c r="H542" s="277" t="s">
        <v>324</v>
      </c>
    </row>
    <row r="543" spans="1:18" s="102" customFormat="1" x14ac:dyDescent="0.3">
      <c r="A543" s="241" t="s">
        <v>289</v>
      </c>
      <c r="B543" s="107"/>
      <c r="C543" s="107"/>
      <c r="D543" s="107"/>
      <c r="E543" s="107"/>
      <c r="F543" s="107"/>
      <c r="G543" s="128"/>
      <c r="H543" s="277" t="s">
        <v>325</v>
      </c>
      <c r="J543" s="142" t="s">
        <v>236</v>
      </c>
    </row>
    <row r="544" spans="1:18" s="102" customFormat="1" ht="45" customHeight="1" x14ac:dyDescent="0.3">
      <c r="A544" s="561"/>
      <c r="B544" s="562"/>
      <c r="C544" s="562"/>
      <c r="D544" s="562"/>
      <c r="E544" s="562"/>
      <c r="F544" s="562"/>
      <c r="G544" s="563"/>
      <c r="H544" s="277" t="s">
        <v>325</v>
      </c>
      <c r="J544" s="558" t="s">
        <v>297</v>
      </c>
      <c r="K544" s="558"/>
      <c r="L544" s="558"/>
      <c r="M544" s="558"/>
      <c r="N544" s="558"/>
      <c r="O544" s="558"/>
      <c r="P544" s="558"/>
      <c r="Q544" s="558"/>
      <c r="R544" s="558"/>
    </row>
    <row r="545" spans="1:18" x14ac:dyDescent="0.3">
      <c r="H545" s="277" t="s">
        <v>326</v>
      </c>
    </row>
    <row r="546" spans="1:18" s="102" customFormat="1" x14ac:dyDescent="0.3">
      <c r="A546" s="241" t="s">
        <v>290</v>
      </c>
      <c r="B546" s="110"/>
      <c r="C546" s="111"/>
      <c r="D546" s="111"/>
      <c r="E546" s="111"/>
      <c r="F546" s="111"/>
      <c r="G546" s="129"/>
      <c r="H546" s="277" t="s">
        <v>326</v>
      </c>
      <c r="J546" s="142" t="s">
        <v>236</v>
      </c>
    </row>
    <row r="547" spans="1:18" s="102" customFormat="1" ht="45" customHeight="1" x14ac:dyDescent="0.3">
      <c r="A547" s="561"/>
      <c r="B547" s="562"/>
      <c r="C547" s="562"/>
      <c r="D547" s="562"/>
      <c r="E547" s="562"/>
      <c r="F547" s="562"/>
      <c r="G547" s="563"/>
      <c r="H547" s="277" t="s">
        <v>326</v>
      </c>
      <c r="J547" s="558" t="s">
        <v>297</v>
      </c>
      <c r="K547" s="558"/>
      <c r="L547" s="558"/>
      <c r="M547" s="558"/>
      <c r="N547" s="558"/>
      <c r="O547" s="558"/>
      <c r="P547" s="558"/>
      <c r="Q547" s="558"/>
      <c r="R547" s="558"/>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B69:C69"/>
    <mergeCell ref="B70:C70"/>
    <mergeCell ref="B71:C71"/>
    <mergeCell ref="B72:C72"/>
    <mergeCell ref="B73:C73"/>
    <mergeCell ref="B74:C74"/>
    <mergeCell ref="B75:C75"/>
    <mergeCell ref="B76:C76"/>
    <mergeCell ref="B77:C77"/>
    <mergeCell ref="B78:C78"/>
    <mergeCell ref="B79:C79"/>
    <mergeCell ref="B80:C80"/>
    <mergeCell ref="B81:C81"/>
    <mergeCell ref="B90:C90"/>
    <mergeCell ref="B91:C91"/>
    <mergeCell ref="B82:C82"/>
    <mergeCell ref="B83:C83"/>
    <mergeCell ref="B84:C84"/>
    <mergeCell ref="B85:C85"/>
    <mergeCell ref="B86:C86"/>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22:C22"/>
    <mergeCell ref="B23:C23"/>
    <mergeCell ref="B24:C24"/>
    <mergeCell ref="B25:C25"/>
    <mergeCell ref="B26:C26"/>
    <mergeCell ref="B17:C17"/>
    <mergeCell ref="B18:C18"/>
    <mergeCell ref="B19:C19"/>
    <mergeCell ref="B20:C20"/>
    <mergeCell ref="B21:C21"/>
    <mergeCell ref="B32:C32"/>
    <mergeCell ref="B33:C33"/>
    <mergeCell ref="B34:C34"/>
    <mergeCell ref="B35:C35"/>
    <mergeCell ref="B36:C36"/>
    <mergeCell ref="B27:C27"/>
    <mergeCell ref="B28:C28"/>
    <mergeCell ref="B29:C29"/>
    <mergeCell ref="B30:C30"/>
    <mergeCell ref="B31:C31"/>
    <mergeCell ref="B42:C42"/>
    <mergeCell ref="B43:C43"/>
    <mergeCell ref="B44:C44"/>
    <mergeCell ref="B45:C45"/>
    <mergeCell ref="B46:C46"/>
    <mergeCell ref="B37:C37"/>
    <mergeCell ref="B38:C38"/>
    <mergeCell ref="B39:C39"/>
    <mergeCell ref="B40:C40"/>
    <mergeCell ref="B41:C41"/>
    <mergeCell ref="B52:C52"/>
    <mergeCell ref="B53:C53"/>
    <mergeCell ref="B54:C54"/>
    <mergeCell ref="B55:C55"/>
    <mergeCell ref="B56:C56"/>
    <mergeCell ref="B47:C47"/>
    <mergeCell ref="B48:C48"/>
    <mergeCell ref="B49:C49"/>
    <mergeCell ref="B50:C50"/>
    <mergeCell ref="B51:C51"/>
    <mergeCell ref="B67:C67"/>
    <mergeCell ref="B68:C68"/>
    <mergeCell ref="B62:C62"/>
    <mergeCell ref="B63:C63"/>
    <mergeCell ref="B64:C64"/>
    <mergeCell ref="B65:C65"/>
    <mergeCell ref="B66:C66"/>
    <mergeCell ref="B57:C57"/>
    <mergeCell ref="B58:C58"/>
    <mergeCell ref="B59:C59"/>
    <mergeCell ref="B60:C60"/>
    <mergeCell ref="B61:C61"/>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F293387-7C5C-437E-B269-B5D6B6422859}">
            <xm:f>Categories!$A$8=FALSE</xm:f>
            <x14:dxf>
              <fill>
                <patternFill>
                  <bgColor theme="0" tint="-0.34998626667073579"/>
                </patternFill>
              </fill>
            </x14:dxf>
          </x14:cfRule>
          <xm:sqref>A1:G547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D02D-EA5E-4C7F-8072-776471E45229}">
  <sheetPr>
    <pageSetUpPr fitToPage="1"/>
  </sheetPr>
  <dimension ref="A1:N275"/>
  <sheetViews>
    <sheetView zoomScaleNormal="100" zoomScaleSheetLayoutView="100" workbookViewId="0">
      <selection activeCell="A4" sqref="A4"/>
    </sheetView>
  </sheetViews>
  <sheetFormatPr defaultColWidth="9.109375" defaultRowHeight="14.4" x14ac:dyDescent="0.3"/>
  <cols>
    <col min="1" max="1" width="40" customWidth="1"/>
    <col min="2" max="2" width="76.6640625" customWidth="1"/>
    <col min="3" max="3" width="16.5546875" customWidth="1"/>
    <col min="4" max="4" width="11" hidden="1" customWidth="1"/>
    <col min="5" max="5" width="2.33203125" customWidth="1"/>
  </cols>
  <sheetData>
    <row r="1" spans="1:7" ht="30" customHeight="1" x14ac:dyDescent="0.3">
      <c r="A1" s="584" t="s">
        <v>180</v>
      </c>
      <c r="B1" s="584"/>
      <c r="C1">
        <f>'Section A'!B2</f>
        <v>0</v>
      </c>
      <c r="D1" s="409" t="s">
        <v>327</v>
      </c>
    </row>
    <row r="2" spans="1:7" ht="63" customHeight="1" x14ac:dyDescent="0.3">
      <c r="A2" s="580" t="s">
        <v>389</v>
      </c>
      <c r="B2" s="580"/>
      <c r="C2" s="580"/>
      <c r="D2" t="s">
        <v>324</v>
      </c>
    </row>
    <row r="3" spans="1:7" ht="25.5" customHeight="1" x14ac:dyDescent="0.3">
      <c r="A3" s="275" t="s">
        <v>20</v>
      </c>
      <c r="B3" s="275" t="s">
        <v>59</v>
      </c>
      <c r="C3" s="275" t="s">
        <v>390</v>
      </c>
      <c r="D3" t="s">
        <v>324</v>
      </c>
    </row>
    <row r="4" spans="1:7" s="114" customFormat="1" ht="15" customHeight="1" x14ac:dyDescent="0.3">
      <c r="A4" s="234"/>
      <c r="B4" s="232"/>
      <c r="C4" s="130">
        <v>0</v>
      </c>
      <c r="D4" s="420" t="s">
        <v>325</v>
      </c>
      <c r="F4" s="268" t="s">
        <v>391</v>
      </c>
      <c r="G4" s="268"/>
    </row>
    <row r="5" spans="1:7" s="114" customFormat="1" ht="15" customHeight="1" x14ac:dyDescent="0.3">
      <c r="A5" s="262"/>
      <c r="B5" s="416"/>
      <c r="C5" s="130">
        <v>0</v>
      </c>
      <c r="D5" s="420" t="s">
        <v>325</v>
      </c>
      <c r="F5" s="268" t="s">
        <v>391</v>
      </c>
      <c r="G5" s="268"/>
    </row>
    <row r="6" spans="1:7" s="114" customFormat="1" ht="15" customHeight="1" x14ac:dyDescent="0.3">
      <c r="A6" s="262"/>
      <c r="B6" s="416"/>
      <c r="C6" s="130">
        <v>0</v>
      </c>
      <c r="D6" s="420" t="s">
        <v>325</v>
      </c>
      <c r="F6" s="268" t="s">
        <v>391</v>
      </c>
      <c r="G6" s="268"/>
    </row>
    <row r="7" spans="1:7" s="114" customFormat="1" ht="15" hidden="1" customHeight="1" x14ac:dyDescent="0.3">
      <c r="A7" s="262"/>
      <c r="B7" s="416"/>
      <c r="C7" s="130">
        <v>0</v>
      </c>
      <c r="D7" s="420" t="s">
        <v>325</v>
      </c>
      <c r="F7" s="268" t="s">
        <v>391</v>
      </c>
      <c r="G7" s="268"/>
    </row>
    <row r="8" spans="1:7" s="114" customFormat="1" ht="15" hidden="1" customHeight="1" x14ac:dyDescent="0.3">
      <c r="A8" s="262"/>
      <c r="B8" s="416"/>
      <c r="C8" s="130">
        <v>0</v>
      </c>
      <c r="D8" s="420" t="s">
        <v>325</v>
      </c>
      <c r="F8" s="268" t="s">
        <v>391</v>
      </c>
      <c r="G8" s="268"/>
    </row>
    <row r="9" spans="1:7" s="114" customFormat="1" ht="15" hidden="1" customHeight="1" x14ac:dyDescent="0.3">
      <c r="A9" s="262"/>
      <c r="B9" s="416"/>
      <c r="C9" s="130">
        <v>0</v>
      </c>
      <c r="D9" s="420" t="s">
        <v>325</v>
      </c>
      <c r="F9" s="268" t="s">
        <v>391</v>
      </c>
      <c r="G9" s="268"/>
    </row>
    <row r="10" spans="1:7" s="114" customFormat="1" ht="15" hidden="1" customHeight="1" x14ac:dyDescent="0.3">
      <c r="A10" s="262"/>
      <c r="B10" s="416"/>
      <c r="C10" s="130">
        <v>0</v>
      </c>
      <c r="D10" s="420" t="s">
        <v>325</v>
      </c>
      <c r="F10" s="268" t="s">
        <v>391</v>
      </c>
      <c r="G10" s="268"/>
    </row>
    <row r="11" spans="1:7" s="114" customFormat="1" ht="15" hidden="1" customHeight="1" x14ac:dyDescent="0.3">
      <c r="A11" s="262"/>
      <c r="B11" s="416"/>
      <c r="C11" s="130">
        <v>0</v>
      </c>
      <c r="D11" s="420" t="s">
        <v>325</v>
      </c>
      <c r="F11" s="268" t="s">
        <v>391</v>
      </c>
      <c r="G11" s="268"/>
    </row>
    <row r="12" spans="1:7" s="114" customFormat="1" ht="15" hidden="1" customHeight="1" x14ac:dyDescent="0.3">
      <c r="A12" s="262"/>
      <c r="B12" s="416"/>
      <c r="C12" s="130">
        <v>0</v>
      </c>
      <c r="D12" s="420" t="s">
        <v>325</v>
      </c>
      <c r="F12" s="268" t="s">
        <v>391</v>
      </c>
      <c r="G12" s="268"/>
    </row>
    <row r="13" spans="1:7" s="114" customFormat="1" ht="15" hidden="1" customHeight="1" x14ac:dyDescent="0.3">
      <c r="A13" s="262"/>
      <c r="B13" s="416"/>
      <c r="C13" s="130">
        <v>0</v>
      </c>
      <c r="D13" s="420" t="s">
        <v>325</v>
      </c>
      <c r="F13" s="268" t="s">
        <v>391</v>
      </c>
      <c r="G13" s="268"/>
    </row>
    <row r="14" spans="1:7" s="114" customFormat="1" ht="15" hidden="1" customHeight="1" x14ac:dyDescent="0.3">
      <c r="A14" s="262"/>
      <c r="B14" s="416"/>
      <c r="C14" s="130">
        <v>0</v>
      </c>
      <c r="D14" s="420" t="s">
        <v>325</v>
      </c>
      <c r="F14" s="268" t="s">
        <v>391</v>
      </c>
      <c r="G14" s="268"/>
    </row>
    <row r="15" spans="1:7" s="114" customFormat="1" ht="15" hidden="1" customHeight="1" x14ac:dyDescent="0.3">
      <c r="A15" s="262"/>
      <c r="B15" s="416"/>
      <c r="C15" s="130">
        <v>0</v>
      </c>
      <c r="D15" s="420" t="s">
        <v>325</v>
      </c>
      <c r="F15" s="268" t="s">
        <v>391</v>
      </c>
      <c r="G15" s="268"/>
    </row>
    <row r="16" spans="1:7" s="114" customFormat="1" ht="15" hidden="1" customHeight="1" x14ac:dyDescent="0.3">
      <c r="A16" s="262"/>
      <c r="B16" s="416"/>
      <c r="C16" s="130">
        <v>0</v>
      </c>
      <c r="D16" s="420" t="s">
        <v>325</v>
      </c>
      <c r="F16" s="268" t="s">
        <v>391</v>
      </c>
      <c r="G16" s="268"/>
    </row>
    <row r="17" spans="1:7" s="114" customFormat="1" ht="15" hidden="1" customHeight="1" x14ac:dyDescent="0.3">
      <c r="A17" s="262"/>
      <c r="B17" s="416"/>
      <c r="C17" s="130">
        <v>0</v>
      </c>
      <c r="D17" s="420" t="s">
        <v>325</v>
      </c>
      <c r="F17" s="268" t="s">
        <v>391</v>
      </c>
      <c r="G17" s="268"/>
    </row>
    <row r="18" spans="1:7" s="114" customFormat="1" ht="15" hidden="1" customHeight="1" x14ac:dyDescent="0.3">
      <c r="A18" s="262"/>
      <c r="B18" s="416"/>
      <c r="C18" s="130">
        <v>0</v>
      </c>
      <c r="D18" s="420" t="s">
        <v>325</v>
      </c>
      <c r="F18" s="268" t="s">
        <v>391</v>
      </c>
      <c r="G18" s="268"/>
    </row>
    <row r="19" spans="1:7" s="114" customFormat="1" ht="15" hidden="1" customHeight="1" x14ac:dyDescent="0.3">
      <c r="A19" s="262"/>
      <c r="B19" s="416"/>
      <c r="C19" s="130">
        <v>0</v>
      </c>
      <c r="D19" s="420" t="s">
        <v>325</v>
      </c>
      <c r="F19" s="268" t="s">
        <v>391</v>
      </c>
      <c r="G19" s="268"/>
    </row>
    <row r="20" spans="1:7" s="114" customFormat="1" ht="15" hidden="1" customHeight="1" x14ac:dyDescent="0.3">
      <c r="A20" s="262"/>
      <c r="B20" s="416"/>
      <c r="C20" s="130">
        <v>0</v>
      </c>
      <c r="D20" s="420" t="s">
        <v>325</v>
      </c>
      <c r="F20" s="268" t="s">
        <v>391</v>
      </c>
      <c r="G20" s="268"/>
    </row>
    <row r="21" spans="1:7" s="114" customFormat="1" ht="15" hidden="1" customHeight="1" x14ac:dyDescent="0.3">
      <c r="A21" s="262"/>
      <c r="B21" s="416"/>
      <c r="C21" s="130">
        <v>0</v>
      </c>
      <c r="D21" s="420" t="s">
        <v>325</v>
      </c>
      <c r="F21" s="268" t="s">
        <v>391</v>
      </c>
      <c r="G21" s="268"/>
    </row>
    <row r="22" spans="1:7" s="114" customFormat="1" ht="15" hidden="1" customHeight="1" x14ac:dyDescent="0.3">
      <c r="A22" s="262"/>
      <c r="B22" s="416"/>
      <c r="C22" s="130">
        <v>0</v>
      </c>
      <c r="D22" s="420" t="s">
        <v>325</v>
      </c>
      <c r="F22" s="268" t="s">
        <v>391</v>
      </c>
      <c r="G22" s="268"/>
    </row>
    <row r="23" spans="1:7" s="114" customFormat="1" ht="15" hidden="1" customHeight="1" x14ac:dyDescent="0.3">
      <c r="A23" s="262"/>
      <c r="B23" s="416"/>
      <c r="C23" s="130">
        <v>0</v>
      </c>
      <c r="D23" s="420" t="s">
        <v>325</v>
      </c>
      <c r="F23" s="268" t="s">
        <v>391</v>
      </c>
      <c r="G23" s="268"/>
    </row>
    <row r="24" spans="1:7" s="114" customFormat="1" ht="15" hidden="1" customHeight="1" x14ac:dyDescent="0.3">
      <c r="A24" s="262"/>
      <c r="B24" s="416"/>
      <c r="C24" s="130">
        <v>0</v>
      </c>
      <c r="D24" s="420" t="s">
        <v>325</v>
      </c>
      <c r="F24" s="268" t="s">
        <v>391</v>
      </c>
      <c r="G24" s="268"/>
    </row>
    <row r="25" spans="1:7" s="114" customFormat="1" ht="15" hidden="1" customHeight="1" x14ac:dyDescent="0.3">
      <c r="A25" s="262"/>
      <c r="B25" s="416"/>
      <c r="C25" s="130">
        <v>0</v>
      </c>
      <c r="D25" s="420" t="s">
        <v>325</v>
      </c>
      <c r="F25" s="268" t="s">
        <v>391</v>
      </c>
      <c r="G25" s="268"/>
    </row>
    <row r="26" spans="1:7" s="114" customFormat="1" ht="15" hidden="1" customHeight="1" x14ac:dyDescent="0.3">
      <c r="A26" s="262"/>
      <c r="B26" s="416"/>
      <c r="C26" s="130">
        <v>0</v>
      </c>
      <c r="D26" s="420" t="s">
        <v>325</v>
      </c>
      <c r="F26" s="268" t="s">
        <v>391</v>
      </c>
      <c r="G26" s="268"/>
    </row>
    <row r="27" spans="1:7" s="114" customFormat="1" ht="15" hidden="1" customHeight="1" x14ac:dyDescent="0.3">
      <c r="A27" s="262"/>
      <c r="B27" s="416"/>
      <c r="C27" s="130">
        <v>0</v>
      </c>
      <c r="D27" s="420" t="s">
        <v>325</v>
      </c>
      <c r="F27" s="268" t="s">
        <v>391</v>
      </c>
      <c r="G27" s="268"/>
    </row>
    <row r="28" spans="1:7" s="114" customFormat="1" ht="15" hidden="1" customHeight="1" x14ac:dyDescent="0.3">
      <c r="A28" s="262"/>
      <c r="B28" s="416"/>
      <c r="C28" s="130">
        <v>0</v>
      </c>
      <c r="D28" s="420" t="s">
        <v>325</v>
      </c>
      <c r="F28" s="268" t="s">
        <v>391</v>
      </c>
      <c r="G28" s="268"/>
    </row>
    <row r="29" spans="1:7" s="114" customFormat="1" ht="15" hidden="1" customHeight="1" x14ac:dyDescent="0.3">
      <c r="A29" s="262"/>
      <c r="B29" s="416"/>
      <c r="C29" s="130">
        <v>0</v>
      </c>
      <c r="D29" s="420" t="s">
        <v>325</v>
      </c>
      <c r="F29" s="268" t="s">
        <v>391</v>
      </c>
      <c r="G29" s="268"/>
    </row>
    <row r="30" spans="1:7" s="114" customFormat="1" ht="15" hidden="1" customHeight="1" x14ac:dyDescent="0.3">
      <c r="A30" s="262"/>
      <c r="B30" s="416"/>
      <c r="C30" s="130">
        <v>0</v>
      </c>
      <c r="D30" s="420" t="s">
        <v>325</v>
      </c>
      <c r="F30" s="268" t="s">
        <v>391</v>
      </c>
      <c r="G30" s="268"/>
    </row>
    <row r="31" spans="1:7" s="114" customFormat="1" ht="15" hidden="1" customHeight="1" x14ac:dyDescent="0.3">
      <c r="A31" s="262"/>
      <c r="B31" s="416"/>
      <c r="C31" s="130">
        <v>0</v>
      </c>
      <c r="D31" s="420" t="s">
        <v>325</v>
      </c>
      <c r="F31" s="268" t="s">
        <v>391</v>
      </c>
      <c r="G31" s="268"/>
    </row>
    <row r="32" spans="1:7" s="114" customFormat="1" ht="15" hidden="1" customHeight="1" x14ac:dyDescent="0.3">
      <c r="A32" s="262"/>
      <c r="B32" s="416"/>
      <c r="C32" s="130">
        <v>0</v>
      </c>
      <c r="D32" s="420" t="s">
        <v>325</v>
      </c>
      <c r="F32" s="268" t="s">
        <v>391</v>
      </c>
      <c r="G32" s="268"/>
    </row>
    <row r="33" spans="1:7" s="114" customFormat="1" ht="15" hidden="1" customHeight="1" x14ac:dyDescent="0.3">
      <c r="A33" s="262"/>
      <c r="B33" s="416"/>
      <c r="C33" s="130">
        <v>0</v>
      </c>
      <c r="D33" s="420" t="s">
        <v>325</v>
      </c>
      <c r="F33" s="268" t="s">
        <v>391</v>
      </c>
      <c r="G33" s="268"/>
    </row>
    <row r="34" spans="1:7" s="114" customFormat="1" ht="15" hidden="1" customHeight="1" x14ac:dyDescent="0.3">
      <c r="A34" s="262"/>
      <c r="B34" s="416"/>
      <c r="C34" s="130">
        <v>0</v>
      </c>
      <c r="D34" s="420" t="s">
        <v>325</v>
      </c>
      <c r="F34" s="268" t="s">
        <v>391</v>
      </c>
      <c r="G34" s="268"/>
    </row>
    <row r="35" spans="1:7" s="114" customFormat="1" ht="15" hidden="1" customHeight="1" x14ac:dyDescent="0.3">
      <c r="A35" s="262"/>
      <c r="B35" s="416"/>
      <c r="C35" s="130">
        <v>0</v>
      </c>
      <c r="D35" s="420" t="s">
        <v>325</v>
      </c>
      <c r="F35" s="268" t="s">
        <v>391</v>
      </c>
      <c r="G35" s="268"/>
    </row>
    <row r="36" spans="1:7" s="114" customFormat="1" ht="15" hidden="1" customHeight="1" x14ac:dyDescent="0.3">
      <c r="A36" s="262"/>
      <c r="B36" s="416"/>
      <c r="C36" s="130">
        <v>0</v>
      </c>
      <c r="D36" s="420" t="s">
        <v>325</v>
      </c>
      <c r="F36" s="268" t="s">
        <v>391</v>
      </c>
      <c r="G36" s="268"/>
    </row>
    <row r="37" spans="1:7" s="114" customFormat="1" ht="15" hidden="1" customHeight="1" x14ac:dyDescent="0.3">
      <c r="A37" s="262"/>
      <c r="B37" s="416"/>
      <c r="C37" s="130">
        <v>0</v>
      </c>
      <c r="D37" s="420" t="s">
        <v>325</v>
      </c>
      <c r="F37" s="268" t="s">
        <v>391</v>
      </c>
      <c r="G37" s="268"/>
    </row>
    <row r="38" spans="1:7" s="114" customFormat="1" ht="15" hidden="1" customHeight="1" x14ac:dyDescent="0.3">
      <c r="A38" s="262"/>
      <c r="B38" s="416"/>
      <c r="C38" s="130">
        <v>0</v>
      </c>
      <c r="D38" s="420" t="s">
        <v>325</v>
      </c>
      <c r="F38" s="268" t="s">
        <v>391</v>
      </c>
      <c r="G38" s="268"/>
    </row>
    <row r="39" spans="1:7" s="114" customFormat="1" ht="15" hidden="1" customHeight="1" x14ac:dyDescent="0.3">
      <c r="A39" s="262"/>
      <c r="B39" s="416"/>
      <c r="C39" s="130">
        <v>0</v>
      </c>
      <c r="D39" s="420" t="s">
        <v>325</v>
      </c>
      <c r="F39" s="268" t="s">
        <v>391</v>
      </c>
      <c r="G39" s="268"/>
    </row>
    <row r="40" spans="1:7" s="114" customFormat="1" ht="15" hidden="1" customHeight="1" x14ac:dyDescent="0.3">
      <c r="A40" s="262"/>
      <c r="B40" s="416"/>
      <c r="C40" s="130">
        <v>0</v>
      </c>
      <c r="D40" s="420" t="s">
        <v>325</v>
      </c>
      <c r="F40" s="268" t="s">
        <v>391</v>
      </c>
      <c r="G40" s="268"/>
    </row>
    <row r="41" spans="1:7" s="114" customFormat="1" ht="15" hidden="1" customHeight="1" x14ac:dyDescent="0.3">
      <c r="A41" s="262"/>
      <c r="B41" s="416"/>
      <c r="C41" s="130">
        <v>0</v>
      </c>
      <c r="D41" s="420" t="s">
        <v>325</v>
      </c>
      <c r="F41" s="268" t="s">
        <v>391</v>
      </c>
      <c r="G41" s="268"/>
    </row>
    <row r="42" spans="1:7" s="114" customFormat="1" ht="15" hidden="1" customHeight="1" x14ac:dyDescent="0.3">
      <c r="A42" s="262"/>
      <c r="B42" s="416"/>
      <c r="C42" s="130">
        <v>0</v>
      </c>
      <c r="D42" s="420" t="s">
        <v>325</v>
      </c>
      <c r="F42" s="268" t="s">
        <v>391</v>
      </c>
      <c r="G42" s="268"/>
    </row>
    <row r="43" spans="1:7" s="114" customFormat="1" ht="15" hidden="1" customHeight="1" x14ac:dyDescent="0.3">
      <c r="A43" s="262"/>
      <c r="B43" s="416"/>
      <c r="C43" s="130">
        <v>0</v>
      </c>
      <c r="D43" s="420" t="s">
        <v>325</v>
      </c>
      <c r="F43" s="268" t="s">
        <v>391</v>
      </c>
      <c r="G43" s="268"/>
    </row>
    <row r="44" spans="1:7" s="114" customFormat="1" ht="15" hidden="1" customHeight="1" x14ac:dyDescent="0.3">
      <c r="A44" s="262"/>
      <c r="B44" s="416"/>
      <c r="C44" s="130">
        <v>0</v>
      </c>
      <c r="D44" s="420" t="s">
        <v>325</v>
      </c>
      <c r="F44" s="268" t="s">
        <v>391</v>
      </c>
      <c r="G44" s="268"/>
    </row>
    <row r="45" spans="1:7" s="114" customFormat="1" ht="15" hidden="1" customHeight="1" x14ac:dyDescent="0.3">
      <c r="A45" s="262"/>
      <c r="B45" s="416"/>
      <c r="C45" s="130">
        <v>0</v>
      </c>
      <c r="D45" s="420" t="s">
        <v>325</v>
      </c>
      <c r="F45" s="268" t="s">
        <v>391</v>
      </c>
      <c r="G45" s="268"/>
    </row>
    <row r="46" spans="1:7" s="114" customFormat="1" ht="15" hidden="1" customHeight="1" x14ac:dyDescent="0.3">
      <c r="A46" s="262"/>
      <c r="B46" s="416"/>
      <c r="C46" s="130">
        <v>0</v>
      </c>
      <c r="D46" s="420" t="s">
        <v>325</v>
      </c>
      <c r="F46" s="268" t="s">
        <v>391</v>
      </c>
      <c r="G46" s="268"/>
    </row>
    <row r="47" spans="1:7" s="114" customFormat="1" ht="15" hidden="1" customHeight="1" x14ac:dyDescent="0.3">
      <c r="A47" s="262"/>
      <c r="B47" s="416"/>
      <c r="C47" s="130">
        <v>0</v>
      </c>
      <c r="D47" s="420" t="s">
        <v>325</v>
      </c>
      <c r="F47" s="268" t="s">
        <v>391</v>
      </c>
      <c r="G47" s="268"/>
    </row>
    <row r="48" spans="1:7" s="114" customFormat="1" ht="15" hidden="1" customHeight="1" x14ac:dyDescent="0.3">
      <c r="A48" s="262"/>
      <c r="B48" s="416"/>
      <c r="C48" s="130">
        <v>0</v>
      </c>
      <c r="D48" s="420" t="s">
        <v>325</v>
      </c>
      <c r="F48" s="268" t="s">
        <v>391</v>
      </c>
      <c r="G48" s="268"/>
    </row>
    <row r="49" spans="1:7" s="114" customFormat="1" ht="15" hidden="1" customHeight="1" x14ac:dyDescent="0.3">
      <c r="A49" s="262"/>
      <c r="B49" s="416"/>
      <c r="C49" s="130">
        <v>0</v>
      </c>
      <c r="D49" s="420" t="s">
        <v>325</v>
      </c>
      <c r="F49" s="268" t="s">
        <v>391</v>
      </c>
      <c r="G49" s="268"/>
    </row>
    <row r="50" spans="1:7" s="114" customFormat="1" ht="15" hidden="1" customHeight="1" x14ac:dyDescent="0.3">
      <c r="A50" s="262"/>
      <c r="B50" s="416"/>
      <c r="C50" s="130">
        <v>0</v>
      </c>
      <c r="D50" s="420" t="s">
        <v>325</v>
      </c>
      <c r="F50" s="268" t="s">
        <v>391</v>
      </c>
      <c r="G50" s="268"/>
    </row>
    <row r="51" spans="1:7" s="114" customFormat="1" ht="15" hidden="1" customHeight="1" x14ac:dyDescent="0.3">
      <c r="A51" s="262"/>
      <c r="B51" s="416"/>
      <c r="C51" s="130">
        <v>0</v>
      </c>
      <c r="D51" s="420" t="s">
        <v>325</v>
      </c>
      <c r="F51" s="268" t="s">
        <v>391</v>
      </c>
      <c r="G51" s="268"/>
    </row>
    <row r="52" spans="1:7" s="114" customFormat="1" ht="15" hidden="1" customHeight="1" x14ac:dyDescent="0.3">
      <c r="A52" s="262"/>
      <c r="B52" s="416"/>
      <c r="C52" s="130">
        <v>0</v>
      </c>
      <c r="D52" s="420" t="s">
        <v>325</v>
      </c>
      <c r="F52" s="268" t="s">
        <v>391</v>
      </c>
      <c r="G52" s="268"/>
    </row>
    <row r="53" spans="1:7" s="114" customFormat="1" ht="15" hidden="1" customHeight="1" x14ac:dyDescent="0.3">
      <c r="A53" s="262"/>
      <c r="B53" s="416"/>
      <c r="C53" s="130">
        <v>0</v>
      </c>
      <c r="D53" s="420" t="s">
        <v>325</v>
      </c>
      <c r="F53" s="268" t="s">
        <v>391</v>
      </c>
      <c r="G53" s="268"/>
    </row>
    <row r="54" spans="1:7" s="114" customFormat="1" ht="15" hidden="1" customHeight="1" x14ac:dyDescent="0.3">
      <c r="A54" s="262"/>
      <c r="B54" s="416"/>
      <c r="C54" s="130">
        <v>0</v>
      </c>
      <c r="D54" s="420" t="s">
        <v>325</v>
      </c>
      <c r="F54" s="268" t="s">
        <v>391</v>
      </c>
      <c r="G54" s="268"/>
    </row>
    <row r="55" spans="1:7" s="114" customFormat="1" ht="15" hidden="1" customHeight="1" x14ac:dyDescent="0.3">
      <c r="A55" s="262"/>
      <c r="B55" s="416"/>
      <c r="C55" s="130">
        <v>0</v>
      </c>
      <c r="D55" s="420" t="s">
        <v>325</v>
      </c>
      <c r="F55" s="268" t="s">
        <v>391</v>
      </c>
      <c r="G55" s="268"/>
    </row>
    <row r="56" spans="1:7" s="114" customFormat="1" ht="15" hidden="1" customHeight="1" x14ac:dyDescent="0.3">
      <c r="A56" s="262"/>
      <c r="B56" s="416"/>
      <c r="C56" s="130">
        <v>0</v>
      </c>
      <c r="D56" s="420" t="s">
        <v>325</v>
      </c>
      <c r="F56" s="268" t="s">
        <v>391</v>
      </c>
      <c r="G56" s="268"/>
    </row>
    <row r="57" spans="1:7" s="114" customFormat="1" ht="15" hidden="1" customHeight="1" x14ac:dyDescent="0.3">
      <c r="A57" s="262"/>
      <c r="B57" s="416"/>
      <c r="C57" s="130">
        <v>0</v>
      </c>
      <c r="D57" s="420" t="s">
        <v>325</v>
      </c>
      <c r="F57" s="268" t="s">
        <v>391</v>
      </c>
      <c r="G57" s="268"/>
    </row>
    <row r="58" spans="1:7" s="114" customFormat="1" ht="15" hidden="1" customHeight="1" x14ac:dyDescent="0.3">
      <c r="A58" s="262"/>
      <c r="B58" s="416"/>
      <c r="C58" s="130">
        <v>0</v>
      </c>
      <c r="D58" s="420" t="s">
        <v>325</v>
      </c>
      <c r="F58" s="268" t="s">
        <v>391</v>
      </c>
      <c r="G58" s="268"/>
    </row>
    <row r="59" spans="1:7" s="114" customFormat="1" ht="15" hidden="1" customHeight="1" x14ac:dyDescent="0.3">
      <c r="A59" s="262"/>
      <c r="B59" s="416"/>
      <c r="C59" s="130">
        <v>0</v>
      </c>
      <c r="D59" s="420" t="s">
        <v>325</v>
      </c>
      <c r="F59" s="268" t="s">
        <v>391</v>
      </c>
      <c r="G59" s="268"/>
    </row>
    <row r="60" spans="1:7" s="114" customFormat="1" ht="15" hidden="1" customHeight="1" x14ac:dyDescent="0.3">
      <c r="A60" s="262"/>
      <c r="B60" s="416"/>
      <c r="C60" s="130">
        <v>0</v>
      </c>
      <c r="D60" s="420" t="s">
        <v>325</v>
      </c>
      <c r="F60" s="268" t="s">
        <v>391</v>
      </c>
      <c r="G60" s="268"/>
    </row>
    <row r="61" spans="1:7" s="114" customFormat="1" ht="15" hidden="1" customHeight="1" x14ac:dyDescent="0.3">
      <c r="A61" s="262"/>
      <c r="B61" s="416"/>
      <c r="C61" s="130">
        <v>0</v>
      </c>
      <c r="D61" s="420" t="s">
        <v>325</v>
      </c>
      <c r="F61" s="268" t="s">
        <v>391</v>
      </c>
      <c r="G61" s="268"/>
    </row>
    <row r="62" spans="1:7" s="114" customFormat="1" ht="15" hidden="1" customHeight="1" x14ac:dyDescent="0.3">
      <c r="A62" s="262"/>
      <c r="B62" s="416"/>
      <c r="C62" s="130">
        <v>0</v>
      </c>
      <c r="D62" s="420" t="s">
        <v>325</v>
      </c>
      <c r="F62" s="268" t="s">
        <v>391</v>
      </c>
      <c r="G62" s="268"/>
    </row>
    <row r="63" spans="1:7" s="114" customFormat="1" ht="15" hidden="1" customHeight="1" x14ac:dyDescent="0.3">
      <c r="A63" s="262"/>
      <c r="B63" s="416"/>
      <c r="C63" s="130">
        <v>0</v>
      </c>
      <c r="D63" s="420" t="s">
        <v>325</v>
      </c>
      <c r="F63" s="268" t="s">
        <v>391</v>
      </c>
      <c r="G63" s="268"/>
    </row>
    <row r="64" spans="1:7" s="114" customFormat="1" ht="15" hidden="1" customHeight="1" x14ac:dyDescent="0.3">
      <c r="A64" s="262"/>
      <c r="B64" s="416"/>
      <c r="C64" s="130">
        <v>0</v>
      </c>
      <c r="D64" s="420" t="s">
        <v>325</v>
      </c>
      <c r="F64" s="268" t="s">
        <v>391</v>
      </c>
      <c r="G64" s="268"/>
    </row>
    <row r="65" spans="1:7" s="114" customFormat="1" ht="15" hidden="1" customHeight="1" x14ac:dyDescent="0.3">
      <c r="A65" s="262"/>
      <c r="B65" s="416"/>
      <c r="C65" s="130">
        <v>0</v>
      </c>
      <c r="D65" s="420" t="s">
        <v>325</v>
      </c>
      <c r="F65" s="268" t="s">
        <v>391</v>
      </c>
      <c r="G65" s="268"/>
    </row>
    <row r="66" spans="1:7" s="114" customFormat="1" ht="15" hidden="1" customHeight="1" x14ac:dyDescent="0.3">
      <c r="A66" s="262"/>
      <c r="B66" s="416"/>
      <c r="C66" s="130">
        <v>0</v>
      </c>
      <c r="D66" s="420" t="s">
        <v>325</v>
      </c>
      <c r="F66" s="268" t="s">
        <v>391</v>
      </c>
      <c r="G66" s="268"/>
    </row>
    <row r="67" spans="1:7" s="114" customFormat="1" ht="15" hidden="1" customHeight="1" x14ac:dyDescent="0.3">
      <c r="A67" s="262"/>
      <c r="B67" s="416"/>
      <c r="C67" s="130">
        <v>0</v>
      </c>
      <c r="D67" s="420" t="s">
        <v>325</v>
      </c>
      <c r="F67" s="268" t="s">
        <v>391</v>
      </c>
      <c r="G67" s="268"/>
    </row>
    <row r="68" spans="1:7" s="114" customFormat="1" ht="15" hidden="1" customHeight="1" x14ac:dyDescent="0.3">
      <c r="A68" s="262"/>
      <c r="B68" s="416"/>
      <c r="C68" s="130">
        <v>0</v>
      </c>
      <c r="D68" s="420" t="s">
        <v>325</v>
      </c>
      <c r="F68" s="268" t="s">
        <v>391</v>
      </c>
      <c r="G68" s="268"/>
    </row>
    <row r="69" spans="1:7" s="114" customFormat="1" ht="15" hidden="1" customHeight="1" x14ac:dyDescent="0.3">
      <c r="A69" s="262"/>
      <c r="B69" s="416"/>
      <c r="C69" s="130">
        <v>0</v>
      </c>
      <c r="D69" s="420" t="s">
        <v>325</v>
      </c>
      <c r="F69" s="268" t="s">
        <v>391</v>
      </c>
      <c r="G69" s="268"/>
    </row>
    <row r="70" spans="1:7" s="114" customFormat="1" ht="15" hidden="1" customHeight="1" x14ac:dyDescent="0.3">
      <c r="A70" s="262"/>
      <c r="B70" s="416"/>
      <c r="C70" s="130">
        <v>0</v>
      </c>
      <c r="D70" s="420" t="s">
        <v>325</v>
      </c>
      <c r="F70" s="268" t="s">
        <v>391</v>
      </c>
      <c r="G70" s="268"/>
    </row>
    <row r="71" spans="1:7" s="114" customFormat="1" ht="15" hidden="1" customHeight="1" x14ac:dyDescent="0.3">
      <c r="A71" s="262"/>
      <c r="B71" s="416"/>
      <c r="C71" s="130">
        <v>0</v>
      </c>
      <c r="D71" s="420" t="s">
        <v>325</v>
      </c>
      <c r="F71" s="268" t="s">
        <v>391</v>
      </c>
      <c r="G71" s="268"/>
    </row>
    <row r="72" spans="1:7" s="114" customFormat="1" ht="15" hidden="1" customHeight="1" x14ac:dyDescent="0.3">
      <c r="A72" s="262"/>
      <c r="B72" s="416"/>
      <c r="C72" s="130">
        <v>0</v>
      </c>
      <c r="D72" s="420" t="s">
        <v>325</v>
      </c>
      <c r="F72" s="268" t="s">
        <v>391</v>
      </c>
      <c r="G72" s="268"/>
    </row>
    <row r="73" spans="1:7" s="114" customFormat="1" ht="15" hidden="1" customHeight="1" x14ac:dyDescent="0.3">
      <c r="A73" s="262"/>
      <c r="B73" s="416"/>
      <c r="C73" s="130">
        <v>0</v>
      </c>
      <c r="D73" s="420" t="s">
        <v>325</v>
      </c>
      <c r="F73" s="268" t="s">
        <v>391</v>
      </c>
      <c r="G73" s="268"/>
    </row>
    <row r="74" spans="1:7" s="114" customFormat="1" ht="15" hidden="1" customHeight="1" x14ac:dyDescent="0.3">
      <c r="A74" s="262"/>
      <c r="B74" s="416"/>
      <c r="C74" s="130">
        <v>0</v>
      </c>
      <c r="D74" s="420" t="s">
        <v>325</v>
      </c>
      <c r="F74" s="268" t="s">
        <v>391</v>
      </c>
      <c r="G74" s="268"/>
    </row>
    <row r="75" spans="1:7" s="114" customFormat="1" ht="15" hidden="1" customHeight="1" x14ac:dyDescent="0.3">
      <c r="A75" s="262"/>
      <c r="B75" s="416"/>
      <c r="C75" s="130">
        <v>0</v>
      </c>
      <c r="D75" s="420" t="s">
        <v>325</v>
      </c>
      <c r="F75" s="268" t="s">
        <v>391</v>
      </c>
      <c r="G75" s="268"/>
    </row>
    <row r="76" spans="1:7" s="114" customFormat="1" ht="15" hidden="1" customHeight="1" x14ac:dyDescent="0.3">
      <c r="A76" s="262"/>
      <c r="B76" s="416"/>
      <c r="C76" s="130">
        <v>0</v>
      </c>
      <c r="D76" s="420" t="s">
        <v>325</v>
      </c>
      <c r="F76" s="268" t="s">
        <v>391</v>
      </c>
      <c r="G76" s="268"/>
    </row>
    <row r="77" spans="1:7" s="114" customFormat="1" ht="15" hidden="1" customHeight="1" x14ac:dyDescent="0.3">
      <c r="A77" s="262"/>
      <c r="B77" s="416"/>
      <c r="C77" s="130">
        <v>0</v>
      </c>
      <c r="D77" s="420" t="s">
        <v>325</v>
      </c>
      <c r="F77" s="268" t="s">
        <v>391</v>
      </c>
      <c r="G77" s="268"/>
    </row>
    <row r="78" spans="1:7" s="114" customFormat="1" ht="15" hidden="1" customHeight="1" x14ac:dyDescent="0.3">
      <c r="A78" s="262"/>
      <c r="B78" s="416"/>
      <c r="C78" s="130">
        <v>0</v>
      </c>
      <c r="D78" s="420" t="s">
        <v>325</v>
      </c>
      <c r="F78" s="268" t="s">
        <v>391</v>
      </c>
      <c r="G78" s="268"/>
    </row>
    <row r="79" spans="1:7" s="114" customFormat="1" ht="15" hidden="1" customHeight="1" x14ac:dyDescent="0.3">
      <c r="A79" s="262"/>
      <c r="B79" s="416"/>
      <c r="C79" s="130">
        <v>0</v>
      </c>
      <c r="D79" s="420" t="s">
        <v>325</v>
      </c>
      <c r="F79" s="268" t="s">
        <v>391</v>
      </c>
      <c r="G79" s="268"/>
    </row>
    <row r="80" spans="1:7" s="114" customFormat="1" ht="15" hidden="1" customHeight="1" x14ac:dyDescent="0.3">
      <c r="A80" s="262"/>
      <c r="B80" s="416"/>
      <c r="C80" s="130">
        <v>0</v>
      </c>
      <c r="D80" s="420" t="s">
        <v>325</v>
      </c>
      <c r="F80" s="268" t="s">
        <v>391</v>
      </c>
      <c r="G80" s="268"/>
    </row>
    <row r="81" spans="1:7" s="114" customFormat="1" ht="15" hidden="1" customHeight="1" x14ac:dyDescent="0.3">
      <c r="A81" s="262"/>
      <c r="B81" s="416"/>
      <c r="C81" s="130">
        <v>0</v>
      </c>
      <c r="D81" s="420" t="s">
        <v>325</v>
      </c>
      <c r="F81" s="268" t="s">
        <v>391</v>
      </c>
      <c r="G81" s="268"/>
    </row>
    <row r="82" spans="1:7" s="114" customFormat="1" ht="15" hidden="1" customHeight="1" x14ac:dyDescent="0.3">
      <c r="A82" s="262"/>
      <c r="B82" s="416"/>
      <c r="C82" s="130">
        <v>0</v>
      </c>
      <c r="D82" s="420" t="s">
        <v>325</v>
      </c>
      <c r="F82" s="268" t="s">
        <v>391</v>
      </c>
      <c r="G82" s="268"/>
    </row>
    <row r="83" spans="1:7" s="114" customFormat="1" ht="15" hidden="1" customHeight="1" x14ac:dyDescent="0.3">
      <c r="A83" s="262"/>
      <c r="B83" s="416"/>
      <c r="C83" s="130">
        <v>0</v>
      </c>
      <c r="D83" s="420" t="s">
        <v>325</v>
      </c>
      <c r="F83" s="268" t="s">
        <v>391</v>
      </c>
      <c r="G83" s="268"/>
    </row>
    <row r="84" spans="1:7" s="114" customFormat="1" ht="15" hidden="1" customHeight="1" x14ac:dyDescent="0.3">
      <c r="A84" s="262"/>
      <c r="B84" s="416"/>
      <c r="C84" s="130">
        <v>0</v>
      </c>
      <c r="D84" s="420" t="s">
        <v>325</v>
      </c>
      <c r="F84" s="268" t="s">
        <v>391</v>
      </c>
      <c r="G84" s="268"/>
    </row>
    <row r="85" spans="1:7" s="114" customFormat="1" ht="15" hidden="1" customHeight="1" x14ac:dyDescent="0.3">
      <c r="A85" s="262"/>
      <c r="B85" s="416"/>
      <c r="C85" s="130">
        <v>0</v>
      </c>
      <c r="D85" s="420" t="s">
        <v>325</v>
      </c>
      <c r="F85" s="268" t="s">
        <v>391</v>
      </c>
      <c r="G85" s="268"/>
    </row>
    <row r="86" spans="1:7" s="114" customFormat="1" ht="15" hidden="1" customHeight="1" x14ac:dyDescent="0.3">
      <c r="A86" s="262"/>
      <c r="B86" s="416"/>
      <c r="C86" s="130">
        <v>0</v>
      </c>
      <c r="D86" s="420" t="s">
        <v>325</v>
      </c>
      <c r="F86" s="268" t="s">
        <v>391</v>
      </c>
      <c r="G86" s="268"/>
    </row>
    <row r="87" spans="1:7" s="114" customFormat="1" ht="15" hidden="1" customHeight="1" x14ac:dyDescent="0.3">
      <c r="A87" s="262"/>
      <c r="B87" s="416"/>
      <c r="C87" s="130">
        <v>0</v>
      </c>
      <c r="D87" s="420" t="s">
        <v>325</v>
      </c>
      <c r="F87" s="268" t="s">
        <v>391</v>
      </c>
      <c r="G87" s="268"/>
    </row>
    <row r="88" spans="1:7" s="114" customFormat="1" ht="15" hidden="1" customHeight="1" x14ac:dyDescent="0.3">
      <c r="A88" s="262"/>
      <c r="B88" s="416"/>
      <c r="C88" s="130">
        <v>0</v>
      </c>
      <c r="D88" s="420" t="s">
        <v>325</v>
      </c>
      <c r="F88" s="268" t="s">
        <v>391</v>
      </c>
      <c r="G88" s="268"/>
    </row>
    <row r="89" spans="1:7" s="114" customFormat="1" ht="15" hidden="1" customHeight="1" x14ac:dyDescent="0.3">
      <c r="A89" s="262"/>
      <c r="B89" s="416"/>
      <c r="C89" s="130">
        <v>0</v>
      </c>
      <c r="D89" s="420" t="s">
        <v>325</v>
      </c>
      <c r="F89" s="268" t="s">
        <v>391</v>
      </c>
      <c r="G89" s="268"/>
    </row>
    <row r="90" spans="1:7" s="114" customFormat="1" ht="15" hidden="1" customHeight="1" x14ac:dyDescent="0.3">
      <c r="A90" s="262"/>
      <c r="B90" s="416"/>
      <c r="C90" s="130">
        <v>0</v>
      </c>
      <c r="D90" s="420" t="s">
        <v>325</v>
      </c>
      <c r="F90" s="268" t="s">
        <v>391</v>
      </c>
      <c r="G90" s="268"/>
    </row>
    <row r="91" spans="1:7" s="114" customFormat="1" ht="15" hidden="1" customHeight="1" x14ac:dyDescent="0.3">
      <c r="A91" s="262"/>
      <c r="B91" s="416"/>
      <c r="C91" s="130">
        <v>0</v>
      </c>
      <c r="D91" s="420" t="s">
        <v>325</v>
      </c>
      <c r="F91" s="268" t="s">
        <v>391</v>
      </c>
      <c r="G91" s="268"/>
    </row>
    <row r="92" spans="1:7" s="114" customFormat="1" ht="15" hidden="1" customHeight="1" x14ac:dyDescent="0.3">
      <c r="A92" s="262"/>
      <c r="B92" s="416"/>
      <c r="C92" s="130">
        <v>0</v>
      </c>
      <c r="D92" s="420" t="s">
        <v>325</v>
      </c>
      <c r="F92" s="268" t="s">
        <v>391</v>
      </c>
      <c r="G92" s="268"/>
    </row>
    <row r="93" spans="1:7" s="114" customFormat="1" ht="15" hidden="1" customHeight="1" x14ac:dyDescent="0.3">
      <c r="A93" s="262"/>
      <c r="B93" s="416"/>
      <c r="C93" s="130">
        <v>0</v>
      </c>
      <c r="D93" s="420" t="s">
        <v>325</v>
      </c>
      <c r="F93" s="268" t="s">
        <v>391</v>
      </c>
      <c r="G93" s="268"/>
    </row>
    <row r="94" spans="1:7" s="114" customFormat="1" ht="15" hidden="1" customHeight="1" x14ac:dyDescent="0.3">
      <c r="A94" s="262"/>
      <c r="B94" s="416"/>
      <c r="C94" s="130">
        <v>0</v>
      </c>
      <c r="D94" s="420" t="s">
        <v>325</v>
      </c>
      <c r="F94" s="268" t="s">
        <v>391</v>
      </c>
      <c r="G94" s="268"/>
    </row>
    <row r="95" spans="1:7" s="114" customFormat="1" ht="15" hidden="1" customHeight="1" x14ac:dyDescent="0.3">
      <c r="A95" s="262"/>
      <c r="B95" s="416"/>
      <c r="C95" s="130">
        <v>0</v>
      </c>
      <c r="D95" s="420" t="s">
        <v>325</v>
      </c>
      <c r="F95" s="268" t="s">
        <v>391</v>
      </c>
      <c r="G95" s="268"/>
    </row>
    <row r="96" spans="1:7" s="114" customFormat="1" ht="15" hidden="1" customHeight="1" x14ac:dyDescent="0.3">
      <c r="A96" s="262"/>
      <c r="B96" s="416"/>
      <c r="C96" s="130">
        <v>0</v>
      </c>
      <c r="D96" s="420" t="s">
        <v>325</v>
      </c>
      <c r="F96" s="268" t="s">
        <v>391</v>
      </c>
      <c r="G96" s="268"/>
    </row>
    <row r="97" spans="1:7" s="114" customFormat="1" ht="15" hidden="1" customHeight="1" x14ac:dyDescent="0.3">
      <c r="A97" s="262"/>
      <c r="B97" s="416"/>
      <c r="C97" s="130">
        <v>0</v>
      </c>
      <c r="D97" s="420" t="s">
        <v>325</v>
      </c>
      <c r="F97" s="268" t="s">
        <v>391</v>
      </c>
      <c r="G97" s="268"/>
    </row>
    <row r="98" spans="1:7" s="114" customFormat="1" ht="15" hidden="1" customHeight="1" x14ac:dyDescent="0.3">
      <c r="A98" s="262"/>
      <c r="B98" s="416"/>
      <c r="C98" s="130">
        <v>0</v>
      </c>
      <c r="D98" s="420" t="s">
        <v>325</v>
      </c>
      <c r="F98" s="268" t="s">
        <v>391</v>
      </c>
      <c r="G98" s="268"/>
    </row>
    <row r="99" spans="1:7" s="114" customFormat="1" ht="15" hidden="1" customHeight="1" x14ac:dyDescent="0.3">
      <c r="A99" s="262"/>
      <c r="B99" s="416"/>
      <c r="C99" s="130">
        <v>0</v>
      </c>
      <c r="D99" s="420" t="s">
        <v>325</v>
      </c>
      <c r="F99" s="268" t="s">
        <v>391</v>
      </c>
      <c r="G99" s="268"/>
    </row>
    <row r="100" spans="1:7" s="114" customFormat="1" ht="15" hidden="1" customHeight="1" x14ac:dyDescent="0.3">
      <c r="A100" s="262"/>
      <c r="B100" s="416"/>
      <c r="C100" s="130">
        <v>0</v>
      </c>
      <c r="D100" s="420" t="s">
        <v>325</v>
      </c>
      <c r="F100" s="268" t="s">
        <v>391</v>
      </c>
      <c r="G100" s="268"/>
    </row>
    <row r="101" spans="1:7" s="114" customFormat="1" ht="15" hidden="1" customHeight="1" x14ac:dyDescent="0.3">
      <c r="A101" s="262"/>
      <c r="B101" s="416"/>
      <c r="C101" s="130">
        <v>0</v>
      </c>
      <c r="D101" s="420" t="s">
        <v>325</v>
      </c>
      <c r="F101" s="268" t="s">
        <v>391</v>
      </c>
      <c r="G101" s="268"/>
    </row>
    <row r="102" spans="1:7" s="114" customFormat="1" ht="15" hidden="1" customHeight="1" x14ac:dyDescent="0.3">
      <c r="A102" s="262"/>
      <c r="B102" s="416"/>
      <c r="C102" s="130">
        <v>0</v>
      </c>
      <c r="D102" s="420" t="s">
        <v>325</v>
      </c>
      <c r="F102" s="268" t="s">
        <v>391</v>
      </c>
      <c r="G102" s="268"/>
    </row>
    <row r="103" spans="1:7" s="114" customFormat="1" ht="15" hidden="1" customHeight="1" x14ac:dyDescent="0.3">
      <c r="A103" s="262"/>
      <c r="B103" s="416"/>
      <c r="C103" s="130">
        <v>0</v>
      </c>
      <c r="D103" s="420" t="s">
        <v>325</v>
      </c>
      <c r="F103" s="268" t="s">
        <v>391</v>
      </c>
      <c r="G103" s="268"/>
    </row>
    <row r="104" spans="1:7" s="114" customFormat="1" ht="15" hidden="1" customHeight="1" x14ac:dyDescent="0.3">
      <c r="A104" s="262"/>
      <c r="B104" s="416"/>
      <c r="C104" s="130">
        <v>0</v>
      </c>
      <c r="D104" s="420" t="s">
        <v>325</v>
      </c>
      <c r="F104" s="268" t="s">
        <v>391</v>
      </c>
      <c r="G104" s="268"/>
    </row>
    <row r="105" spans="1:7" s="114" customFormat="1" ht="15" hidden="1" customHeight="1" x14ac:dyDescent="0.3">
      <c r="A105" s="262"/>
      <c r="B105" s="416"/>
      <c r="C105" s="130">
        <v>0</v>
      </c>
      <c r="D105" s="420" t="s">
        <v>325</v>
      </c>
      <c r="F105" s="268" t="s">
        <v>391</v>
      </c>
      <c r="G105" s="268"/>
    </row>
    <row r="106" spans="1:7" s="114" customFormat="1" ht="15" hidden="1" customHeight="1" x14ac:dyDescent="0.3">
      <c r="A106" s="262"/>
      <c r="B106" s="416"/>
      <c r="C106" s="130">
        <v>0</v>
      </c>
      <c r="D106" s="420" t="s">
        <v>325</v>
      </c>
      <c r="F106" s="268" t="s">
        <v>391</v>
      </c>
      <c r="G106" s="268"/>
    </row>
    <row r="107" spans="1:7" s="114" customFormat="1" ht="15" hidden="1" customHeight="1" x14ac:dyDescent="0.3">
      <c r="A107" s="262"/>
      <c r="B107" s="416"/>
      <c r="C107" s="130">
        <v>0</v>
      </c>
      <c r="D107" s="420" t="s">
        <v>325</v>
      </c>
      <c r="F107" s="268" t="s">
        <v>391</v>
      </c>
      <c r="G107" s="268"/>
    </row>
    <row r="108" spans="1:7" s="114" customFormat="1" ht="15" hidden="1" customHeight="1" x14ac:dyDescent="0.3">
      <c r="A108" s="262"/>
      <c r="B108" s="416"/>
      <c r="C108" s="130">
        <v>0</v>
      </c>
      <c r="D108" s="420" t="s">
        <v>325</v>
      </c>
      <c r="F108" s="268" t="s">
        <v>391</v>
      </c>
      <c r="G108" s="268"/>
    </row>
    <row r="109" spans="1:7" s="114" customFormat="1" ht="15" hidden="1" customHeight="1" x14ac:dyDescent="0.3">
      <c r="A109" s="262"/>
      <c r="B109" s="416"/>
      <c r="C109" s="130">
        <v>0</v>
      </c>
      <c r="D109" s="420" t="s">
        <v>325</v>
      </c>
      <c r="F109" s="268" t="s">
        <v>391</v>
      </c>
      <c r="G109" s="268"/>
    </row>
    <row r="110" spans="1:7" s="114" customFormat="1" ht="15" hidden="1" customHeight="1" x14ac:dyDescent="0.3">
      <c r="A110" s="262"/>
      <c r="B110" s="416"/>
      <c r="C110" s="130">
        <v>0</v>
      </c>
      <c r="D110" s="420" t="s">
        <v>325</v>
      </c>
      <c r="F110" s="268" t="s">
        <v>391</v>
      </c>
      <c r="G110" s="268"/>
    </row>
    <row r="111" spans="1:7" s="114" customFormat="1" ht="15" hidden="1" customHeight="1" x14ac:dyDescent="0.3">
      <c r="A111" s="262"/>
      <c r="B111" s="416"/>
      <c r="C111" s="130">
        <v>0</v>
      </c>
      <c r="D111" s="420" t="s">
        <v>325</v>
      </c>
      <c r="F111" s="268" t="s">
        <v>391</v>
      </c>
      <c r="G111" s="268"/>
    </row>
    <row r="112" spans="1:7" s="114" customFormat="1" ht="15" hidden="1" customHeight="1" x14ac:dyDescent="0.3">
      <c r="A112" s="262"/>
      <c r="B112" s="416"/>
      <c r="C112" s="130">
        <v>0</v>
      </c>
      <c r="D112" s="420" t="s">
        <v>325</v>
      </c>
      <c r="F112" s="268" t="s">
        <v>391</v>
      </c>
      <c r="G112" s="268"/>
    </row>
    <row r="113" spans="1:7" s="114" customFormat="1" ht="15" hidden="1" customHeight="1" x14ac:dyDescent="0.3">
      <c r="A113" s="262"/>
      <c r="B113" s="416"/>
      <c r="C113" s="130">
        <v>0</v>
      </c>
      <c r="D113" s="420" t="s">
        <v>325</v>
      </c>
      <c r="F113" s="268" t="s">
        <v>391</v>
      </c>
      <c r="G113" s="268"/>
    </row>
    <row r="114" spans="1:7" s="114" customFormat="1" ht="15" hidden="1" customHeight="1" x14ac:dyDescent="0.3">
      <c r="A114" s="262"/>
      <c r="B114" s="416"/>
      <c r="C114" s="130">
        <v>0</v>
      </c>
      <c r="D114" s="420" t="s">
        <v>325</v>
      </c>
      <c r="F114" s="268" t="s">
        <v>391</v>
      </c>
      <c r="G114" s="268"/>
    </row>
    <row r="115" spans="1:7" s="114" customFormat="1" ht="15" hidden="1" customHeight="1" x14ac:dyDescent="0.3">
      <c r="A115" s="262"/>
      <c r="B115" s="416"/>
      <c r="C115" s="130">
        <v>0</v>
      </c>
      <c r="D115" s="420" t="s">
        <v>325</v>
      </c>
      <c r="F115" s="268" t="s">
        <v>391</v>
      </c>
      <c r="G115" s="268"/>
    </row>
    <row r="116" spans="1:7" s="114" customFormat="1" ht="15" hidden="1" customHeight="1" x14ac:dyDescent="0.3">
      <c r="A116" s="262"/>
      <c r="B116" s="416"/>
      <c r="C116" s="130">
        <v>0</v>
      </c>
      <c r="D116" s="420" t="s">
        <v>325</v>
      </c>
      <c r="F116" s="268" t="s">
        <v>391</v>
      </c>
      <c r="G116" s="268"/>
    </row>
    <row r="117" spans="1:7" s="114" customFormat="1" ht="15" hidden="1" customHeight="1" x14ac:dyDescent="0.3">
      <c r="A117" s="262"/>
      <c r="B117" s="416"/>
      <c r="C117" s="130">
        <v>0</v>
      </c>
      <c r="D117" s="420" t="s">
        <v>325</v>
      </c>
      <c r="F117" s="268" t="s">
        <v>391</v>
      </c>
      <c r="G117" s="268"/>
    </row>
    <row r="118" spans="1:7" s="114" customFormat="1" ht="15" hidden="1" customHeight="1" x14ac:dyDescent="0.3">
      <c r="A118" s="262"/>
      <c r="B118" s="416"/>
      <c r="C118" s="130">
        <v>0</v>
      </c>
      <c r="D118" s="420" t="s">
        <v>325</v>
      </c>
      <c r="F118" s="268" t="s">
        <v>391</v>
      </c>
      <c r="G118" s="268"/>
    </row>
    <row r="119" spans="1:7" s="114" customFormat="1" ht="15" hidden="1" customHeight="1" x14ac:dyDescent="0.3">
      <c r="A119" s="262"/>
      <c r="B119" s="416"/>
      <c r="C119" s="130">
        <v>0</v>
      </c>
      <c r="D119" s="420" t="s">
        <v>325</v>
      </c>
      <c r="F119" s="268" t="s">
        <v>391</v>
      </c>
      <c r="G119" s="268"/>
    </row>
    <row r="120" spans="1:7" s="114" customFormat="1" ht="15" hidden="1" customHeight="1" x14ac:dyDescent="0.3">
      <c r="A120" s="262"/>
      <c r="B120" s="416"/>
      <c r="C120" s="130">
        <v>0</v>
      </c>
      <c r="D120" s="420" t="s">
        <v>325</v>
      </c>
      <c r="F120" s="268" t="s">
        <v>391</v>
      </c>
      <c r="G120" s="268"/>
    </row>
    <row r="121" spans="1:7" s="114" customFormat="1" ht="15" hidden="1" customHeight="1" x14ac:dyDescent="0.3">
      <c r="A121" s="262"/>
      <c r="B121" s="416"/>
      <c r="C121" s="130">
        <v>0</v>
      </c>
      <c r="D121" s="420" t="s">
        <v>325</v>
      </c>
      <c r="F121" s="268" t="s">
        <v>391</v>
      </c>
      <c r="G121" s="268"/>
    </row>
    <row r="122" spans="1:7" s="114" customFormat="1" ht="15" hidden="1" customHeight="1" x14ac:dyDescent="0.3">
      <c r="A122" s="262"/>
      <c r="B122" s="416"/>
      <c r="C122" s="130">
        <v>0</v>
      </c>
      <c r="D122" s="420" t="s">
        <v>325</v>
      </c>
      <c r="F122" s="268" t="s">
        <v>391</v>
      </c>
      <c r="G122" s="268"/>
    </row>
    <row r="123" spans="1:7" s="114" customFormat="1" ht="15" hidden="1" customHeight="1" x14ac:dyDescent="0.3">
      <c r="A123" s="262"/>
      <c r="B123" s="416"/>
      <c r="C123" s="130">
        <v>0</v>
      </c>
      <c r="D123" s="420" t="s">
        <v>325</v>
      </c>
      <c r="F123" s="268" t="s">
        <v>391</v>
      </c>
      <c r="G123" s="268"/>
    </row>
    <row r="124" spans="1:7" s="114" customFormat="1" ht="15" hidden="1" customHeight="1" x14ac:dyDescent="0.3">
      <c r="A124" s="262"/>
      <c r="B124" s="416"/>
      <c r="C124" s="130">
        <v>0</v>
      </c>
      <c r="D124" s="420" t="s">
        <v>325</v>
      </c>
      <c r="F124" s="268" t="s">
        <v>391</v>
      </c>
      <c r="G124" s="268"/>
    </row>
    <row r="125" spans="1:7" s="114" customFormat="1" ht="15" hidden="1" customHeight="1" x14ac:dyDescent="0.3">
      <c r="A125" s="262"/>
      <c r="B125" s="416"/>
      <c r="C125" s="130">
        <v>0</v>
      </c>
      <c r="D125" s="420" t="s">
        <v>325</v>
      </c>
      <c r="F125" s="268" t="s">
        <v>391</v>
      </c>
      <c r="G125" s="268"/>
    </row>
    <row r="126" spans="1:7" s="114" customFormat="1" ht="15" hidden="1" customHeight="1" x14ac:dyDescent="0.3">
      <c r="A126" s="262"/>
      <c r="B126" s="416"/>
      <c r="C126" s="130">
        <v>0</v>
      </c>
      <c r="D126" s="420" t="s">
        <v>325</v>
      </c>
      <c r="F126" s="268" t="s">
        <v>391</v>
      </c>
      <c r="G126" s="268"/>
    </row>
    <row r="127" spans="1:7" s="114" customFormat="1" ht="15" hidden="1" customHeight="1" x14ac:dyDescent="0.3">
      <c r="A127" s="262"/>
      <c r="B127" s="416"/>
      <c r="C127" s="130">
        <v>0</v>
      </c>
      <c r="D127" s="420" t="s">
        <v>325</v>
      </c>
      <c r="F127" s="268" t="s">
        <v>391</v>
      </c>
      <c r="G127" s="268"/>
    </row>
    <row r="128" spans="1:7" s="114" customFormat="1" ht="15" hidden="1" customHeight="1" x14ac:dyDescent="0.3">
      <c r="A128" s="262"/>
      <c r="B128" s="416"/>
      <c r="C128" s="130">
        <v>0</v>
      </c>
      <c r="D128" s="420" t="s">
        <v>325</v>
      </c>
      <c r="F128" s="268" t="s">
        <v>391</v>
      </c>
      <c r="G128" s="268"/>
    </row>
    <row r="129" spans="1:7" s="114" customFormat="1" ht="15" hidden="1" customHeight="1" x14ac:dyDescent="0.3">
      <c r="A129" s="262"/>
      <c r="B129" s="416"/>
      <c r="C129" s="130">
        <v>0</v>
      </c>
      <c r="D129" s="420" t="s">
        <v>325</v>
      </c>
      <c r="F129" s="268" t="s">
        <v>391</v>
      </c>
      <c r="G129" s="268"/>
    </row>
    <row r="130" spans="1:7" s="114" customFormat="1" ht="15" hidden="1" customHeight="1" x14ac:dyDescent="0.3">
      <c r="A130" s="262"/>
      <c r="B130" s="416"/>
      <c r="C130" s="130">
        <v>0</v>
      </c>
      <c r="D130" s="420" t="s">
        <v>325</v>
      </c>
      <c r="F130" s="268" t="s">
        <v>391</v>
      </c>
      <c r="G130" s="268"/>
    </row>
    <row r="131" spans="1:7" s="114" customFormat="1" ht="15" hidden="1" customHeight="1" x14ac:dyDescent="0.3">
      <c r="A131" s="262"/>
      <c r="B131" s="416"/>
      <c r="C131" s="130">
        <v>0</v>
      </c>
      <c r="D131" s="420" t="s">
        <v>325</v>
      </c>
      <c r="F131" s="268" t="s">
        <v>391</v>
      </c>
      <c r="G131" s="268"/>
    </row>
    <row r="132" spans="1:7" s="114" customFormat="1" ht="15" hidden="1" customHeight="1" x14ac:dyDescent="0.3">
      <c r="A132" s="262"/>
      <c r="B132" s="416"/>
      <c r="C132" s="130">
        <v>0</v>
      </c>
      <c r="D132" s="420" t="s">
        <v>325</v>
      </c>
      <c r="F132" s="268" t="s">
        <v>391</v>
      </c>
      <c r="G132" s="268"/>
    </row>
    <row r="133" spans="1:7" s="114" customFormat="1" ht="15" customHeight="1" x14ac:dyDescent="0.3">
      <c r="A133" s="416"/>
      <c r="B133" s="416"/>
      <c r="C133" s="421">
        <v>0</v>
      </c>
      <c r="D133" s="114" t="s">
        <v>325</v>
      </c>
      <c r="F133" s="414" t="s">
        <v>391</v>
      </c>
      <c r="G133" s="262"/>
    </row>
    <row r="134" spans="1:7" s="114" customFormat="1" x14ac:dyDescent="0.3">
      <c r="A134" s="416"/>
      <c r="B134" s="413" t="s">
        <v>41</v>
      </c>
      <c r="C134" s="309">
        <f>ROUND(SUBTOTAL(109,C4:C133),2)</f>
        <v>0</v>
      </c>
      <c r="D134" s="114" t="s">
        <v>325</v>
      </c>
      <c r="F134" s="418" t="s">
        <v>329</v>
      </c>
    </row>
    <row r="135" spans="1:7" s="114" customFormat="1" x14ac:dyDescent="0.3">
      <c r="A135" s="416"/>
      <c r="B135" s="416"/>
      <c r="C135" s="304"/>
      <c r="D135" s="114" t="s">
        <v>326</v>
      </c>
    </row>
    <row r="136" spans="1:7" s="114" customFormat="1" x14ac:dyDescent="0.3">
      <c r="A136" s="416"/>
      <c r="B136" s="416"/>
      <c r="C136" s="130">
        <v>0</v>
      </c>
      <c r="D136" s="114" t="s">
        <v>326</v>
      </c>
    </row>
    <row r="137" spans="1:7" s="114" customFormat="1" ht="15" customHeight="1" x14ac:dyDescent="0.3">
      <c r="A137" s="262"/>
      <c r="B137" s="416"/>
      <c r="C137" s="130">
        <v>0</v>
      </c>
      <c r="D137" s="114" t="s">
        <v>326</v>
      </c>
      <c r="F137" s="268" t="s">
        <v>391</v>
      </c>
      <c r="G137" s="268"/>
    </row>
    <row r="138" spans="1:7" s="114" customFormat="1" ht="15" customHeight="1" x14ac:dyDescent="0.3">
      <c r="A138" s="262"/>
      <c r="B138" s="416"/>
      <c r="C138" s="130">
        <v>0</v>
      </c>
      <c r="D138" s="114" t="s">
        <v>326</v>
      </c>
      <c r="F138" s="268" t="s">
        <v>391</v>
      </c>
      <c r="G138" s="268"/>
    </row>
    <row r="139" spans="1:7" s="114" customFormat="1" ht="15" hidden="1" customHeight="1" x14ac:dyDescent="0.3">
      <c r="A139" s="262"/>
      <c r="B139" s="416"/>
      <c r="C139" s="130">
        <v>0</v>
      </c>
      <c r="D139" s="114" t="s">
        <v>326</v>
      </c>
      <c r="F139" s="268" t="s">
        <v>391</v>
      </c>
      <c r="G139" s="268"/>
    </row>
    <row r="140" spans="1:7" s="114" customFormat="1" ht="15" hidden="1" customHeight="1" x14ac:dyDescent="0.3">
      <c r="A140" s="262"/>
      <c r="B140" s="416"/>
      <c r="C140" s="130">
        <v>0</v>
      </c>
      <c r="D140" s="114" t="s">
        <v>326</v>
      </c>
      <c r="F140" s="268" t="s">
        <v>391</v>
      </c>
      <c r="G140" s="268"/>
    </row>
    <row r="141" spans="1:7" s="114" customFormat="1" ht="15" hidden="1" customHeight="1" x14ac:dyDescent="0.3">
      <c r="A141" s="262"/>
      <c r="B141" s="416"/>
      <c r="C141" s="130">
        <v>0</v>
      </c>
      <c r="D141" s="114" t="s">
        <v>326</v>
      </c>
      <c r="F141" s="268" t="s">
        <v>391</v>
      </c>
      <c r="G141" s="268"/>
    </row>
    <row r="142" spans="1:7" s="114" customFormat="1" ht="15" hidden="1" customHeight="1" x14ac:dyDescent="0.3">
      <c r="A142" s="262"/>
      <c r="B142" s="416"/>
      <c r="C142" s="130">
        <v>0</v>
      </c>
      <c r="D142" s="114" t="s">
        <v>326</v>
      </c>
      <c r="F142" s="268" t="s">
        <v>391</v>
      </c>
      <c r="G142" s="268"/>
    </row>
    <row r="143" spans="1:7" s="114" customFormat="1" ht="15" hidden="1" customHeight="1" x14ac:dyDescent="0.3">
      <c r="A143" s="262"/>
      <c r="B143" s="416"/>
      <c r="C143" s="130">
        <v>0</v>
      </c>
      <c r="D143" s="114" t="s">
        <v>326</v>
      </c>
      <c r="F143" s="268" t="s">
        <v>391</v>
      </c>
      <c r="G143" s="268"/>
    </row>
    <row r="144" spans="1:7" s="114" customFormat="1" ht="15" hidden="1" customHeight="1" x14ac:dyDescent="0.3">
      <c r="A144" s="262"/>
      <c r="B144" s="416"/>
      <c r="C144" s="130">
        <v>0</v>
      </c>
      <c r="D144" s="114" t="s">
        <v>326</v>
      </c>
      <c r="F144" s="268" t="s">
        <v>391</v>
      </c>
      <c r="G144" s="268"/>
    </row>
    <row r="145" spans="1:7" s="114" customFormat="1" ht="15" hidden="1" customHeight="1" x14ac:dyDescent="0.3">
      <c r="A145" s="262"/>
      <c r="B145" s="416"/>
      <c r="C145" s="130">
        <v>0</v>
      </c>
      <c r="D145" s="114" t="s">
        <v>326</v>
      </c>
      <c r="F145" s="268" t="s">
        <v>391</v>
      </c>
      <c r="G145" s="268"/>
    </row>
    <row r="146" spans="1:7" s="114" customFormat="1" ht="15" hidden="1" customHeight="1" x14ac:dyDescent="0.3">
      <c r="A146" s="262"/>
      <c r="B146" s="416"/>
      <c r="C146" s="130">
        <v>0</v>
      </c>
      <c r="D146" s="114" t="s">
        <v>326</v>
      </c>
      <c r="F146" s="268" t="s">
        <v>391</v>
      </c>
      <c r="G146" s="268"/>
    </row>
    <row r="147" spans="1:7" s="114" customFormat="1" ht="15" hidden="1" customHeight="1" x14ac:dyDescent="0.3">
      <c r="A147" s="262"/>
      <c r="B147" s="416"/>
      <c r="C147" s="130">
        <v>0</v>
      </c>
      <c r="D147" s="114" t="s">
        <v>326</v>
      </c>
      <c r="F147" s="268" t="s">
        <v>391</v>
      </c>
      <c r="G147" s="268"/>
    </row>
    <row r="148" spans="1:7" s="114" customFormat="1" ht="15" hidden="1" customHeight="1" x14ac:dyDescent="0.3">
      <c r="A148" s="262"/>
      <c r="B148" s="416"/>
      <c r="C148" s="130">
        <v>0</v>
      </c>
      <c r="D148" s="114" t="s">
        <v>326</v>
      </c>
      <c r="F148" s="268" t="s">
        <v>391</v>
      </c>
      <c r="G148" s="268"/>
    </row>
    <row r="149" spans="1:7" s="114" customFormat="1" ht="15" hidden="1" customHeight="1" x14ac:dyDescent="0.3">
      <c r="A149" s="262"/>
      <c r="B149" s="416"/>
      <c r="C149" s="130">
        <v>0</v>
      </c>
      <c r="D149" s="114" t="s">
        <v>326</v>
      </c>
      <c r="F149" s="268" t="s">
        <v>391</v>
      </c>
      <c r="G149" s="268"/>
    </row>
    <row r="150" spans="1:7" s="114" customFormat="1" ht="15" hidden="1" customHeight="1" x14ac:dyDescent="0.3">
      <c r="A150" s="262"/>
      <c r="B150" s="416"/>
      <c r="C150" s="130">
        <v>0</v>
      </c>
      <c r="D150" s="114" t="s">
        <v>326</v>
      </c>
      <c r="F150" s="268" t="s">
        <v>391</v>
      </c>
      <c r="G150" s="268"/>
    </row>
    <row r="151" spans="1:7" s="114" customFormat="1" ht="15" hidden="1" customHeight="1" x14ac:dyDescent="0.3">
      <c r="A151" s="262"/>
      <c r="B151" s="416"/>
      <c r="C151" s="130">
        <v>0</v>
      </c>
      <c r="D151" s="114" t="s">
        <v>326</v>
      </c>
      <c r="F151" s="268" t="s">
        <v>391</v>
      </c>
      <c r="G151" s="268"/>
    </row>
    <row r="152" spans="1:7" s="114" customFormat="1" ht="15" hidden="1" customHeight="1" x14ac:dyDescent="0.3">
      <c r="A152" s="262"/>
      <c r="B152" s="416"/>
      <c r="C152" s="130">
        <v>0</v>
      </c>
      <c r="D152" s="114" t="s">
        <v>326</v>
      </c>
      <c r="F152" s="268" t="s">
        <v>391</v>
      </c>
      <c r="G152" s="268"/>
    </row>
    <row r="153" spans="1:7" s="114" customFormat="1" ht="15" hidden="1" customHeight="1" x14ac:dyDescent="0.3">
      <c r="A153" s="262"/>
      <c r="B153" s="416"/>
      <c r="C153" s="130">
        <v>0</v>
      </c>
      <c r="D153" s="114" t="s">
        <v>326</v>
      </c>
      <c r="F153" s="268" t="s">
        <v>391</v>
      </c>
      <c r="G153" s="268"/>
    </row>
    <row r="154" spans="1:7" s="114" customFormat="1" ht="15" hidden="1" customHeight="1" x14ac:dyDescent="0.3">
      <c r="A154" s="262"/>
      <c r="B154" s="416"/>
      <c r="C154" s="130">
        <v>0</v>
      </c>
      <c r="D154" s="114" t="s">
        <v>326</v>
      </c>
      <c r="F154" s="268" t="s">
        <v>391</v>
      </c>
      <c r="G154" s="268"/>
    </row>
    <row r="155" spans="1:7" s="114" customFormat="1" ht="15" hidden="1" customHeight="1" x14ac:dyDescent="0.3">
      <c r="A155" s="262"/>
      <c r="B155" s="416"/>
      <c r="C155" s="130">
        <v>0</v>
      </c>
      <c r="D155" s="114" t="s">
        <v>326</v>
      </c>
      <c r="F155" s="268" t="s">
        <v>391</v>
      </c>
      <c r="G155" s="268"/>
    </row>
    <row r="156" spans="1:7" s="114" customFormat="1" ht="15" hidden="1" customHeight="1" x14ac:dyDescent="0.3">
      <c r="A156" s="262"/>
      <c r="B156" s="416"/>
      <c r="C156" s="130">
        <v>0</v>
      </c>
      <c r="D156" s="114" t="s">
        <v>326</v>
      </c>
      <c r="F156" s="268" t="s">
        <v>391</v>
      </c>
      <c r="G156" s="268"/>
    </row>
    <row r="157" spans="1:7" s="114" customFormat="1" ht="15" hidden="1" customHeight="1" x14ac:dyDescent="0.3">
      <c r="A157" s="262"/>
      <c r="B157" s="416"/>
      <c r="C157" s="130">
        <v>0</v>
      </c>
      <c r="D157" s="114" t="s">
        <v>326</v>
      </c>
      <c r="F157" s="268" t="s">
        <v>391</v>
      </c>
      <c r="G157" s="268"/>
    </row>
    <row r="158" spans="1:7" s="114" customFormat="1" ht="15" hidden="1" customHeight="1" x14ac:dyDescent="0.3">
      <c r="A158" s="262"/>
      <c r="B158" s="416"/>
      <c r="C158" s="130">
        <v>0</v>
      </c>
      <c r="D158" s="114" t="s">
        <v>326</v>
      </c>
      <c r="F158" s="268" t="s">
        <v>391</v>
      </c>
      <c r="G158" s="268"/>
    </row>
    <row r="159" spans="1:7" s="114" customFormat="1" ht="15" hidden="1" customHeight="1" x14ac:dyDescent="0.3">
      <c r="A159" s="262"/>
      <c r="B159" s="416"/>
      <c r="C159" s="130">
        <v>0</v>
      </c>
      <c r="D159" s="114" t="s">
        <v>326</v>
      </c>
      <c r="F159" s="268" t="s">
        <v>391</v>
      </c>
      <c r="G159" s="268"/>
    </row>
    <row r="160" spans="1:7" s="114" customFormat="1" ht="15" hidden="1" customHeight="1" x14ac:dyDescent="0.3">
      <c r="A160" s="262"/>
      <c r="B160" s="416"/>
      <c r="C160" s="130">
        <v>0</v>
      </c>
      <c r="D160" s="114" t="s">
        <v>326</v>
      </c>
      <c r="F160" s="268" t="s">
        <v>391</v>
      </c>
      <c r="G160" s="268"/>
    </row>
    <row r="161" spans="1:7" s="114" customFormat="1" ht="15" hidden="1" customHeight="1" x14ac:dyDescent="0.3">
      <c r="A161" s="262"/>
      <c r="B161" s="416"/>
      <c r="C161" s="130">
        <v>0</v>
      </c>
      <c r="D161" s="114" t="s">
        <v>326</v>
      </c>
      <c r="F161" s="268" t="s">
        <v>391</v>
      </c>
      <c r="G161" s="268"/>
    </row>
    <row r="162" spans="1:7" s="114" customFormat="1" ht="15" hidden="1" customHeight="1" x14ac:dyDescent="0.3">
      <c r="A162" s="262"/>
      <c r="B162" s="416"/>
      <c r="C162" s="130">
        <v>0</v>
      </c>
      <c r="D162" s="114" t="s">
        <v>326</v>
      </c>
      <c r="F162" s="268" t="s">
        <v>391</v>
      </c>
      <c r="G162" s="268"/>
    </row>
    <row r="163" spans="1:7" s="114" customFormat="1" ht="15" hidden="1" customHeight="1" x14ac:dyDescent="0.3">
      <c r="A163" s="262"/>
      <c r="B163" s="416"/>
      <c r="C163" s="130">
        <v>0</v>
      </c>
      <c r="D163" s="114" t="s">
        <v>326</v>
      </c>
      <c r="F163" s="268" t="s">
        <v>391</v>
      </c>
      <c r="G163" s="268"/>
    </row>
    <row r="164" spans="1:7" s="114" customFormat="1" ht="15" hidden="1" customHeight="1" x14ac:dyDescent="0.3">
      <c r="A164" s="262"/>
      <c r="B164" s="416"/>
      <c r="C164" s="130">
        <v>0</v>
      </c>
      <c r="D164" s="114" t="s">
        <v>326</v>
      </c>
      <c r="F164" s="268" t="s">
        <v>391</v>
      </c>
      <c r="G164" s="268"/>
    </row>
    <row r="165" spans="1:7" s="114" customFormat="1" ht="15" hidden="1" customHeight="1" x14ac:dyDescent="0.3">
      <c r="A165" s="262"/>
      <c r="B165" s="416"/>
      <c r="C165" s="130">
        <v>0</v>
      </c>
      <c r="D165" s="114" t="s">
        <v>326</v>
      </c>
      <c r="F165" s="268" t="s">
        <v>391</v>
      </c>
      <c r="G165" s="268"/>
    </row>
    <row r="166" spans="1:7" s="114" customFormat="1" ht="15" hidden="1" customHeight="1" x14ac:dyDescent="0.3">
      <c r="A166" s="262"/>
      <c r="B166" s="416"/>
      <c r="C166" s="130">
        <v>0</v>
      </c>
      <c r="D166" s="114" t="s">
        <v>326</v>
      </c>
      <c r="F166" s="268" t="s">
        <v>391</v>
      </c>
      <c r="G166" s="268"/>
    </row>
    <row r="167" spans="1:7" s="114" customFormat="1" ht="15" hidden="1" customHeight="1" x14ac:dyDescent="0.3">
      <c r="A167" s="262"/>
      <c r="B167" s="416"/>
      <c r="C167" s="130">
        <v>0</v>
      </c>
      <c r="D167" s="114" t="s">
        <v>326</v>
      </c>
      <c r="F167" s="268" t="s">
        <v>391</v>
      </c>
      <c r="G167" s="268"/>
    </row>
    <row r="168" spans="1:7" s="114" customFormat="1" ht="15" hidden="1" customHeight="1" x14ac:dyDescent="0.3">
      <c r="A168" s="262"/>
      <c r="B168" s="416"/>
      <c r="C168" s="130">
        <v>0</v>
      </c>
      <c r="D168" s="114" t="s">
        <v>326</v>
      </c>
      <c r="F168" s="268" t="s">
        <v>391</v>
      </c>
      <c r="G168" s="268"/>
    </row>
    <row r="169" spans="1:7" s="114" customFormat="1" ht="15" hidden="1" customHeight="1" x14ac:dyDescent="0.3">
      <c r="A169" s="262"/>
      <c r="B169" s="416"/>
      <c r="C169" s="130">
        <v>0</v>
      </c>
      <c r="D169" s="114" t="s">
        <v>326</v>
      </c>
      <c r="F169" s="268" t="s">
        <v>391</v>
      </c>
      <c r="G169" s="268"/>
    </row>
    <row r="170" spans="1:7" s="114" customFormat="1" ht="15" hidden="1" customHeight="1" x14ac:dyDescent="0.3">
      <c r="A170" s="262"/>
      <c r="B170" s="416"/>
      <c r="C170" s="130">
        <v>0</v>
      </c>
      <c r="D170" s="114" t="s">
        <v>326</v>
      </c>
      <c r="F170" s="268" t="s">
        <v>391</v>
      </c>
      <c r="G170" s="268"/>
    </row>
    <row r="171" spans="1:7" s="114" customFormat="1" ht="15" hidden="1" customHeight="1" x14ac:dyDescent="0.3">
      <c r="A171" s="262"/>
      <c r="B171" s="416"/>
      <c r="C171" s="130">
        <v>0</v>
      </c>
      <c r="D171" s="114" t="s">
        <v>326</v>
      </c>
      <c r="F171" s="268" t="s">
        <v>391</v>
      </c>
      <c r="G171" s="268"/>
    </row>
    <row r="172" spans="1:7" s="114" customFormat="1" ht="15" hidden="1" customHeight="1" x14ac:dyDescent="0.3">
      <c r="A172" s="262"/>
      <c r="B172" s="416"/>
      <c r="C172" s="130">
        <v>0</v>
      </c>
      <c r="D172" s="114" t="s">
        <v>326</v>
      </c>
      <c r="F172" s="268" t="s">
        <v>391</v>
      </c>
      <c r="G172" s="268"/>
    </row>
    <row r="173" spans="1:7" s="114" customFormat="1" ht="15" hidden="1" customHeight="1" x14ac:dyDescent="0.3">
      <c r="A173" s="262"/>
      <c r="B173" s="416"/>
      <c r="C173" s="130">
        <v>0</v>
      </c>
      <c r="D173" s="114" t="s">
        <v>326</v>
      </c>
      <c r="F173" s="268" t="s">
        <v>391</v>
      </c>
      <c r="G173" s="268"/>
    </row>
    <row r="174" spans="1:7" s="114" customFormat="1" ht="15" hidden="1" customHeight="1" x14ac:dyDescent="0.3">
      <c r="A174" s="262"/>
      <c r="B174" s="416"/>
      <c r="C174" s="130">
        <v>0</v>
      </c>
      <c r="D174" s="114" t="s">
        <v>326</v>
      </c>
      <c r="F174" s="268" t="s">
        <v>391</v>
      </c>
      <c r="G174" s="268"/>
    </row>
    <row r="175" spans="1:7" s="114" customFormat="1" ht="15" hidden="1" customHeight="1" x14ac:dyDescent="0.3">
      <c r="A175" s="262"/>
      <c r="B175" s="416"/>
      <c r="C175" s="130">
        <v>0</v>
      </c>
      <c r="D175" s="114" t="s">
        <v>326</v>
      </c>
      <c r="F175" s="268" t="s">
        <v>391</v>
      </c>
      <c r="G175" s="268"/>
    </row>
    <row r="176" spans="1:7" s="114" customFormat="1" ht="15" hidden="1" customHeight="1" x14ac:dyDescent="0.3">
      <c r="A176" s="262"/>
      <c r="B176" s="416"/>
      <c r="C176" s="130">
        <v>0</v>
      </c>
      <c r="D176" s="114" t="s">
        <v>326</v>
      </c>
      <c r="F176" s="268" t="s">
        <v>391</v>
      </c>
      <c r="G176" s="268"/>
    </row>
    <row r="177" spans="1:7" s="114" customFormat="1" ht="15" hidden="1" customHeight="1" x14ac:dyDescent="0.3">
      <c r="A177" s="262"/>
      <c r="B177" s="416"/>
      <c r="C177" s="130">
        <v>0</v>
      </c>
      <c r="D177" s="114" t="s">
        <v>326</v>
      </c>
      <c r="F177" s="268" t="s">
        <v>391</v>
      </c>
      <c r="G177" s="268"/>
    </row>
    <row r="178" spans="1:7" s="114" customFormat="1" ht="15" hidden="1" customHeight="1" x14ac:dyDescent="0.3">
      <c r="A178" s="262"/>
      <c r="B178" s="416"/>
      <c r="C178" s="130">
        <v>0</v>
      </c>
      <c r="D178" s="114" t="s">
        <v>326</v>
      </c>
      <c r="F178" s="268" t="s">
        <v>391</v>
      </c>
      <c r="G178" s="268"/>
    </row>
    <row r="179" spans="1:7" s="114" customFormat="1" ht="15" hidden="1" customHeight="1" x14ac:dyDescent="0.3">
      <c r="A179" s="262"/>
      <c r="B179" s="416"/>
      <c r="C179" s="130">
        <v>0</v>
      </c>
      <c r="D179" s="114" t="s">
        <v>326</v>
      </c>
      <c r="F179" s="268" t="s">
        <v>391</v>
      </c>
      <c r="G179" s="268"/>
    </row>
    <row r="180" spans="1:7" s="114" customFormat="1" ht="15" hidden="1" customHeight="1" x14ac:dyDescent="0.3">
      <c r="A180" s="262"/>
      <c r="B180" s="416"/>
      <c r="C180" s="130">
        <v>0</v>
      </c>
      <c r="D180" s="114" t="s">
        <v>326</v>
      </c>
      <c r="F180" s="268" t="s">
        <v>391</v>
      </c>
      <c r="G180" s="268"/>
    </row>
    <row r="181" spans="1:7" s="114" customFormat="1" ht="15" hidden="1" customHeight="1" x14ac:dyDescent="0.3">
      <c r="A181" s="262"/>
      <c r="B181" s="416"/>
      <c r="C181" s="130">
        <v>0</v>
      </c>
      <c r="D181" s="114" t="s">
        <v>326</v>
      </c>
      <c r="F181" s="268" t="s">
        <v>391</v>
      </c>
      <c r="G181" s="268"/>
    </row>
    <row r="182" spans="1:7" s="114" customFormat="1" ht="15" hidden="1" customHeight="1" x14ac:dyDescent="0.3">
      <c r="A182" s="262"/>
      <c r="B182" s="416"/>
      <c r="C182" s="130">
        <v>0</v>
      </c>
      <c r="D182" s="114" t="s">
        <v>326</v>
      </c>
      <c r="F182" s="268" t="s">
        <v>391</v>
      </c>
      <c r="G182" s="268"/>
    </row>
    <row r="183" spans="1:7" s="114" customFormat="1" ht="15" hidden="1" customHeight="1" x14ac:dyDescent="0.3">
      <c r="A183" s="262"/>
      <c r="B183" s="416"/>
      <c r="C183" s="130">
        <v>0</v>
      </c>
      <c r="D183" s="114" t="s">
        <v>326</v>
      </c>
      <c r="F183" s="268" t="s">
        <v>391</v>
      </c>
      <c r="G183" s="268"/>
    </row>
    <row r="184" spans="1:7" s="114" customFormat="1" ht="15" hidden="1" customHeight="1" x14ac:dyDescent="0.3">
      <c r="A184" s="262"/>
      <c r="B184" s="416"/>
      <c r="C184" s="130">
        <v>0</v>
      </c>
      <c r="D184" s="114" t="s">
        <v>326</v>
      </c>
      <c r="F184" s="268" t="s">
        <v>391</v>
      </c>
      <c r="G184" s="268"/>
    </row>
    <row r="185" spans="1:7" s="114" customFormat="1" ht="15" hidden="1" customHeight="1" x14ac:dyDescent="0.3">
      <c r="A185" s="262"/>
      <c r="B185" s="416"/>
      <c r="C185" s="130">
        <v>0</v>
      </c>
      <c r="D185" s="114" t="s">
        <v>326</v>
      </c>
      <c r="F185" s="268" t="s">
        <v>391</v>
      </c>
      <c r="G185" s="268"/>
    </row>
    <row r="186" spans="1:7" s="114" customFormat="1" ht="15" hidden="1" customHeight="1" x14ac:dyDescent="0.3">
      <c r="A186" s="262"/>
      <c r="B186" s="416"/>
      <c r="C186" s="130">
        <v>0</v>
      </c>
      <c r="D186" s="114" t="s">
        <v>326</v>
      </c>
      <c r="F186" s="268" t="s">
        <v>391</v>
      </c>
      <c r="G186" s="268"/>
    </row>
    <row r="187" spans="1:7" s="114" customFormat="1" ht="15" hidden="1" customHeight="1" x14ac:dyDescent="0.3">
      <c r="A187" s="262"/>
      <c r="B187" s="416"/>
      <c r="C187" s="130">
        <v>0</v>
      </c>
      <c r="D187" s="114" t="s">
        <v>326</v>
      </c>
      <c r="F187" s="268" t="s">
        <v>391</v>
      </c>
      <c r="G187" s="268"/>
    </row>
    <row r="188" spans="1:7" s="114" customFormat="1" ht="15" hidden="1" customHeight="1" x14ac:dyDescent="0.3">
      <c r="A188" s="262"/>
      <c r="B188" s="416"/>
      <c r="C188" s="130">
        <v>0</v>
      </c>
      <c r="D188" s="114" t="s">
        <v>326</v>
      </c>
      <c r="F188" s="268" t="s">
        <v>391</v>
      </c>
      <c r="G188" s="268"/>
    </row>
    <row r="189" spans="1:7" s="114" customFormat="1" ht="15" hidden="1" customHeight="1" x14ac:dyDescent="0.3">
      <c r="A189" s="262"/>
      <c r="B189" s="416"/>
      <c r="C189" s="130">
        <v>0</v>
      </c>
      <c r="D189" s="114" t="s">
        <v>326</v>
      </c>
      <c r="F189" s="268" t="s">
        <v>391</v>
      </c>
      <c r="G189" s="268"/>
    </row>
    <row r="190" spans="1:7" s="114" customFormat="1" ht="15" hidden="1" customHeight="1" x14ac:dyDescent="0.3">
      <c r="A190" s="262"/>
      <c r="B190" s="416"/>
      <c r="C190" s="130">
        <v>0</v>
      </c>
      <c r="D190" s="114" t="s">
        <v>326</v>
      </c>
      <c r="F190" s="268" t="s">
        <v>391</v>
      </c>
      <c r="G190" s="268"/>
    </row>
    <row r="191" spans="1:7" s="114" customFormat="1" ht="15" hidden="1" customHeight="1" x14ac:dyDescent="0.3">
      <c r="A191" s="262"/>
      <c r="B191" s="416"/>
      <c r="C191" s="130">
        <v>0</v>
      </c>
      <c r="D191" s="114" t="s">
        <v>326</v>
      </c>
      <c r="F191" s="268" t="s">
        <v>391</v>
      </c>
      <c r="G191" s="268"/>
    </row>
    <row r="192" spans="1:7" s="114" customFormat="1" ht="15" hidden="1" customHeight="1" x14ac:dyDescent="0.3">
      <c r="A192" s="262"/>
      <c r="B192" s="416"/>
      <c r="C192" s="130">
        <v>0</v>
      </c>
      <c r="D192" s="114" t="s">
        <v>326</v>
      </c>
      <c r="F192" s="268" t="s">
        <v>391</v>
      </c>
      <c r="G192" s="268"/>
    </row>
    <row r="193" spans="1:7" s="114" customFormat="1" ht="15" hidden="1" customHeight="1" x14ac:dyDescent="0.3">
      <c r="A193" s="262"/>
      <c r="B193" s="416"/>
      <c r="C193" s="130">
        <v>0</v>
      </c>
      <c r="D193" s="114" t="s">
        <v>326</v>
      </c>
      <c r="F193" s="268" t="s">
        <v>391</v>
      </c>
      <c r="G193" s="268"/>
    </row>
    <row r="194" spans="1:7" s="114" customFormat="1" ht="15" hidden="1" customHeight="1" x14ac:dyDescent="0.3">
      <c r="A194" s="262"/>
      <c r="B194" s="416"/>
      <c r="C194" s="130">
        <v>0</v>
      </c>
      <c r="D194" s="114" t="s">
        <v>326</v>
      </c>
      <c r="F194" s="268" t="s">
        <v>391</v>
      </c>
      <c r="G194" s="268"/>
    </row>
    <row r="195" spans="1:7" s="114" customFormat="1" ht="15" hidden="1" customHeight="1" x14ac:dyDescent="0.3">
      <c r="A195" s="262"/>
      <c r="B195" s="416"/>
      <c r="C195" s="130">
        <v>0</v>
      </c>
      <c r="D195" s="114" t="s">
        <v>326</v>
      </c>
      <c r="F195" s="268" t="s">
        <v>391</v>
      </c>
      <c r="G195" s="268"/>
    </row>
    <row r="196" spans="1:7" s="114" customFormat="1" ht="15" hidden="1" customHeight="1" x14ac:dyDescent="0.3">
      <c r="A196" s="262"/>
      <c r="B196" s="416"/>
      <c r="C196" s="130">
        <v>0</v>
      </c>
      <c r="D196" s="114" t="s">
        <v>326</v>
      </c>
      <c r="F196" s="268" t="s">
        <v>391</v>
      </c>
      <c r="G196" s="268"/>
    </row>
    <row r="197" spans="1:7" s="114" customFormat="1" ht="15" hidden="1" customHeight="1" x14ac:dyDescent="0.3">
      <c r="A197" s="262"/>
      <c r="B197" s="416"/>
      <c r="C197" s="130">
        <v>0</v>
      </c>
      <c r="D197" s="114" t="s">
        <v>326</v>
      </c>
      <c r="F197" s="268" t="s">
        <v>391</v>
      </c>
      <c r="G197" s="268"/>
    </row>
    <row r="198" spans="1:7" s="114" customFormat="1" ht="15" hidden="1" customHeight="1" x14ac:dyDescent="0.3">
      <c r="A198" s="262"/>
      <c r="B198" s="416"/>
      <c r="C198" s="130">
        <v>0</v>
      </c>
      <c r="D198" s="114" t="s">
        <v>326</v>
      </c>
      <c r="F198" s="268" t="s">
        <v>391</v>
      </c>
      <c r="G198" s="268"/>
    </row>
    <row r="199" spans="1:7" s="114" customFormat="1" ht="15" hidden="1" customHeight="1" x14ac:dyDescent="0.3">
      <c r="A199" s="262"/>
      <c r="B199" s="416"/>
      <c r="C199" s="130">
        <v>0</v>
      </c>
      <c r="D199" s="114" t="s">
        <v>326</v>
      </c>
      <c r="F199" s="268" t="s">
        <v>391</v>
      </c>
      <c r="G199" s="268"/>
    </row>
    <row r="200" spans="1:7" s="114" customFormat="1" ht="15" hidden="1" customHeight="1" x14ac:dyDescent="0.3">
      <c r="A200" s="262"/>
      <c r="B200" s="416"/>
      <c r="C200" s="130">
        <v>0</v>
      </c>
      <c r="D200" s="114" t="s">
        <v>326</v>
      </c>
      <c r="F200" s="268" t="s">
        <v>391</v>
      </c>
      <c r="G200" s="268"/>
    </row>
    <row r="201" spans="1:7" s="114" customFormat="1" ht="15" hidden="1" customHeight="1" x14ac:dyDescent="0.3">
      <c r="A201" s="262"/>
      <c r="B201" s="416"/>
      <c r="C201" s="130">
        <v>0</v>
      </c>
      <c r="D201" s="114" t="s">
        <v>326</v>
      </c>
      <c r="F201" s="268" t="s">
        <v>391</v>
      </c>
      <c r="G201" s="268"/>
    </row>
    <row r="202" spans="1:7" s="114" customFormat="1" ht="15" hidden="1" customHeight="1" x14ac:dyDescent="0.3">
      <c r="A202" s="262"/>
      <c r="B202" s="416"/>
      <c r="C202" s="130">
        <v>0</v>
      </c>
      <c r="D202" s="114" t="s">
        <v>326</v>
      </c>
      <c r="F202" s="268" t="s">
        <v>391</v>
      </c>
      <c r="G202" s="268"/>
    </row>
    <row r="203" spans="1:7" s="114" customFormat="1" ht="15" hidden="1" customHeight="1" x14ac:dyDescent="0.3">
      <c r="A203" s="262"/>
      <c r="B203" s="416"/>
      <c r="C203" s="130">
        <v>0</v>
      </c>
      <c r="D203" s="114" t="s">
        <v>326</v>
      </c>
      <c r="F203" s="268" t="s">
        <v>391</v>
      </c>
      <c r="G203" s="268"/>
    </row>
    <row r="204" spans="1:7" s="114" customFormat="1" ht="15" hidden="1" customHeight="1" x14ac:dyDescent="0.3">
      <c r="A204" s="262"/>
      <c r="B204" s="416"/>
      <c r="C204" s="130">
        <v>0</v>
      </c>
      <c r="D204" s="114" t="s">
        <v>326</v>
      </c>
      <c r="F204" s="268" t="s">
        <v>391</v>
      </c>
      <c r="G204" s="268"/>
    </row>
    <row r="205" spans="1:7" s="114" customFormat="1" ht="15" hidden="1" customHeight="1" x14ac:dyDescent="0.3">
      <c r="A205" s="262"/>
      <c r="B205" s="416"/>
      <c r="C205" s="130">
        <v>0</v>
      </c>
      <c r="D205" s="114" t="s">
        <v>326</v>
      </c>
      <c r="F205" s="268" t="s">
        <v>391</v>
      </c>
      <c r="G205" s="268"/>
    </row>
    <row r="206" spans="1:7" s="114" customFormat="1" ht="15" hidden="1" customHeight="1" x14ac:dyDescent="0.3">
      <c r="A206" s="262"/>
      <c r="B206" s="416"/>
      <c r="C206" s="130">
        <v>0</v>
      </c>
      <c r="D206" s="114" t="s">
        <v>326</v>
      </c>
      <c r="F206" s="268" t="s">
        <v>391</v>
      </c>
      <c r="G206" s="268"/>
    </row>
    <row r="207" spans="1:7" s="114" customFormat="1" ht="15" hidden="1" customHeight="1" x14ac:dyDescent="0.3">
      <c r="A207" s="262"/>
      <c r="B207" s="416"/>
      <c r="C207" s="130">
        <v>0</v>
      </c>
      <c r="D207" s="114" t="s">
        <v>326</v>
      </c>
      <c r="F207" s="268" t="s">
        <v>391</v>
      </c>
      <c r="G207" s="268"/>
    </row>
    <row r="208" spans="1:7" s="114" customFormat="1" ht="15" hidden="1" customHeight="1" x14ac:dyDescent="0.3">
      <c r="A208" s="262"/>
      <c r="B208" s="416"/>
      <c r="C208" s="130">
        <v>0</v>
      </c>
      <c r="D208" s="114" t="s">
        <v>326</v>
      </c>
      <c r="F208" s="268" t="s">
        <v>391</v>
      </c>
      <c r="G208" s="268"/>
    </row>
    <row r="209" spans="1:7" s="114" customFormat="1" ht="15" hidden="1" customHeight="1" x14ac:dyDescent="0.3">
      <c r="A209" s="262"/>
      <c r="B209" s="416"/>
      <c r="C209" s="130">
        <v>0</v>
      </c>
      <c r="D209" s="114" t="s">
        <v>326</v>
      </c>
      <c r="F209" s="268" t="s">
        <v>391</v>
      </c>
      <c r="G209" s="268"/>
    </row>
    <row r="210" spans="1:7" s="114" customFormat="1" ht="15" hidden="1" customHeight="1" x14ac:dyDescent="0.3">
      <c r="A210" s="262"/>
      <c r="B210" s="416"/>
      <c r="C210" s="130">
        <v>0</v>
      </c>
      <c r="D210" s="114" t="s">
        <v>326</v>
      </c>
      <c r="F210" s="268" t="s">
        <v>391</v>
      </c>
      <c r="G210" s="268"/>
    </row>
    <row r="211" spans="1:7" s="114" customFormat="1" ht="15" hidden="1" customHeight="1" x14ac:dyDescent="0.3">
      <c r="A211" s="262"/>
      <c r="B211" s="416"/>
      <c r="C211" s="130">
        <v>0</v>
      </c>
      <c r="D211" s="114" t="s">
        <v>326</v>
      </c>
      <c r="F211" s="268" t="s">
        <v>391</v>
      </c>
      <c r="G211" s="268"/>
    </row>
    <row r="212" spans="1:7" s="114" customFormat="1" ht="15" hidden="1" customHeight="1" x14ac:dyDescent="0.3">
      <c r="A212" s="262"/>
      <c r="B212" s="416"/>
      <c r="C212" s="130">
        <v>0</v>
      </c>
      <c r="D212" s="114" t="s">
        <v>326</v>
      </c>
      <c r="F212" s="268" t="s">
        <v>391</v>
      </c>
      <c r="G212" s="268"/>
    </row>
    <row r="213" spans="1:7" s="114" customFormat="1" ht="15" hidden="1" customHeight="1" x14ac:dyDescent="0.3">
      <c r="A213" s="262"/>
      <c r="B213" s="416"/>
      <c r="C213" s="130">
        <v>0</v>
      </c>
      <c r="D213" s="114" t="s">
        <v>326</v>
      </c>
      <c r="F213" s="268" t="s">
        <v>391</v>
      </c>
      <c r="G213" s="268"/>
    </row>
    <row r="214" spans="1:7" s="114" customFormat="1" ht="15" hidden="1" customHeight="1" x14ac:dyDescent="0.3">
      <c r="A214" s="262"/>
      <c r="B214" s="416"/>
      <c r="C214" s="130">
        <v>0</v>
      </c>
      <c r="D214" s="114" t="s">
        <v>326</v>
      </c>
      <c r="F214" s="268" t="s">
        <v>391</v>
      </c>
      <c r="G214" s="268"/>
    </row>
    <row r="215" spans="1:7" s="114" customFormat="1" ht="15" hidden="1" customHeight="1" x14ac:dyDescent="0.3">
      <c r="A215" s="262"/>
      <c r="B215" s="416"/>
      <c r="C215" s="130">
        <v>0</v>
      </c>
      <c r="D215" s="114" t="s">
        <v>326</v>
      </c>
      <c r="F215" s="268" t="s">
        <v>391</v>
      </c>
      <c r="G215" s="268"/>
    </row>
    <row r="216" spans="1:7" s="114" customFormat="1" ht="15" hidden="1" customHeight="1" x14ac:dyDescent="0.3">
      <c r="A216" s="262"/>
      <c r="B216" s="416"/>
      <c r="C216" s="130">
        <v>0</v>
      </c>
      <c r="D216" s="114" t="s">
        <v>326</v>
      </c>
      <c r="F216" s="268" t="s">
        <v>391</v>
      </c>
      <c r="G216" s="268"/>
    </row>
    <row r="217" spans="1:7" s="114" customFormat="1" ht="15" hidden="1" customHeight="1" x14ac:dyDescent="0.3">
      <c r="A217" s="262"/>
      <c r="B217" s="416"/>
      <c r="C217" s="130">
        <v>0</v>
      </c>
      <c r="D217" s="114" t="s">
        <v>326</v>
      </c>
      <c r="F217" s="268" t="s">
        <v>391</v>
      </c>
      <c r="G217" s="268"/>
    </row>
    <row r="218" spans="1:7" s="114" customFormat="1" ht="15" hidden="1" customHeight="1" x14ac:dyDescent="0.3">
      <c r="A218" s="262"/>
      <c r="B218" s="416"/>
      <c r="C218" s="130">
        <v>0</v>
      </c>
      <c r="D218" s="114" t="s">
        <v>326</v>
      </c>
      <c r="F218" s="268" t="s">
        <v>391</v>
      </c>
      <c r="G218" s="268"/>
    </row>
    <row r="219" spans="1:7" s="114" customFormat="1" ht="15" hidden="1" customHeight="1" x14ac:dyDescent="0.3">
      <c r="A219" s="262"/>
      <c r="B219" s="416"/>
      <c r="C219" s="130">
        <v>0</v>
      </c>
      <c r="D219" s="114" t="s">
        <v>326</v>
      </c>
      <c r="F219" s="268" t="s">
        <v>391</v>
      </c>
      <c r="G219" s="268"/>
    </row>
    <row r="220" spans="1:7" s="114" customFormat="1" ht="15" hidden="1" customHeight="1" x14ac:dyDescent="0.3">
      <c r="A220" s="262"/>
      <c r="B220" s="416"/>
      <c r="C220" s="130">
        <v>0</v>
      </c>
      <c r="D220" s="114" t="s">
        <v>326</v>
      </c>
      <c r="F220" s="268" t="s">
        <v>391</v>
      </c>
      <c r="G220" s="268"/>
    </row>
    <row r="221" spans="1:7" s="114" customFormat="1" ht="15" hidden="1" customHeight="1" x14ac:dyDescent="0.3">
      <c r="A221" s="262"/>
      <c r="B221" s="416"/>
      <c r="C221" s="130">
        <v>0</v>
      </c>
      <c r="D221" s="114" t="s">
        <v>326</v>
      </c>
      <c r="F221" s="268" t="s">
        <v>391</v>
      </c>
      <c r="G221" s="268"/>
    </row>
    <row r="222" spans="1:7" s="114" customFormat="1" ht="15" hidden="1" customHeight="1" x14ac:dyDescent="0.3">
      <c r="A222" s="262"/>
      <c r="B222" s="416"/>
      <c r="C222" s="130">
        <v>0</v>
      </c>
      <c r="D222" s="114" t="s">
        <v>326</v>
      </c>
      <c r="F222" s="268" t="s">
        <v>391</v>
      </c>
      <c r="G222" s="268"/>
    </row>
    <row r="223" spans="1:7" s="114" customFormat="1" ht="15" hidden="1" customHeight="1" x14ac:dyDescent="0.3">
      <c r="A223" s="262"/>
      <c r="B223" s="416"/>
      <c r="C223" s="130">
        <v>0</v>
      </c>
      <c r="D223" s="114" t="s">
        <v>326</v>
      </c>
      <c r="F223" s="268" t="s">
        <v>391</v>
      </c>
      <c r="G223" s="268"/>
    </row>
    <row r="224" spans="1:7" s="114" customFormat="1" ht="15" hidden="1" customHeight="1" x14ac:dyDescent="0.3">
      <c r="A224" s="262"/>
      <c r="B224" s="416"/>
      <c r="C224" s="130">
        <v>0</v>
      </c>
      <c r="D224" s="114" t="s">
        <v>326</v>
      </c>
      <c r="F224" s="268" t="s">
        <v>391</v>
      </c>
      <c r="G224" s="268"/>
    </row>
    <row r="225" spans="1:7" s="114" customFormat="1" ht="15" hidden="1" customHeight="1" x14ac:dyDescent="0.3">
      <c r="A225" s="262"/>
      <c r="B225" s="416"/>
      <c r="C225" s="130">
        <v>0</v>
      </c>
      <c r="D225" s="114" t="s">
        <v>326</v>
      </c>
      <c r="F225" s="268" t="s">
        <v>391</v>
      </c>
      <c r="G225" s="268"/>
    </row>
    <row r="226" spans="1:7" s="114" customFormat="1" ht="15" hidden="1" customHeight="1" x14ac:dyDescent="0.3">
      <c r="A226" s="262"/>
      <c r="B226" s="416"/>
      <c r="C226" s="130">
        <v>0</v>
      </c>
      <c r="D226" s="114" t="s">
        <v>326</v>
      </c>
      <c r="F226" s="268" t="s">
        <v>391</v>
      </c>
      <c r="G226" s="268"/>
    </row>
    <row r="227" spans="1:7" s="114" customFormat="1" ht="15" hidden="1" customHeight="1" x14ac:dyDescent="0.3">
      <c r="A227" s="262"/>
      <c r="B227" s="416"/>
      <c r="C227" s="130">
        <v>0</v>
      </c>
      <c r="D227" s="114" t="s">
        <v>326</v>
      </c>
      <c r="F227" s="268" t="s">
        <v>391</v>
      </c>
      <c r="G227" s="268"/>
    </row>
    <row r="228" spans="1:7" s="114" customFormat="1" ht="15" hidden="1" customHeight="1" x14ac:dyDescent="0.3">
      <c r="A228" s="262"/>
      <c r="B228" s="416"/>
      <c r="C228" s="130">
        <v>0</v>
      </c>
      <c r="D228" s="114" t="s">
        <v>326</v>
      </c>
      <c r="F228" s="268" t="s">
        <v>391</v>
      </c>
      <c r="G228" s="268"/>
    </row>
    <row r="229" spans="1:7" s="114" customFormat="1" ht="15" hidden="1" customHeight="1" x14ac:dyDescent="0.3">
      <c r="A229" s="262"/>
      <c r="B229" s="416"/>
      <c r="C229" s="130">
        <v>0</v>
      </c>
      <c r="D229" s="114" t="s">
        <v>326</v>
      </c>
      <c r="F229" s="268" t="s">
        <v>391</v>
      </c>
      <c r="G229" s="268"/>
    </row>
    <row r="230" spans="1:7" s="114" customFormat="1" ht="15" hidden="1" customHeight="1" x14ac:dyDescent="0.3">
      <c r="A230" s="262"/>
      <c r="B230" s="416"/>
      <c r="C230" s="130">
        <v>0</v>
      </c>
      <c r="D230" s="114" t="s">
        <v>326</v>
      </c>
      <c r="F230" s="268" t="s">
        <v>391</v>
      </c>
      <c r="G230" s="268"/>
    </row>
    <row r="231" spans="1:7" s="114" customFormat="1" ht="15" hidden="1" customHeight="1" x14ac:dyDescent="0.3">
      <c r="A231" s="262"/>
      <c r="B231" s="416"/>
      <c r="C231" s="130">
        <v>0</v>
      </c>
      <c r="D231" s="114" t="s">
        <v>326</v>
      </c>
      <c r="F231" s="268" t="s">
        <v>391</v>
      </c>
      <c r="G231" s="268"/>
    </row>
    <row r="232" spans="1:7" s="114" customFormat="1" ht="15" hidden="1" customHeight="1" x14ac:dyDescent="0.3">
      <c r="A232" s="262"/>
      <c r="B232" s="416"/>
      <c r="C232" s="130">
        <v>0</v>
      </c>
      <c r="D232" s="114" t="s">
        <v>326</v>
      </c>
      <c r="F232" s="268" t="s">
        <v>391</v>
      </c>
      <c r="G232" s="268"/>
    </row>
    <row r="233" spans="1:7" s="114" customFormat="1" ht="15" hidden="1" customHeight="1" x14ac:dyDescent="0.3">
      <c r="A233" s="262"/>
      <c r="B233" s="416"/>
      <c r="C233" s="130">
        <v>0</v>
      </c>
      <c r="D233" s="114" t="s">
        <v>326</v>
      </c>
      <c r="F233" s="268" t="s">
        <v>391</v>
      </c>
      <c r="G233" s="268"/>
    </row>
    <row r="234" spans="1:7" s="114" customFormat="1" ht="15" hidden="1" customHeight="1" x14ac:dyDescent="0.3">
      <c r="A234" s="262"/>
      <c r="B234" s="416"/>
      <c r="C234" s="130">
        <v>0</v>
      </c>
      <c r="D234" s="114" t="s">
        <v>326</v>
      </c>
      <c r="F234" s="268" t="s">
        <v>391</v>
      </c>
      <c r="G234" s="268"/>
    </row>
    <row r="235" spans="1:7" s="114" customFormat="1" ht="15" hidden="1" customHeight="1" x14ac:dyDescent="0.3">
      <c r="A235" s="262"/>
      <c r="B235" s="416"/>
      <c r="C235" s="130">
        <v>0</v>
      </c>
      <c r="D235" s="114" t="s">
        <v>326</v>
      </c>
      <c r="F235" s="268" t="s">
        <v>391</v>
      </c>
      <c r="G235" s="268"/>
    </row>
    <row r="236" spans="1:7" s="114" customFormat="1" ht="15" hidden="1" customHeight="1" x14ac:dyDescent="0.3">
      <c r="A236" s="262"/>
      <c r="B236" s="416"/>
      <c r="C236" s="130">
        <v>0</v>
      </c>
      <c r="D236" s="114" t="s">
        <v>326</v>
      </c>
      <c r="F236" s="268" t="s">
        <v>391</v>
      </c>
      <c r="G236" s="268"/>
    </row>
    <row r="237" spans="1:7" s="114" customFormat="1" ht="15" hidden="1" customHeight="1" x14ac:dyDescent="0.3">
      <c r="A237" s="262"/>
      <c r="B237" s="416"/>
      <c r="C237" s="130">
        <v>0</v>
      </c>
      <c r="D237" s="114" t="s">
        <v>326</v>
      </c>
      <c r="F237" s="268" t="s">
        <v>391</v>
      </c>
      <c r="G237" s="268"/>
    </row>
    <row r="238" spans="1:7" s="114" customFormat="1" ht="15" hidden="1" customHeight="1" x14ac:dyDescent="0.3">
      <c r="A238" s="262"/>
      <c r="B238" s="416"/>
      <c r="C238" s="130">
        <v>0</v>
      </c>
      <c r="D238" s="114" t="s">
        <v>326</v>
      </c>
      <c r="F238" s="268" t="s">
        <v>391</v>
      </c>
      <c r="G238" s="268"/>
    </row>
    <row r="239" spans="1:7" s="114" customFormat="1" ht="15" hidden="1" customHeight="1" x14ac:dyDescent="0.3">
      <c r="A239" s="262"/>
      <c r="B239" s="416"/>
      <c r="C239" s="130">
        <v>0</v>
      </c>
      <c r="D239" s="114" t="s">
        <v>326</v>
      </c>
      <c r="F239" s="268" t="s">
        <v>391</v>
      </c>
      <c r="G239" s="268"/>
    </row>
    <row r="240" spans="1:7" s="114" customFormat="1" ht="15" hidden="1" customHeight="1" x14ac:dyDescent="0.3">
      <c r="A240" s="262"/>
      <c r="B240" s="416"/>
      <c r="C240" s="130">
        <v>0</v>
      </c>
      <c r="D240" s="114" t="s">
        <v>326</v>
      </c>
      <c r="F240" s="268" t="s">
        <v>391</v>
      </c>
      <c r="G240" s="268"/>
    </row>
    <row r="241" spans="1:7" s="114" customFormat="1" ht="15" hidden="1" customHeight="1" x14ac:dyDescent="0.3">
      <c r="A241" s="262"/>
      <c r="B241" s="416"/>
      <c r="C241" s="130">
        <v>0</v>
      </c>
      <c r="D241" s="114" t="s">
        <v>326</v>
      </c>
      <c r="F241" s="268" t="s">
        <v>391</v>
      </c>
      <c r="G241" s="268"/>
    </row>
    <row r="242" spans="1:7" s="114" customFormat="1" ht="15" hidden="1" customHeight="1" x14ac:dyDescent="0.3">
      <c r="A242" s="262"/>
      <c r="B242" s="416"/>
      <c r="C242" s="130">
        <v>0</v>
      </c>
      <c r="D242" s="114" t="s">
        <v>326</v>
      </c>
      <c r="F242" s="268" t="s">
        <v>391</v>
      </c>
      <c r="G242" s="268"/>
    </row>
    <row r="243" spans="1:7" s="114" customFormat="1" ht="15" hidden="1" customHeight="1" x14ac:dyDescent="0.3">
      <c r="A243" s="262"/>
      <c r="B243" s="416"/>
      <c r="C243" s="130">
        <v>0</v>
      </c>
      <c r="D243" s="114" t="s">
        <v>326</v>
      </c>
      <c r="F243" s="268" t="s">
        <v>391</v>
      </c>
      <c r="G243" s="268"/>
    </row>
    <row r="244" spans="1:7" s="114" customFormat="1" ht="15" hidden="1" customHeight="1" x14ac:dyDescent="0.3">
      <c r="A244" s="262"/>
      <c r="B244" s="416"/>
      <c r="C244" s="130">
        <v>0</v>
      </c>
      <c r="D244" s="114" t="s">
        <v>326</v>
      </c>
      <c r="F244" s="268" t="s">
        <v>391</v>
      </c>
      <c r="G244" s="268"/>
    </row>
    <row r="245" spans="1:7" s="114" customFormat="1" ht="15" hidden="1" customHeight="1" x14ac:dyDescent="0.3">
      <c r="A245" s="262"/>
      <c r="B245" s="416"/>
      <c r="C245" s="130">
        <v>0</v>
      </c>
      <c r="D245" s="114" t="s">
        <v>326</v>
      </c>
      <c r="F245" s="268" t="s">
        <v>391</v>
      </c>
      <c r="G245" s="268"/>
    </row>
    <row r="246" spans="1:7" s="114" customFormat="1" ht="15" hidden="1" customHeight="1" x14ac:dyDescent="0.3">
      <c r="A246" s="262"/>
      <c r="B246" s="416"/>
      <c r="C246" s="130">
        <v>0</v>
      </c>
      <c r="D246" s="114" t="s">
        <v>326</v>
      </c>
      <c r="F246" s="268" t="s">
        <v>391</v>
      </c>
      <c r="G246" s="268"/>
    </row>
    <row r="247" spans="1:7" s="114" customFormat="1" ht="15" hidden="1" customHeight="1" x14ac:dyDescent="0.3">
      <c r="A247" s="262"/>
      <c r="B247" s="416"/>
      <c r="C247" s="130">
        <v>0</v>
      </c>
      <c r="D247" s="114" t="s">
        <v>326</v>
      </c>
      <c r="F247" s="268" t="s">
        <v>391</v>
      </c>
      <c r="G247" s="268"/>
    </row>
    <row r="248" spans="1:7" s="114" customFormat="1" ht="15" hidden="1" customHeight="1" x14ac:dyDescent="0.3">
      <c r="A248" s="262"/>
      <c r="B248" s="416"/>
      <c r="C248" s="130">
        <v>0</v>
      </c>
      <c r="D248" s="114" t="s">
        <v>326</v>
      </c>
      <c r="F248" s="268" t="s">
        <v>391</v>
      </c>
      <c r="G248" s="268"/>
    </row>
    <row r="249" spans="1:7" s="114" customFormat="1" ht="15" hidden="1" customHeight="1" x14ac:dyDescent="0.3">
      <c r="A249" s="262"/>
      <c r="B249" s="416"/>
      <c r="C249" s="130">
        <v>0</v>
      </c>
      <c r="D249" s="114" t="s">
        <v>326</v>
      </c>
      <c r="F249" s="268" t="s">
        <v>391</v>
      </c>
      <c r="G249" s="268"/>
    </row>
    <row r="250" spans="1:7" s="114" customFormat="1" ht="15" hidden="1" customHeight="1" x14ac:dyDescent="0.3">
      <c r="A250" s="262"/>
      <c r="B250" s="416"/>
      <c r="C250" s="130">
        <v>0</v>
      </c>
      <c r="D250" s="114" t="s">
        <v>326</v>
      </c>
      <c r="F250" s="268" t="s">
        <v>391</v>
      </c>
      <c r="G250" s="268"/>
    </row>
    <row r="251" spans="1:7" s="114" customFormat="1" ht="15" hidden="1" customHeight="1" x14ac:dyDescent="0.3">
      <c r="A251" s="262"/>
      <c r="B251" s="416"/>
      <c r="C251" s="130">
        <v>0</v>
      </c>
      <c r="D251" s="114" t="s">
        <v>326</v>
      </c>
      <c r="F251" s="268" t="s">
        <v>391</v>
      </c>
      <c r="G251" s="268"/>
    </row>
    <row r="252" spans="1:7" s="114" customFormat="1" ht="15" hidden="1" customHeight="1" x14ac:dyDescent="0.3">
      <c r="A252" s="262"/>
      <c r="B252" s="416"/>
      <c r="C252" s="130">
        <v>0</v>
      </c>
      <c r="D252" s="114" t="s">
        <v>326</v>
      </c>
      <c r="F252" s="268" t="s">
        <v>391</v>
      </c>
      <c r="G252" s="268"/>
    </row>
    <row r="253" spans="1:7" s="114" customFormat="1" ht="15" hidden="1" customHeight="1" x14ac:dyDescent="0.3">
      <c r="A253" s="262"/>
      <c r="B253" s="416"/>
      <c r="C253" s="130">
        <v>0</v>
      </c>
      <c r="D253" s="114" t="s">
        <v>326</v>
      </c>
      <c r="F253" s="268" t="s">
        <v>391</v>
      </c>
      <c r="G253" s="268"/>
    </row>
    <row r="254" spans="1:7" s="114" customFormat="1" ht="15" hidden="1" customHeight="1" x14ac:dyDescent="0.3">
      <c r="A254" s="262"/>
      <c r="B254" s="416"/>
      <c r="C254" s="130">
        <v>0</v>
      </c>
      <c r="D254" s="114" t="s">
        <v>326</v>
      </c>
      <c r="F254" s="268" t="s">
        <v>391</v>
      </c>
      <c r="G254" s="268"/>
    </row>
    <row r="255" spans="1:7" s="114" customFormat="1" ht="15" hidden="1" customHeight="1" x14ac:dyDescent="0.3">
      <c r="A255" s="262"/>
      <c r="B255" s="416"/>
      <c r="C255" s="130">
        <v>0</v>
      </c>
      <c r="D255" s="114" t="s">
        <v>326</v>
      </c>
      <c r="F255" s="268" t="s">
        <v>391</v>
      </c>
      <c r="G255" s="268"/>
    </row>
    <row r="256" spans="1:7" s="114" customFormat="1" ht="15" hidden="1" customHeight="1" x14ac:dyDescent="0.3">
      <c r="A256" s="262"/>
      <c r="B256" s="416"/>
      <c r="C256" s="130">
        <v>0</v>
      </c>
      <c r="D256" s="114" t="s">
        <v>326</v>
      </c>
      <c r="F256" s="268" t="s">
        <v>391</v>
      </c>
      <c r="G256" s="268"/>
    </row>
    <row r="257" spans="1:14" s="114" customFormat="1" ht="15" hidden="1" customHeight="1" x14ac:dyDescent="0.3">
      <c r="A257" s="262"/>
      <c r="B257" s="416"/>
      <c r="C257" s="130">
        <v>0</v>
      </c>
      <c r="D257" s="114" t="s">
        <v>326</v>
      </c>
      <c r="F257" s="268" t="s">
        <v>391</v>
      </c>
      <c r="G257" s="268"/>
    </row>
    <row r="258" spans="1:14" s="114" customFormat="1" ht="15" hidden="1" customHeight="1" x14ac:dyDescent="0.3">
      <c r="A258" s="262"/>
      <c r="B258" s="416"/>
      <c r="C258" s="130">
        <v>0</v>
      </c>
      <c r="D258" s="114" t="s">
        <v>326</v>
      </c>
      <c r="F258" s="268" t="s">
        <v>391</v>
      </c>
      <c r="G258" s="268"/>
    </row>
    <row r="259" spans="1:14" s="114" customFormat="1" ht="15" hidden="1" customHeight="1" x14ac:dyDescent="0.3">
      <c r="A259" s="262"/>
      <c r="B259" s="416"/>
      <c r="C259" s="130">
        <v>0</v>
      </c>
      <c r="D259" s="114" t="s">
        <v>326</v>
      </c>
      <c r="F259" s="268" t="s">
        <v>391</v>
      </c>
      <c r="G259" s="268"/>
    </row>
    <row r="260" spans="1:14" s="114" customFormat="1" ht="15" hidden="1" customHeight="1" x14ac:dyDescent="0.3">
      <c r="A260" s="262"/>
      <c r="B260" s="416"/>
      <c r="C260" s="130">
        <v>0</v>
      </c>
      <c r="D260" s="114" t="s">
        <v>326</v>
      </c>
      <c r="F260" s="268" t="s">
        <v>391</v>
      </c>
      <c r="G260" s="268"/>
    </row>
    <row r="261" spans="1:14" s="114" customFormat="1" ht="15" hidden="1" customHeight="1" x14ac:dyDescent="0.3">
      <c r="A261" s="262"/>
      <c r="B261" s="416"/>
      <c r="C261" s="130">
        <v>0</v>
      </c>
      <c r="D261" s="114" t="s">
        <v>326</v>
      </c>
      <c r="F261" s="268" t="s">
        <v>391</v>
      </c>
      <c r="G261" s="268"/>
    </row>
    <row r="262" spans="1:14" s="114" customFormat="1" ht="15" hidden="1" customHeight="1" x14ac:dyDescent="0.3">
      <c r="A262" s="262"/>
      <c r="B262" s="416"/>
      <c r="C262" s="130">
        <v>0</v>
      </c>
      <c r="D262" s="114" t="s">
        <v>326</v>
      </c>
      <c r="F262" s="268" t="s">
        <v>391</v>
      </c>
      <c r="G262" s="268"/>
    </row>
    <row r="263" spans="1:14" s="114" customFormat="1" ht="15" hidden="1" customHeight="1" x14ac:dyDescent="0.3">
      <c r="A263" s="262"/>
      <c r="B263" s="416"/>
      <c r="C263" s="130">
        <v>0</v>
      </c>
      <c r="D263" s="114" t="s">
        <v>326</v>
      </c>
      <c r="F263" s="268" t="s">
        <v>391</v>
      </c>
      <c r="G263" s="268"/>
    </row>
    <row r="264" spans="1:14" s="114" customFormat="1" ht="15" hidden="1" customHeight="1" x14ac:dyDescent="0.3">
      <c r="A264" s="262"/>
      <c r="B264" s="416"/>
      <c r="C264" s="130">
        <v>0</v>
      </c>
      <c r="D264" s="114" t="s">
        <v>326</v>
      </c>
      <c r="F264" s="268" t="s">
        <v>391</v>
      </c>
      <c r="G264" s="268"/>
    </row>
    <row r="265" spans="1:14" s="114" customFormat="1" x14ac:dyDescent="0.3">
      <c r="A265" s="416"/>
      <c r="B265" s="416"/>
      <c r="C265" s="421">
        <v>0</v>
      </c>
      <c r="D265" s="114" t="s">
        <v>326</v>
      </c>
    </row>
    <row r="266" spans="1:14" s="114" customFormat="1" x14ac:dyDescent="0.3">
      <c r="A266" s="422"/>
      <c r="B266" s="410" t="s">
        <v>35</v>
      </c>
      <c r="C266" s="309">
        <f>ROUND(SUBTOTAL(109,C135:C265),2)</f>
        <v>0</v>
      </c>
      <c r="D266" s="114" t="s">
        <v>326</v>
      </c>
      <c r="F266" s="418" t="s">
        <v>329</v>
      </c>
    </row>
    <row r="267" spans="1:14" x14ac:dyDescent="0.3">
      <c r="C267" s="297"/>
      <c r="D267" s="114" t="s">
        <v>324</v>
      </c>
    </row>
    <row r="268" spans="1:14" x14ac:dyDescent="0.3">
      <c r="B268" s="417" t="s">
        <v>392</v>
      </c>
      <c r="C268" s="82">
        <f>+C266+C134</f>
        <v>0</v>
      </c>
      <c r="D268" s="114" t="s">
        <v>324</v>
      </c>
      <c r="F268" s="141" t="s">
        <v>237</v>
      </c>
    </row>
    <row r="269" spans="1:14" s="114" customFormat="1" x14ac:dyDescent="0.3">
      <c r="C269" s="106"/>
      <c r="D269" s="114" t="s">
        <v>324</v>
      </c>
    </row>
    <row r="270" spans="1:14" s="114" customFormat="1" x14ac:dyDescent="0.3">
      <c r="A270" s="411" t="s">
        <v>393</v>
      </c>
      <c r="B270" s="107"/>
      <c r="C270" s="108"/>
      <c r="D270" s="114" t="s">
        <v>325</v>
      </c>
      <c r="F270" s="142" t="s">
        <v>236</v>
      </c>
    </row>
    <row r="271" spans="1:14" s="114" customFormat="1" ht="45" customHeight="1" x14ac:dyDescent="0.3">
      <c r="A271" s="561"/>
      <c r="B271" s="562"/>
      <c r="C271" s="563"/>
      <c r="D271" s="114" t="s">
        <v>325</v>
      </c>
      <c r="F271" s="558" t="s">
        <v>297</v>
      </c>
      <c r="G271" s="558"/>
      <c r="H271" s="558"/>
      <c r="I271" s="558"/>
      <c r="J271" s="558"/>
      <c r="K271" s="558"/>
      <c r="L271" s="558"/>
      <c r="M271" s="558"/>
      <c r="N271" s="558"/>
    </row>
    <row r="272" spans="1:14" x14ac:dyDescent="0.3">
      <c r="D272" s="114" t="s">
        <v>326</v>
      </c>
      <c r="F272" s="142"/>
    </row>
    <row r="273" spans="1:14" s="114" customFormat="1" x14ac:dyDescent="0.3">
      <c r="A273" s="411" t="s">
        <v>394</v>
      </c>
      <c r="B273" s="111"/>
      <c r="C273" s="112"/>
      <c r="D273" s="114" t="s">
        <v>326</v>
      </c>
      <c r="F273" s="142" t="s">
        <v>236</v>
      </c>
    </row>
    <row r="274" spans="1:14" s="114" customFormat="1" ht="45" customHeight="1" x14ac:dyDescent="0.3">
      <c r="A274" s="561"/>
      <c r="B274" s="562"/>
      <c r="C274" s="563"/>
      <c r="D274" s="114" t="s">
        <v>326</v>
      </c>
      <c r="F274" s="558" t="s">
        <v>297</v>
      </c>
      <c r="G274" s="558"/>
      <c r="H274" s="558"/>
      <c r="I274" s="558"/>
      <c r="J274" s="558"/>
      <c r="K274" s="558"/>
      <c r="L274" s="558"/>
      <c r="M274" s="558"/>
      <c r="N274" s="558"/>
    </row>
    <row r="275" spans="1:14" x14ac:dyDescent="0.3">
      <c r="D275" s="114"/>
    </row>
  </sheetData>
  <sheetProtection algorithmName="SHA-512" hashValue="LQq/56yGV+2yvg/LvxKz6D7W/ideOc4DcoOlHz6PAdkuk04WY/ywuuW2l20ndd/MytNk2pF2Qh787qwKR/doOA==" saltValue="FKQNVYppRjlvTb8Bk/kFbQ==" spinCount="100000" sheet="1" formatCells="0" formatRows="0" sort="0"/>
  <autoFilter ref="D1:D275" xr:uid="{00000000-0001-0000-0E00-000000000000}"/>
  <mergeCells count="6">
    <mergeCell ref="A1:B1"/>
    <mergeCell ref="A2:C2"/>
    <mergeCell ref="A271:C271"/>
    <mergeCell ref="F271:N271"/>
    <mergeCell ref="A274:C274"/>
    <mergeCell ref="F274:N274"/>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8CED00C1-C5D5-49C3-81E3-61383A850ED6}">
            <xm:f>Categories!$A$9=FALSE</xm:f>
            <x14:dxf>
              <fill>
                <patternFill>
                  <bgColor theme="0" tint="-0.34998626667073579"/>
                </patternFill>
              </fill>
            </x14:dxf>
          </x14:cfRule>
          <xm:sqref>A1:C274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view="pageBreakPreview" zoomScaleNormal="100" zoomScaleSheetLayoutView="100" workbookViewId="0">
      <selection sqref="A1:F1"/>
    </sheetView>
  </sheetViews>
  <sheetFormatPr defaultColWidth="9.109375" defaultRowHeight="14.4" x14ac:dyDescent="0.3"/>
  <cols>
    <col min="1" max="1" width="37.109375" style="8" customWidth="1"/>
    <col min="2" max="5" width="16.88671875" style="8" customWidth="1"/>
    <col min="6" max="6" width="18.44140625" style="8" customWidth="1"/>
    <col min="7" max="7" width="11" hidden="1" customWidth="1"/>
    <col min="8" max="8" width="2.6640625" style="8" customWidth="1"/>
    <col min="9" max="16384" width="9.109375" style="8"/>
  </cols>
  <sheetData>
    <row r="1" spans="1:9" ht="25.5" customHeight="1" x14ac:dyDescent="0.3">
      <c r="A1" s="556" t="s">
        <v>180</v>
      </c>
      <c r="B1" s="556"/>
      <c r="C1" s="556"/>
      <c r="D1" s="556"/>
      <c r="E1" s="556"/>
      <c r="F1" s="3">
        <f>+'Section A'!$B$2</f>
        <v>0</v>
      </c>
      <c r="G1" s="51" t="s">
        <v>327</v>
      </c>
    </row>
    <row r="2" spans="1:9" ht="67.5" customHeight="1" x14ac:dyDescent="0.3">
      <c r="A2" s="557" t="s">
        <v>242</v>
      </c>
      <c r="B2" s="557"/>
      <c r="C2" s="557"/>
      <c r="D2" s="557"/>
      <c r="E2" s="557"/>
      <c r="F2" s="557"/>
      <c r="G2" s="3" t="s">
        <v>324</v>
      </c>
    </row>
    <row r="3" spans="1:9" x14ac:dyDescent="0.3">
      <c r="G3" t="s">
        <v>324</v>
      </c>
    </row>
    <row r="4" spans="1:9" ht="13.2" x14ac:dyDescent="0.25">
      <c r="A4" s="227" t="s">
        <v>60</v>
      </c>
      <c r="B4" s="55" t="s">
        <v>45</v>
      </c>
      <c r="C4" s="55" t="s">
        <v>44</v>
      </c>
      <c r="D4" s="55" t="s">
        <v>33</v>
      </c>
      <c r="E4" s="55" t="s">
        <v>32</v>
      </c>
      <c r="F4" s="303" t="s">
        <v>276</v>
      </c>
      <c r="G4" s="276" t="s">
        <v>324</v>
      </c>
      <c r="I4" s="142" t="s">
        <v>235</v>
      </c>
    </row>
    <row r="5" spans="1:9" s="90" customFormat="1" x14ac:dyDescent="0.3">
      <c r="A5" s="232" t="s">
        <v>60</v>
      </c>
      <c r="B5" s="263">
        <v>3</v>
      </c>
      <c r="C5" s="263" t="s">
        <v>306</v>
      </c>
      <c r="D5" s="267">
        <f t="shared" ref="D5:D7" ca="1" si="0">RAND()*1000000</f>
        <v>479558.43297419196</v>
      </c>
      <c r="E5" s="263">
        <v>2</v>
      </c>
      <c r="F5" s="82">
        <f t="shared" ref="F5:F133" ca="1" si="1">ROUND(+B5*D5*E5,2)</f>
        <v>2877350.6</v>
      </c>
      <c r="G5" s="114" t="s">
        <v>325</v>
      </c>
      <c r="I5" s="114"/>
    </row>
    <row r="6" spans="1:9" s="90" customFormat="1" x14ac:dyDescent="0.3">
      <c r="A6" s="285" t="s">
        <v>334</v>
      </c>
      <c r="B6" s="263">
        <v>3</v>
      </c>
      <c r="C6" s="263" t="s">
        <v>306</v>
      </c>
      <c r="D6" s="267">
        <f t="shared" ca="1" si="0"/>
        <v>82954.964762382617</v>
      </c>
      <c r="E6" s="263">
        <v>2</v>
      </c>
      <c r="F6" s="82">
        <f t="shared" ref="F6:F69" ca="1" si="2">ROUND(+B6*D6*E6,2)</f>
        <v>497729.79</v>
      </c>
      <c r="G6" s="114" t="s">
        <v>325</v>
      </c>
      <c r="I6" s="114"/>
    </row>
    <row r="7" spans="1:9" s="90" customFormat="1" x14ac:dyDescent="0.3">
      <c r="A7" s="285" t="s">
        <v>335</v>
      </c>
      <c r="B7" s="263">
        <v>3</v>
      </c>
      <c r="C7" s="263" t="s">
        <v>306</v>
      </c>
      <c r="D7" s="267">
        <f t="shared" ca="1" si="0"/>
        <v>793580.798119438</v>
      </c>
      <c r="E7" s="263">
        <v>2</v>
      </c>
      <c r="F7" s="82">
        <f t="shared" ca="1" si="2"/>
        <v>4761484.79</v>
      </c>
      <c r="G7" s="114" t="s">
        <v>325</v>
      </c>
      <c r="I7" s="114"/>
    </row>
    <row r="8" spans="1:9" s="90" customFormat="1" hidden="1" x14ac:dyDescent="0.3">
      <c r="A8" s="285"/>
      <c r="B8" s="263"/>
      <c r="C8" s="263"/>
      <c r="D8" s="267"/>
      <c r="E8" s="263"/>
      <c r="F8" s="82">
        <f t="shared" si="2"/>
        <v>0</v>
      </c>
      <c r="G8" s="114" t="s">
        <v>325</v>
      </c>
      <c r="I8" s="114"/>
    </row>
    <row r="9" spans="1:9" s="90" customFormat="1" hidden="1" x14ac:dyDescent="0.3">
      <c r="A9" s="285"/>
      <c r="B9" s="263"/>
      <c r="C9" s="263"/>
      <c r="D9" s="267"/>
      <c r="E9" s="263"/>
      <c r="F9" s="82">
        <f t="shared" si="2"/>
        <v>0</v>
      </c>
      <c r="G9" s="114" t="s">
        <v>325</v>
      </c>
      <c r="I9" s="114"/>
    </row>
    <row r="10" spans="1:9" s="90" customFormat="1" hidden="1" x14ac:dyDescent="0.3">
      <c r="A10" s="285"/>
      <c r="B10" s="263"/>
      <c r="C10" s="263"/>
      <c r="D10" s="267"/>
      <c r="E10" s="263"/>
      <c r="F10" s="82">
        <f t="shared" si="2"/>
        <v>0</v>
      </c>
      <c r="G10" s="114" t="s">
        <v>325</v>
      </c>
      <c r="I10" s="114"/>
    </row>
    <row r="11" spans="1:9" s="90" customFormat="1" hidden="1" x14ac:dyDescent="0.3">
      <c r="A11" s="285"/>
      <c r="B11" s="263"/>
      <c r="C11" s="263"/>
      <c r="D11" s="267"/>
      <c r="E11" s="263"/>
      <c r="F11" s="82">
        <f t="shared" si="2"/>
        <v>0</v>
      </c>
      <c r="G11" s="114" t="s">
        <v>325</v>
      </c>
      <c r="I11" s="114"/>
    </row>
    <row r="12" spans="1:9" s="90" customFormat="1" hidden="1" x14ac:dyDescent="0.3">
      <c r="A12" s="285"/>
      <c r="B12" s="263"/>
      <c r="C12" s="263"/>
      <c r="D12" s="267"/>
      <c r="E12" s="263"/>
      <c r="F12" s="82">
        <f t="shared" si="2"/>
        <v>0</v>
      </c>
      <c r="G12" s="114" t="s">
        <v>325</v>
      </c>
      <c r="I12" s="114"/>
    </row>
    <row r="13" spans="1:9" s="90" customFormat="1" hidden="1" x14ac:dyDescent="0.3">
      <c r="A13" s="285"/>
      <c r="B13" s="263"/>
      <c r="C13" s="263"/>
      <c r="D13" s="267"/>
      <c r="E13" s="263"/>
      <c r="F13" s="82">
        <f t="shared" si="2"/>
        <v>0</v>
      </c>
      <c r="G13" s="114" t="s">
        <v>325</v>
      </c>
      <c r="I13" s="114"/>
    </row>
    <row r="14" spans="1:9" s="90" customFormat="1" hidden="1" x14ac:dyDescent="0.3">
      <c r="A14" s="285"/>
      <c r="B14" s="263"/>
      <c r="C14" s="263"/>
      <c r="D14" s="267"/>
      <c r="E14" s="263"/>
      <c r="F14" s="82">
        <f t="shared" si="2"/>
        <v>0</v>
      </c>
      <c r="G14" s="114" t="s">
        <v>325</v>
      </c>
      <c r="I14" s="114"/>
    </row>
    <row r="15" spans="1:9" s="90" customFormat="1" hidden="1" x14ac:dyDescent="0.3">
      <c r="A15" s="285"/>
      <c r="B15" s="263"/>
      <c r="C15" s="263"/>
      <c r="D15" s="267"/>
      <c r="E15" s="263"/>
      <c r="F15" s="82">
        <f t="shared" si="2"/>
        <v>0</v>
      </c>
      <c r="G15" s="114" t="s">
        <v>325</v>
      </c>
      <c r="I15" s="114"/>
    </row>
    <row r="16" spans="1:9" s="90" customFormat="1" hidden="1" x14ac:dyDescent="0.3">
      <c r="A16" s="285"/>
      <c r="B16" s="263"/>
      <c r="C16" s="263"/>
      <c r="D16" s="267"/>
      <c r="E16" s="263"/>
      <c r="F16" s="82">
        <f t="shared" si="2"/>
        <v>0</v>
      </c>
      <c r="G16" s="114" t="s">
        <v>325</v>
      </c>
      <c r="I16" s="114"/>
    </row>
    <row r="17" spans="1:9" s="90" customFormat="1" hidden="1" x14ac:dyDescent="0.3">
      <c r="A17" s="285"/>
      <c r="B17" s="263"/>
      <c r="C17" s="263"/>
      <c r="D17" s="267"/>
      <c r="E17" s="263"/>
      <c r="F17" s="82">
        <f t="shared" si="2"/>
        <v>0</v>
      </c>
      <c r="G17" s="114" t="s">
        <v>325</v>
      </c>
      <c r="I17" s="114"/>
    </row>
    <row r="18" spans="1:9" s="90" customFormat="1" hidden="1" x14ac:dyDescent="0.3">
      <c r="A18" s="285"/>
      <c r="B18" s="263"/>
      <c r="C18" s="263"/>
      <c r="D18" s="267"/>
      <c r="E18" s="263"/>
      <c r="F18" s="82">
        <f t="shared" si="2"/>
        <v>0</v>
      </c>
      <c r="G18" s="114" t="s">
        <v>325</v>
      </c>
      <c r="I18" s="114"/>
    </row>
    <row r="19" spans="1:9" s="90" customFormat="1" hidden="1" x14ac:dyDescent="0.3">
      <c r="A19" s="285"/>
      <c r="B19" s="263"/>
      <c r="C19" s="263"/>
      <c r="D19" s="267"/>
      <c r="E19" s="263"/>
      <c r="F19" s="82">
        <f t="shared" si="2"/>
        <v>0</v>
      </c>
      <c r="G19" s="114" t="s">
        <v>325</v>
      </c>
      <c r="I19" s="114"/>
    </row>
    <row r="20" spans="1:9" s="90" customFormat="1" hidden="1" x14ac:dyDescent="0.3">
      <c r="A20" s="285"/>
      <c r="B20" s="263"/>
      <c r="C20" s="263"/>
      <c r="D20" s="267"/>
      <c r="E20" s="263"/>
      <c r="F20" s="82">
        <f t="shared" si="2"/>
        <v>0</v>
      </c>
      <c r="G20" s="114" t="s">
        <v>325</v>
      </c>
      <c r="I20" s="114"/>
    </row>
    <row r="21" spans="1:9" s="90" customFormat="1" hidden="1" x14ac:dyDescent="0.3">
      <c r="A21" s="285"/>
      <c r="B21" s="263"/>
      <c r="C21" s="263"/>
      <c r="D21" s="267"/>
      <c r="E21" s="263"/>
      <c r="F21" s="82">
        <f t="shared" si="2"/>
        <v>0</v>
      </c>
      <c r="G21" s="114" t="s">
        <v>325</v>
      </c>
      <c r="I21" s="114"/>
    </row>
    <row r="22" spans="1:9" s="90" customFormat="1" hidden="1" x14ac:dyDescent="0.3">
      <c r="A22" s="285"/>
      <c r="B22" s="263"/>
      <c r="C22" s="263"/>
      <c r="D22" s="267"/>
      <c r="E22" s="263"/>
      <c r="F22" s="82">
        <f t="shared" si="2"/>
        <v>0</v>
      </c>
      <c r="G22" s="114" t="s">
        <v>325</v>
      </c>
      <c r="I22" s="114"/>
    </row>
    <row r="23" spans="1:9" s="90" customFormat="1" hidden="1" x14ac:dyDescent="0.3">
      <c r="A23" s="285"/>
      <c r="B23" s="263"/>
      <c r="C23" s="263"/>
      <c r="D23" s="267"/>
      <c r="E23" s="263"/>
      <c r="F23" s="82">
        <f t="shared" si="2"/>
        <v>0</v>
      </c>
      <c r="G23" s="114" t="s">
        <v>325</v>
      </c>
      <c r="I23" s="114"/>
    </row>
    <row r="24" spans="1:9" s="90" customFormat="1" hidden="1" x14ac:dyDescent="0.3">
      <c r="A24" s="285"/>
      <c r="B24" s="263"/>
      <c r="C24" s="263"/>
      <c r="D24" s="267"/>
      <c r="E24" s="263"/>
      <c r="F24" s="82">
        <f t="shared" si="2"/>
        <v>0</v>
      </c>
      <c r="G24" s="114" t="s">
        <v>325</v>
      </c>
      <c r="I24" s="114"/>
    </row>
    <row r="25" spans="1:9" s="90" customFormat="1" hidden="1" x14ac:dyDescent="0.3">
      <c r="A25" s="285"/>
      <c r="B25" s="263"/>
      <c r="C25" s="263"/>
      <c r="D25" s="267"/>
      <c r="E25" s="263"/>
      <c r="F25" s="82">
        <f t="shared" si="2"/>
        <v>0</v>
      </c>
      <c r="G25" s="114" t="s">
        <v>325</v>
      </c>
      <c r="I25" s="114"/>
    </row>
    <row r="26" spans="1:9" s="90" customFormat="1" hidden="1" x14ac:dyDescent="0.3">
      <c r="A26" s="285"/>
      <c r="B26" s="263"/>
      <c r="C26" s="263"/>
      <c r="D26" s="267"/>
      <c r="E26" s="263"/>
      <c r="F26" s="82">
        <f t="shared" si="2"/>
        <v>0</v>
      </c>
      <c r="G26" s="114" t="s">
        <v>325</v>
      </c>
      <c r="I26" s="114"/>
    </row>
    <row r="27" spans="1:9" s="90" customFormat="1" hidden="1" x14ac:dyDescent="0.3">
      <c r="A27" s="285"/>
      <c r="B27" s="263"/>
      <c r="C27" s="263"/>
      <c r="D27" s="267"/>
      <c r="E27" s="263"/>
      <c r="F27" s="82">
        <f t="shared" si="2"/>
        <v>0</v>
      </c>
      <c r="G27" s="114" t="s">
        <v>325</v>
      </c>
      <c r="I27" s="114"/>
    </row>
    <row r="28" spans="1:9" s="90" customFormat="1" hidden="1" x14ac:dyDescent="0.3">
      <c r="A28" s="285"/>
      <c r="B28" s="263"/>
      <c r="C28" s="263"/>
      <c r="D28" s="267"/>
      <c r="E28" s="263"/>
      <c r="F28" s="82">
        <f t="shared" si="2"/>
        <v>0</v>
      </c>
      <c r="G28" s="114" t="s">
        <v>325</v>
      </c>
      <c r="I28" s="114"/>
    </row>
    <row r="29" spans="1:9" s="90" customFormat="1" hidden="1" x14ac:dyDescent="0.3">
      <c r="A29" s="285"/>
      <c r="B29" s="263"/>
      <c r="C29" s="263"/>
      <c r="D29" s="267"/>
      <c r="E29" s="263"/>
      <c r="F29" s="82">
        <f t="shared" si="2"/>
        <v>0</v>
      </c>
      <c r="G29" s="114" t="s">
        <v>325</v>
      </c>
      <c r="I29" s="114"/>
    </row>
    <row r="30" spans="1:9" s="90" customFormat="1" hidden="1" x14ac:dyDescent="0.3">
      <c r="A30" s="285"/>
      <c r="B30" s="263"/>
      <c r="C30" s="263"/>
      <c r="D30" s="267"/>
      <c r="E30" s="263"/>
      <c r="F30" s="82">
        <f t="shared" si="2"/>
        <v>0</v>
      </c>
      <c r="G30" s="114" t="s">
        <v>325</v>
      </c>
      <c r="I30" s="114"/>
    </row>
    <row r="31" spans="1:9" s="90" customFormat="1" hidden="1" x14ac:dyDescent="0.3">
      <c r="A31" s="285"/>
      <c r="B31" s="263"/>
      <c r="C31" s="263"/>
      <c r="D31" s="267"/>
      <c r="E31" s="263"/>
      <c r="F31" s="82">
        <f t="shared" si="2"/>
        <v>0</v>
      </c>
      <c r="G31" s="114" t="s">
        <v>325</v>
      </c>
      <c r="I31" s="114"/>
    </row>
    <row r="32" spans="1:9" s="90" customFormat="1" hidden="1" x14ac:dyDescent="0.3">
      <c r="A32" s="285"/>
      <c r="B32" s="263"/>
      <c r="C32" s="263"/>
      <c r="D32" s="267"/>
      <c r="E32" s="263"/>
      <c r="F32" s="82">
        <f t="shared" si="2"/>
        <v>0</v>
      </c>
      <c r="G32" s="114" t="s">
        <v>325</v>
      </c>
      <c r="I32" s="114"/>
    </row>
    <row r="33" spans="1:9" s="90" customFormat="1" hidden="1" x14ac:dyDescent="0.3">
      <c r="A33" s="285"/>
      <c r="B33" s="263"/>
      <c r="C33" s="263"/>
      <c r="D33" s="267"/>
      <c r="E33" s="263"/>
      <c r="F33" s="82">
        <f t="shared" si="2"/>
        <v>0</v>
      </c>
      <c r="G33" s="114" t="s">
        <v>325</v>
      </c>
      <c r="I33" s="114"/>
    </row>
    <row r="34" spans="1:9" s="90" customFormat="1" hidden="1" x14ac:dyDescent="0.3">
      <c r="A34" s="285"/>
      <c r="B34" s="263"/>
      <c r="C34" s="263"/>
      <c r="D34" s="267"/>
      <c r="E34" s="263"/>
      <c r="F34" s="82">
        <f t="shared" si="2"/>
        <v>0</v>
      </c>
      <c r="G34" s="114" t="s">
        <v>325</v>
      </c>
      <c r="I34" s="114"/>
    </row>
    <row r="35" spans="1:9" s="90" customFormat="1" hidden="1" x14ac:dyDescent="0.3">
      <c r="A35" s="285"/>
      <c r="B35" s="263"/>
      <c r="C35" s="263"/>
      <c r="D35" s="267"/>
      <c r="E35" s="263"/>
      <c r="F35" s="82">
        <f t="shared" si="2"/>
        <v>0</v>
      </c>
      <c r="G35" s="114" t="s">
        <v>325</v>
      </c>
      <c r="I35" s="114"/>
    </row>
    <row r="36" spans="1:9" s="90" customFormat="1" hidden="1" x14ac:dyDescent="0.3">
      <c r="A36" s="285"/>
      <c r="B36" s="263"/>
      <c r="C36" s="263"/>
      <c r="D36" s="267"/>
      <c r="E36" s="263"/>
      <c r="F36" s="82">
        <f t="shared" si="2"/>
        <v>0</v>
      </c>
      <c r="G36" s="114" t="s">
        <v>325</v>
      </c>
      <c r="I36" s="114"/>
    </row>
    <row r="37" spans="1:9" s="90" customFormat="1" hidden="1" x14ac:dyDescent="0.3">
      <c r="A37" s="285"/>
      <c r="B37" s="263"/>
      <c r="C37" s="263"/>
      <c r="D37" s="267"/>
      <c r="E37" s="263"/>
      <c r="F37" s="82">
        <f t="shared" si="2"/>
        <v>0</v>
      </c>
      <c r="G37" s="114" t="s">
        <v>325</v>
      </c>
      <c r="I37" s="114"/>
    </row>
    <row r="38" spans="1:9" s="90" customFormat="1" hidden="1" x14ac:dyDescent="0.3">
      <c r="A38" s="285"/>
      <c r="B38" s="263"/>
      <c r="C38" s="263"/>
      <c r="D38" s="267"/>
      <c r="E38" s="263"/>
      <c r="F38" s="82">
        <f t="shared" si="2"/>
        <v>0</v>
      </c>
      <c r="G38" s="114" t="s">
        <v>325</v>
      </c>
      <c r="I38" s="114"/>
    </row>
    <row r="39" spans="1:9" s="90" customFormat="1" hidden="1" x14ac:dyDescent="0.3">
      <c r="A39" s="285"/>
      <c r="B39" s="263"/>
      <c r="C39" s="263"/>
      <c r="D39" s="267"/>
      <c r="E39" s="263"/>
      <c r="F39" s="82">
        <f t="shared" si="2"/>
        <v>0</v>
      </c>
      <c r="G39" s="114" t="s">
        <v>325</v>
      </c>
      <c r="I39" s="114"/>
    </row>
    <row r="40" spans="1:9" s="90" customFormat="1" hidden="1" x14ac:dyDescent="0.3">
      <c r="A40" s="285"/>
      <c r="B40" s="263"/>
      <c r="C40" s="263"/>
      <c r="D40" s="267"/>
      <c r="E40" s="263"/>
      <c r="F40" s="82">
        <f t="shared" si="2"/>
        <v>0</v>
      </c>
      <c r="G40" s="114" t="s">
        <v>325</v>
      </c>
      <c r="I40" s="114"/>
    </row>
    <row r="41" spans="1:9" s="90" customFormat="1" hidden="1" x14ac:dyDescent="0.3">
      <c r="A41" s="285"/>
      <c r="B41" s="263"/>
      <c r="C41" s="263"/>
      <c r="D41" s="267"/>
      <c r="E41" s="263"/>
      <c r="F41" s="82">
        <f t="shared" si="2"/>
        <v>0</v>
      </c>
      <c r="G41" s="114" t="s">
        <v>325</v>
      </c>
      <c r="I41" s="114"/>
    </row>
    <row r="42" spans="1:9" s="90" customFormat="1" hidden="1" x14ac:dyDescent="0.3">
      <c r="A42" s="285"/>
      <c r="B42" s="263"/>
      <c r="C42" s="263"/>
      <c r="D42" s="267"/>
      <c r="E42" s="263"/>
      <c r="F42" s="82">
        <f t="shared" si="2"/>
        <v>0</v>
      </c>
      <c r="G42" s="114" t="s">
        <v>325</v>
      </c>
      <c r="I42" s="114"/>
    </row>
    <row r="43" spans="1:9" s="90" customFormat="1" hidden="1" x14ac:dyDescent="0.3">
      <c r="A43" s="285"/>
      <c r="B43" s="263"/>
      <c r="C43" s="263"/>
      <c r="D43" s="267"/>
      <c r="E43" s="263"/>
      <c r="F43" s="82">
        <f t="shared" si="2"/>
        <v>0</v>
      </c>
      <c r="G43" s="114" t="s">
        <v>325</v>
      </c>
      <c r="I43" s="114"/>
    </row>
    <row r="44" spans="1:9" s="90" customFormat="1" hidden="1" x14ac:dyDescent="0.3">
      <c r="A44" s="285"/>
      <c r="B44" s="263"/>
      <c r="C44" s="263"/>
      <c r="D44" s="267"/>
      <c r="E44" s="263"/>
      <c r="F44" s="82">
        <f t="shared" si="2"/>
        <v>0</v>
      </c>
      <c r="G44" s="114" t="s">
        <v>325</v>
      </c>
      <c r="I44" s="114"/>
    </row>
    <row r="45" spans="1:9" s="90" customFormat="1" hidden="1" x14ac:dyDescent="0.3">
      <c r="A45" s="285"/>
      <c r="B45" s="263"/>
      <c r="C45" s="263"/>
      <c r="D45" s="267"/>
      <c r="E45" s="263"/>
      <c r="F45" s="82">
        <f t="shared" si="2"/>
        <v>0</v>
      </c>
      <c r="G45" s="114" t="s">
        <v>325</v>
      </c>
      <c r="I45" s="114"/>
    </row>
    <row r="46" spans="1:9" s="90" customFormat="1" hidden="1" x14ac:dyDescent="0.3">
      <c r="A46" s="285"/>
      <c r="B46" s="263"/>
      <c r="C46" s="263"/>
      <c r="D46" s="267"/>
      <c r="E46" s="263"/>
      <c r="F46" s="82">
        <f t="shared" si="2"/>
        <v>0</v>
      </c>
      <c r="G46" s="114" t="s">
        <v>325</v>
      </c>
      <c r="I46" s="114"/>
    </row>
    <row r="47" spans="1:9" s="90" customFormat="1" hidden="1" x14ac:dyDescent="0.3">
      <c r="A47" s="285"/>
      <c r="B47" s="263"/>
      <c r="C47" s="263"/>
      <c r="D47" s="267"/>
      <c r="E47" s="263"/>
      <c r="F47" s="82">
        <f t="shared" si="2"/>
        <v>0</v>
      </c>
      <c r="G47" s="114" t="s">
        <v>325</v>
      </c>
      <c r="I47" s="114"/>
    </row>
    <row r="48" spans="1:9" s="90" customFormat="1" hidden="1" x14ac:dyDescent="0.3">
      <c r="A48" s="285"/>
      <c r="B48" s="263"/>
      <c r="C48" s="263"/>
      <c r="D48" s="267"/>
      <c r="E48" s="263"/>
      <c r="F48" s="82">
        <f t="shared" si="2"/>
        <v>0</v>
      </c>
      <c r="G48" s="114" t="s">
        <v>325</v>
      </c>
      <c r="I48" s="114"/>
    </row>
    <row r="49" spans="1:9" s="90" customFormat="1" hidden="1" x14ac:dyDescent="0.3">
      <c r="A49" s="285"/>
      <c r="B49" s="263"/>
      <c r="C49" s="263"/>
      <c r="D49" s="267"/>
      <c r="E49" s="263"/>
      <c r="F49" s="82">
        <f t="shared" si="2"/>
        <v>0</v>
      </c>
      <c r="G49" s="114" t="s">
        <v>325</v>
      </c>
      <c r="I49" s="114"/>
    </row>
    <row r="50" spans="1:9" s="90" customFormat="1" hidden="1" x14ac:dyDescent="0.3">
      <c r="A50" s="285"/>
      <c r="B50" s="263"/>
      <c r="C50" s="263"/>
      <c r="D50" s="267"/>
      <c r="E50" s="263"/>
      <c r="F50" s="82">
        <f t="shared" si="2"/>
        <v>0</v>
      </c>
      <c r="G50" s="114" t="s">
        <v>325</v>
      </c>
      <c r="I50" s="114"/>
    </row>
    <row r="51" spans="1:9" s="90" customFormat="1" hidden="1" x14ac:dyDescent="0.3">
      <c r="A51" s="285"/>
      <c r="B51" s="263"/>
      <c r="C51" s="263"/>
      <c r="D51" s="267"/>
      <c r="E51" s="263"/>
      <c r="F51" s="82">
        <f t="shared" si="2"/>
        <v>0</v>
      </c>
      <c r="G51" s="114" t="s">
        <v>325</v>
      </c>
      <c r="I51" s="114"/>
    </row>
    <row r="52" spans="1:9" s="90" customFormat="1" hidden="1" x14ac:dyDescent="0.3">
      <c r="A52" s="285"/>
      <c r="B52" s="263"/>
      <c r="C52" s="263"/>
      <c r="D52" s="267"/>
      <c r="E52" s="263"/>
      <c r="F52" s="82">
        <f t="shared" si="2"/>
        <v>0</v>
      </c>
      <c r="G52" s="114" t="s">
        <v>325</v>
      </c>
      <c r="I52" s="114"/>
    </row>
    <row r="53" spans="1:9" s="90" customFormat="1" hidden="1" x14ac:dyDescent="0.3">
      <c r="A53" s="285"/>
      <c r="B53" s="263"/>
      <c r="C53" s="263"/>
      <c r="D53" s="267"/>
      <c r="E53" s="263"/>
      <c r="F53" s="82">
        <f t="shared" si="2"/>
        <v>0</v>
      </c>
      <c r="G53" s="114" t="s">
        <v>325</v>
      </c>
      <c r="I53" s="114"/>
    </row>
    <row r="54" spans="1:9" s="90" customFormat="1" hidden="1" x14ac:dyDescent="0.3">
      <c r="A54" s="285"/>
      <c r="B54" s="263"/>
      <c r="C54" s="263"/>
      <c r="D54" s="267"/>
      <c r="E54" s="263"/>
      <c r="F54" s="82">
        <f t="shared" si="2"/>
        <v>0</v>
      </c>
      <c r="G54" s="114" t="s">
        <v>325</v>
      </c>
      <c r="I54" s="114"/>
    </row>
    <row r="55" spans="1:9" s="90" customFormat="1" hidden="1" x14ac:dyDescent="0.3">
      <c r="A55" s="285"/>
      <c r="B55" s="263"/>
      <c r="C55" s="263"/>
      <c r="D55" s="267"/>
      <c r="E55" s="263"/>
      <c r="F55" s="82">
        <f t="shared" si="2"/>
        <v>0</v>
      </c>
      <c r="G55" s="114" t="s">
        <v>325</v>
      </c>
      <c r="I55" s="114"/>
    </row>
    <row r="56" spans="1:9" s="90" customFormat="1" hidden="1" x14ac:dyDescent="0.3">
      <c r="A56" s="285"/>
      <c r="B56" s="263"/>
      <c r="C56" s="263"/>
      <c r="D56" s="267"/>
      <c r="E56" s="263"/>
      <c r="F56" s="82">
        <f t="shared" si="2"/>
        <v>0</v>
      </c>
      <c r="G56" s="114" t="s">
        <v>325</v>
      </c>
      <c r="I56" s="114"/>
    </row>
    <row r="57" spans="1:9" s="90" customFormat="1" hidden="1" x14ac:dyDescent="0.3">
      <c r="A57" s="285"/>
      <c r="B57" s="263"/>
      <c r="C57" s="263"/>
      <c r="D57" s="267"/>
      <c r="E57" s="263"/>
      <c r="F57" s="82">
        <f t="shared" si="2"/>
        <v>0</v>
      </c>
      <c r="G57" s="114" t="s">
        <v>325</v>
      </c>
      <c r="I57" s="114"/>
    </row>
    <row r="58" spans="1:9" s="90" customFormat="1" hidden="1" x14ac:dyDescent="0.3">
      <c r="A58" s="285"/>
      <c r="B58" s="263"/>
      <c r="C58" s="263"/>
      <c r="D58" s="267"/>
      <c r="E58" s="263"/>
      <c r="F58" s="82">
        <f t="shared" si="2"/>
        <v>0</v>
      </c>
      <c r="G58" s="114" t="s">
        <v>325</v>
      </c>
      <c r="I58" s="114"/>
    </row>
    <row r="59" spans="1:9" s="90" customFormat="1" hidden="1" x14ac:dyDescent="0.3">
      <c r="A59" s="285"/>
      <c r="B59" s="263"/>
      <c r="C59" s="263"/>
      <c r="D59" s="267"/>
      <c r="E59" s="263"/>
      <c r="F59" s="82">
        <f t="shared" si="2"/>
        <v>0</v>
      </c>
      <c r="G59" s="114" t="s">
        <v>325</v>
      </c>
      <c r="I59" s="114"/>
    </row>
    <row r="60" spans="1:9" s="90" customFormat="1" hidden="1" x14ac:dyDescent="0.3">
      <c r="A60" s="285"/>
      <c r="B60" s="263"/>
      <c r="C60" s="263"/>
      <c r="D60" s="267"/>
      <c r="E60" s="263"/>
      <c r="F60" s="82">
        <f t="shared" si="2"/>
        <v>0</v>
      </c>
      <c r="G60" s="114" t="s">
        <v>325</v>
      </c>
      <c r="I60" s="114"/>
    </row>
    <row r="61" spans="1:9" s="90" customFormat="1" hidden="1" x14ac:dyDescent="0.3">
      <c r="A61" s="285"/>
      <c r="B61" s="263"/>
      <c r="C61" s="263"/>
      <c r="D61" s="267"/>
      <c r="E61" s="263"/>
      <c r="F61" s="82">
        <f t="shared" si="2"/>
        <v>0</v>
      </c>
      <c r="G61" s="114" t="s">
        <v>325</v>
      </c>
      <c r="I61" s="114"/>
    </row>
    <row r="62" spans="1:9" s="90" customFormat="1" hidden="1" x14ac:dyDescent="0.3">
      <c r="A62" s="285"/>
      <c r="B62" s="263"/>
      <c r="C62" s="263"/>
      <c r="D62" s="267"/>
      <c r="E62" s="263"/>
      <c r="F62" s="82">
        <f t="shared" si="2"/>
        <v>0</v>
      </c>
      <c r="G62" s="114" t="s">
        <v>325</v>
      </c>
      <c r="I62" s="114"/>
    </row>
    <row r="63" spans="1:9" s="90" customFormat="1" hidden="1" x14ac:dyDescent="0.3">
      <c r="A63" s="285"/>
      <c r="B63" s="263"/>
      <c r="C63" s="263"/>
      <c r="D63" s="267"/>
      <c r="E63" s="263"/>
      <c r="F63" s="82">
        <f t="shared" si="2"/>
        <v>0</v>
      </c>
      <c r="G63" s="114" t="s">
        <v>325</v>
      </c>
      <c r="I63" s="114"/>
    </row>
    <row r="64" spans="1:9" s="90" customFormat="1" hidden="1" x14ac:dyDescent="0.3">
      <c r="A64" s="285"/>
      <c r="B64" s="263"/>
      <c r="C64" s="263"/>
      <c r="D64" s="267"/>
      <c r="E64" s="263"/>
      <c r="F64" s="82">
        <f t="shared" si="2"/>
        <v>0</v>
      </c>
      <c r="G64" s="114" t="s">
        <v>325</v>
      </c>
      <c r="I64" s="114"/>
    </row>
    <row r="65" spans="1:9" s="90" customFormat="1" hidden="1" x14ac:dyDescent="0.3">
      <c r="A65" s="285"/>
      <c r="B65" s="263"/>
      <c r="C65" s="263"/>
      <c r="D65" s="267"/>
      <c r="E65" s="263"/>
      <c r="F65" s="82">
        <f t="shared" si="2"/>
        <v>0</v>
      </c>
      <c r="G65" s="114" t="s">
        <v>325</v>
      </c>
      <c r="I65" s="114"/>
    </row>
    <row r="66" spans="1:9" s="90" customFormat="1" hidden="1" x14ac:dyDescent="0.3">
      <c r="A66" s="285"/>
      <c r="B66" s="263"/>
      <c r="C66" s="263"/>
      <c r="D66" s="267"/>
      <c r="E66" s="263"/>
      <c r="F66" s="82">
        <f t="shared" si="2"/>
        <v>0</v>
      </c>
      <c r="G66" s="114" t="s">
        <v>325</v>
      </c>
      <c r="I66" s="114"/>
    </row>
    <row r="67" spans="1:9" s="90" customFormat="1" hidden="1" x14ac:dyDescent="0.3">
      <c r="A67" s="285"/>
      <c r="B67" s="263"/>
      <c r="C67" s="263"/>
      <c r="D67" s="267"/>
      <c r="E67" s="263"/>
      <c r="F67" s="82">
        <f t="shared" si="2"/>
        <v>0</v>
      </c>
      <c r="G67" s="114" t="s">
        <v>325</v>
      </c>
      <c r="I67" s="114"/>
    </row>
    <row r="68" spans="1:9" s="90" customFormat="1" hidden="1" x14ac:dyDescent="0.3">
      <c r="A68" s="285"/>
      <c r="B68" s="263"/>
      <c r="C68" s="263"/>
      <c r="D68" s="267"/>
      <c r="E68" s="263"/>
      <c r="F68" s="82">
        <f t="shared" si="2"/>
        <v>0</v>
      </c>
      <c r="G68" s="114" t="s">
        <v>325</v>
      </c>
      <c r="I68" s="114"/>
    </row>
    <row r="69" spans="1:9" s="90" customFormat="1" hidden="1" x14ac:dyDescent="0.3">
      <c r="A69" s="285"/>
      <c r="B69" s="263"/>
      <c r="C69" s="263"/>
      <c r="D69" s="267"/>
      <c r="E69" s="263"/>
      <c r="F69" s="82">
        <f t="shared" si="2"/>
        <v>0</v>
      </c>
      <c r="G69" s="114" t="s">
        <v>325</v>
      </c>
      <c r="I69" s="114"/>
    </row>
    <row r="70" spans="1:9" s="90" customFormat="1" hidden="1" x14ac:dyDescent="0.3">
      <c r="A70" s="285"/>
      <c r="B70" s="263"/>
      <c r="C70" s="263"/>
      <c r="D70" s="267"/>
      <c r="E70" s="263"/>
      <c r="F70" s="82">
        <f t="shared" si="1"/>
        <v>0</v>
      </c>
      <c r="G70" s="114" t="s">
        <v>325</v>
      </c>
      <c r="I70" s="114"/>
    </row>
    <row r="71" spans="1:9" s="90" customFormat="1" hidden="1" x14ac:dyDescent="0.3">
      <c r="A71" s="285"/>
      <c r="B71" s="263"/>
      <c r="C71" s="263"/>
      <c r="D71" s="267"/>
      <c r="E71" s="263"/>
      <c r="F71" s="82">
        <f t="shared" si="1"/>
        <v>0</v>
      </c>
      <c r="G71" s="114" t="s">
        <v>325</v>
      </c>
      <c r="I71" s="114"/>
    </row>
    <row r="72" spans="1:9" s="90" customFormat="1" hidden="1" x14ac:dyDescent="0.3">
      <c r="A72" s="285"/>
      <c r="B72" s="263"/>
      <c r="C72" s="263"/>
      <c r="D72" s="267"/>
      <c r="E72" s="263"/>
      <c r="F72" s="82">
        <f t="shared" si="1"/>
        <v>0</v>
      </c>
      <c r="G72" s="114" t="s">
        <v>325</v>
      </c>
      <c r="I72" s="114"/>
    </row>
    <row r="73" spans="1:9" s="90" customFormat="1" hidden="1" x14ac:dyDescent="0.3">
      <c r="A73" s="285"/>
      <c r="B73" s="263"/>
      <c r="C73" s="263"/>
      <c r="D73" s="267"/>
      <c r="E73" s="263"/>
      <c r="F73" s="82">
        <f t="shared" si="1"/>
        <v>0</v>
      </c>
      <c r="G73" s="114" t="s">
        <v>325</v>
      </c>
      <c r="I73" s="114"/>
    </row>
    <row r="74" spans="1:9" s="90" customFormat="1" hidden="1" x14ac:dyDescent="0.3">
      <c r="A74" s="285"/>
      <c r="B74" s="263"/>
      <c r="C74" s="263"/>
      <c r="D74" s="267"/>
      <c r="E74" s="263"/>
      <c r="F74" s="82">
        <f t="shared" si="1"/>
        <v>0</v>
      </c>
      <c r="G74" s="114" t="s">
        <v>325</v>
      </c>
      <c r="I74" s="114"/>
    </row>
    <row r="75" spans="1:9" s="90" customFormat="1" hidden="1" x14ac:dyDescent="0.3">
      <c r="A75" s="285"/>
      <c r="B75" s="263"/>
      <c r="C75" s="263"/>
      <c r="D75" s="267"/>
      <c r="E75" s="263"/>
      <c r="F75" s="82">
        <f t="shared" si="1"/>
        <v>0</v>
      </c>
      <c r="G75" s="114" t="s">
        <v>325</v>
      </c>
      <c r="I75" s="114"/>
    </row>
    <row r="76" spans="1:9" s="90" customFormat="1" hidden="1" x14ac:dyDescent="0.3">
      <c r="A76" s="285"/>
      <c r="B76" s="263"/>
      <c r="C76" s="263"/>
      <c r="D76" s="267"/>
      <c r="E76" s="263"/>
      <c r="F76" s="82">
        <f t="shared" si="1"/>
        <v>0</v>
      </c>
      <c r="G76" s="114" t="s">
        <v>325</v>
      </c>
      <c r="I76" s="114"/>
    </row>
    <row r="77" spans="1:9" s="90" customFormat="1" hidden="1" x14ac:dyDescent="0.3">
      <c r="A77" s="285"/>
      <c r="B77" s="263"/>
      <c r="C77" s="263"/>
      <c r="D77" s="267"/>
      <c r="E77" s="263"/>
      <c r="F77" s="82">
        <f t="shared" si="1"/>
        <v>0</v>
      </c>
      <c r="G77" s="114" t="s">
        <v>325</v>
      </c>
      <c r="I77" s="114"/>
    </row>
    <row r="78" spans="1:9" s="90" customFormat="1" hidden="1" x14ac:dyDescent="0.3">
      <c r="A78" s="285"/>
      <c r="B78" s="263"/>
      <c r="C78" s="263"/>
      <c r="D78" s="267"/>
      <c r="E78" s="263"/>
      <c r="F78" s="82">
        <f t="shared" si="1"/>
        <v>0</v>
      </c>
      <c r="G78" s="114" t="s">
        <v>325</v>
      </c>
      <c r="I78" s="114"/>
    </row>
    <row r="79" spans="1:9" s="90" customFormat="1" hidden="1" x14ac:dyDescent="0.3">
      <c r="A79" s="285"/>
      <c r="B79" s="263"/>
      <c r="C79" s="263"/>
      <c r="D79" s="267"/>
      <c r="E79" s="263"/>
      <c r="F79" s="82">
        <f t="shared" si="1"/>
        <v>0</v>
      </c>
      <c r="G79" s="114" t="s">
        <v>325</v>
      </c>
      <c r="I79" s="114"/>
    </row>
    <row r="80" spans="1:9" s="90" customFormat="1" hidden="1" x14ac:dyDescent="0.3">
      <c r="A80" s="285"/>
      <c r="B80" s="263"/>
      <c r="C80" s="263"/>
      <c r="D80" s="267"/>
      <c r="E80" s="263"/>
      <c r="F80" s="82">
        <f t="shared" si="1"/>
        <v>0</v>
      </c>
      <c r="G80" s="114" t="s">
        <v>325</v>
      </c>
      <c r="I80" s="114"/>
    </row>
    <row r="81" spans="1:9" s="90" customFormat="1" hidden="1" x14ac:dyDescent="0.3">
      <c r="A81" s="285"/>
      <c r="B81" s="263"/>
      <c r="C81" s="263"/>
      <c r="D81" s="267"/>
      <c r="E81" s="263"/>
      <c r="F81" s="82">
        <f t="shared" si="1"/>
        <v>0</v>
      </c>
      <c r="G81" s="114" t="s">
        <v>325</v>
      </c>
      <c r="I81" s="114"/>
    </row>
    <row r="82" spans="1:9" s="90" customFormat="1" hidden="1" x14ac:dyDescent="0.3">
      <c r="A82" s="285"/>
      <c r="B82" s="263"/>
      <c r="C82" s="263"/>
      <c r="D82" s="267"/>
      <c r="E82" s="263"/>
      <c r="F82" s="82">
        <f t="shared" si="1"/>
        <v>0</v>
      </c>
      <c r="G82" s="114" t="s">
        <v>325</v>
      </c>
      <c r="I82" s="114"/>
    </row>
    <row r="83" spans="1:9" s="90" customFormat="1" hidden="1" x14ac:dyDescent="0.3">
      <c r="A83" s="285"/>
      <c r="B83" s="263"/>
      <c r="C83" s="263"/>
      <c r="D83" s="267"/>
      <c r="E83" s="263"/>
      <c r="F83" s="82">
        <f t="shared" si="1"/>
        <v>0</v>
      </c>
      <c r="G83" s="114" t="s">
        <v>325</v>
      </c>
      <c r="I83" s="114"/>
    </row>
    <row r="84" spans="1:9" s="90" customFormat="1" hidden="1" x14ac:dyDescent="0.3">
      <c r="A84" s="285"/>
      <c r="B84" s="263"/>
      <c r="C84" s="263"/>
      <c r="D84" s="267"/>
      <c r="E84" s="263"/>
      <c r="F84" s="82">
        <f t="shared" si="1"/>
        <v>0</v>
      </c>
      <c r="G84" s="114" t="s">
        <v>325</v>
      </c>
      <c r="I84" s="114"/>
    </row>
    <row r="85" spans="1:9" s="90" customFormat="1" hidden="1" x14ac:dyDescent="0.3">
      <c r="A85" s="285"/>
      <c r="B85" s="263"/>
      <c r="C85" s="263"/>
      <c r="D85" s="267"/>
      <c r="E85" s="263"/>
      <c r="F85" s="82">
        <f t="shared" si="1"/>
        <v>0</v>
      </c>
      <c r="G85" s="114" t="s">
        <v>325</v>
      </c>
      <c r="I85" s="114"/>
    </row>
    <row r="86" spans="1:9" s="90" customFormat="1" hidden="1" x14ac:dyDescent="0.3">
      <c r="A86" s="285"/>
      <c r="B86" s="263"/>
      <c r="C86" s="263"/>
      <c r="D86" s="267"/>
      <c r="E86" s="263"/>
      <c r="F86" s="82">
        <f t="shared" ref="F86:F101" si="3">ROUND(+B86*D86*E86,2)</f>
        <v>0</v>
      </c>
      <c r="G86" s="114" t="s">
        <v>325</v>
      </c>
      <c r="I86" s="114"/>
    </row>
    <row r="87" spans="1:9" s="90" customFormat="1" hidden="1" x14ac:dyDescent="0.3">
      <c r="A87" s="285"/>
      <c r="B87" s="263"/>
      <c r="C87" s="263"/>
      <c r="D87" s="267"/>
      <c r="E87" s="263"/>
      <c r="F87" s="82">
        <f t="shared" si="3"/>
        <v>0</v>
      </c>
      <c r="G87" s="114" t="s">
        <v>325</v>
      </c>
      <c r="I87" s="114"/>
    </row>
    <row r="88" spans="1:9" s="90" customFormat="1" hidden="1" x14ac:dyDescent="0.3">
      <c r="A88" s="285"/>
      <c r="B88" s="263"/>
      <c r="C88" s="263"/>
      <c r="D88" s="267"/>
      <c r="E88" s="263"/>
      <c r="F88" s="82">
        <f t="shared" si="3"/>
        <v>0</v>
      </c>
      <c r="G88" s="114" t="s">
        <v>325</v>
      </c>
      <c r="I88" s="114"/>
    </row>
    <row r="89" spans="1:9" s="90" customFormat="1" hidden="1" x14ac:dyDescent="0.3">
      <c r="A89" s="285"/>
      <c r="B89" s="263"/>
      <c r="C89" s="263"/>
      <c r="D89" s="267"/>
      <c r="E89" s="263"/>
      <c r="F89" s="82">
        <f t="shared" si="3"/>
        <v>0</v>
      </c>
      <c r="G89" s="114" t="s">
        <v>325</v>
      </c>
      <c r="I89" s="114"/>
    </row>
    <row r="90" spans="1:9" s="90" customFormat="1" hidden="1" x14ac:dyDescent="0.3">
      <c r="A90" s="285"/>
      <c r="B90" s="263"/>
      <c r="C90" s="263"/>
      <c r="D90" s="267"/>
      <c r="E90" s="263"/>
      <c r="F90" s="82">
        <f t="shared" si="3"/>
        <v>0</v>
      </c>
      <c r="G90" s="114" t="s">
        <v>325</v>
      </c>
      <c r="I90" s="114"/>
    </row>
    <row r="91" spans="1:9" s="90" customFormat="1" hidden="1" x14ac:dyDescent="0.3">
      <c r="A91" s="285"/>
      <c r="B91" s="263"/>
      <c r="C91" s="263"/>
      <c r="D91" s="267"/>
      <c r="E91" s="263"/>
      <c r="F91" s="82">
        <f t="shared" si="3"/>
        <v>0</v>
      </c>
      <c r="G91" s="114" t="s">
        <v>325</v>
      </c>
      <c r="I91" s="114"/>
    </row>
    <row r="92" spans="1:9" s="90" customFormat="1" hidden="1" x14ac:dyDescent="0.3">
      <c r="A92" s="285"/>
      <c r="B92" s="263"/>
      <c r="C92" s="263"/>
      <c r="D92" s="267"/>
      <c r="E92" s="263"/>
      <c r="F92" s="82">
        <f t="shared" si="3"/>
        <v>0</v>
      </c>
      <c r="G92" s="114" t="s">
        <v>325</v>
      </c>
      <c r="I92" s="114"/>
    </row>
    <row r="93" spans="1:9" s="90" customFormat="1" hidden="1" x14ac:dyDescent="0.3">
      <c r="A93" s="285"/>
      <c r="B93" s="263"/>
      <c r="C93" s="263"/>
      <c r="D93" s="267"/>
      <c r="E93" s="263"/>
      <c r="F93" s="82">
        <f t="shared" si="3"/>
        <v>0</v>
      </c>
      <c r="G93" s="114" t="s">
        <v>325</v>
      </c>
      <c r="I93" s="114"/>
    </row>
    <row r="94" spans="1:9" s="90" customFormat="1" hidden="1" x14ac:dyDescent="0.3">
      <c r="A94" s="285"/>
      <c r="B94" s="263"/>
      <c r="C94" s="263"/>
      <c r="D94" s="267"/>
      <c r="E94" s="263"/>
      <c r="F94" s="82">
        <f t="shared" si="3"/>
        <v>0</v>
      </c>
      <c r="G94" s="114" t="s">
        <v>325</v>
      </c>
      <c r="I94" s="114"/>
    </row>
    <row r="95" spans="1:9" s="90" customFormat="1" hidden="1" x14ac:dyDescent="0.3">
      <c r="A95" s="285"/>
      <c r="B95" s="263"/>
      <c r="C95" s="263"/>
      <c r="D95" s="267"/>
      <c r="E95" s="263"/>
      <c r="F95" s="82">
        <f t="shared" si="3"/>
        <v>0</v>
      </c>
      <c r="G95" s="114" t="s">
        <v>325</v>
      </c>
      <c r="I95" s="114"/>
    </row>
    <row r="96" spans="1:9" s="90" customFormat="1" hidden="1" x14ac:dyDescent="0.3">
      <c r="A96" s="285"/>
      <c r="B96" s="263"/>
      <c r="C96" s="263"/>
      <c r="D96" s="267"/>
      <c r="E96" s="263"/>
      <c r="F96" s="82">
        <f t="shared" si="3"/>
        <v>0</v>
      </c>
      <c r="G96" s="114" t="s">
        <v>325</v>
      </c>
      <c r="I96" s="114"/>
    </row>
    <row r="97" spans="1:9" s="90" customFormat="1" hidden="1" x14ac:dyDescent="0.3">
      <c r="A97" s="285"/>
      <c r="B97" s="263"/>
      <c r="C97" s="263"/>
      <c r="D97" s="267"/>
      <c r="E97" s="263"/>
      <c r="F97" s="82">
        <f t="shared" si="3"/>
        <v>0</v>
      </c>
      <c r="G97" s="114" t="s">
        <v>325</v>
      </c>
      <c r="I97" s="114"/>
    </row>
    <row r="98" spans="1:9" s="90" customFormat="1" hidden="1" x14ac:dyDescent="0.3">
      <c r="A98" s="285"/>
      <c r="B98" s="263"/>
      <c r="C98" s="263"/>
      <c r="D98" s="267"/>
      <c r="E98" s="263"/>
      <c r="F98" s="82">
        <f t="shared" si="3"/>
        <v>0</v>
      </c>
      <c r="G98" s="114" t="s">
        <v>325</v>
      </c>
      <c r="I98" s="114"/>
    </row>
    <row r="99" spans="1:9" s="90" customFormat="1" hidden="1" x14ac:dyDescent="0.3">
      <c r="A99" s="285"/>
      <c r="B99" s="263"/>
      <c r="C99" s="263"/>
      <c r="D99" s="267"/>
      <c r="E99" s="263"/>
      <c r="F99" s="82">
        <f t="shared" si="3"/>
        <v>0</v>
      </c>
      <c r="G99" s="114" t="s">
        <v>325</v>
      </c>
      <c r="I99" s="114"/>
    </row>
    <row r="100" spans="1:9" s="90" customFormat="1" hidden="1" x14ac:dyDescent="0.3">
      <c r="A100" s="285"/>
      <c r="B100" s="263"/>
      <c r="C100" s="263"/>
      <c r="D100" s="267"/>
      <c r="E100" s="263"/>
      <c r="F100" s="82">
        <f t="shared" si="3"/>
        <v>0</v>
      </c>
      <c r="G100" s="114" t="s">
        <v>325</v>
      </c>
      <c r="I100" s="114"/>
    </row>
    <row r="101" spans="1:9" s="90" customFormat="1" hidden="1" x14ac:dyDescent="0.3">
      <c r="A101" s="285"/>
      <c r="B101" s="263"/>
      <c r="C101" s="263"/>
      <c r="D101" s="267"/>
      <c r="E101" s="263"/>
      <c r="F101" s="82">
        <f t="shared" si="3"/>
        <v>0</v>
      </c>
      <c r="G101" s="114" t="s">
        <v>325</v>
      </c>
      <c r="I101" s="114"/>
    </row>
    <row r="102" spans="1:9" s="90" customFormat="1" hidden="1" x14ac:dyDescent="0.3">
      <c r="A102" s="285"/>
      <c r="B102" s="263"/>
      <c r="C102" s="263"/>
      <c r="D102" s="267"/>
      <c r="E102" s="263"/>
      <c r="F102" s="82">
        <f t="shared" ref="F102:F117" si="4">ROUND(+B102*D102*E102,2)</f>
        <v>0</v>
      </c>
      <c r="G102" s="114" t="s">
        <v>325</v>
      </c>
      <c r="I102" s="114"/>
    </row>
    <row r="103" spans="1:9" s="90" customFormat="1" hidden="1" x14ac:dyDescent="0.3">
      <c r="A103" s="285"/>
      <c r="B103" s="263"/>
      <c r="C103" s="263"/>
      <c r="D103" s="267"/>
      <c r="E103" s="263"/>
      <c r="F103" s="82">
        <f t="shared" si="4"/>
        <v>0</v>
      </c>
      <c r="G103" s="114" t="s">
        <v>325</v>
      </c>
      <c r="I103" s="114"/>
    </row>
    <row r="104" spans="1:9" s="90" customFormat="1" hidden="1" x14ac:dyDescent="0.3">
      <c r="A104" s="285"/>
      <c r="B104" s="263"/>
      <c r="C104" s="263"/>
      <c r="D104" s="267"/>
      <c r="E104" s="263"/>
      <c r="F104" s="82">
        <f t="shared" si="4"/>
        <v>0</v>
      </c>
      <c r="G104" s="114" t="s">
        <v>325</v>
      </c>
      <c r="I104" s="114"/>
    </row>
    <row r="105" spans="1:9" s="90" customFormat="1" hidden="1" x14ac:dyDescent="0.3">
      <c r="A105" s="285"/>
      <c r="B105" s="263"/>
      <c r="C105" s="263"/>
      <c r="D105" s="267"/>
      <c r="E105" s="263"/>
      <c r="F105" s="82">
        <f t="shared" si="4"/>
        <v>0</v>
      </c>
      <c r="G105" s="114" t="s">
        <v>325</v>
      </c>
      <c r="I105" s="114"/>
    </row>
    <row r="106" spans="1:9" s="90" customFormat="1" hidden="1" x14ac:dyDescent="0.3">
      <c r="A106" s="285"/>
      <c r="B106" s="263"/>
      <c r="C106" s="263"/>
      <c r="D106" s="267"/>
      <c r="E106" s="263"/>
      <c r="F106" s="82">
        <f t="shared" si="4"/>
        <v>0</v>
      </c>
      <c r="G106" s="114" t="s">
        <v>325</v>
      </c>
      <c r="I106" s="114"/>
    </row>
    <row r="107" spans="1:9" s="90" customFormat="1" hidden="1" x14ac:dyDescent="0.3">
      <c r="A107" s="285"/>
      <c r="B107" s="263"/>
      <c r="C107" s="263"/>
      <c r="D107" s="267"/>
      <c r="E107" s="263"/>
      <c r="F107" s="82">
        <f t="shared" si="4"/>
        <v>0</v>
      </c>
      <c r="G107" s="114" t="s">
        <v>325</v>
      </c>
      <c r="I107" s="114"/>
    </row>
    <row r="108" spans="1:9" s="90" customFormat="1" hidden="1" x14ac:dyDescent="0.3">
      <c r="A108" s="285"/>
      <c r="B108" s="263"/>
      <c r="C108" s="263"/>
      <c r="D108" s="267"/>
      <c r="E108" s="263"/>
      <c r="F108" s="82">
        <f t="shared" si="4"/>
        <v>0</v>
      </c>
      <c r="G108" s="114" t="s">
        <v>325</v>
      </c>
      <c r="I108" s="114"/>
    </row>
    <row r="109" spans="1:9" s="90" customFormat="1" hidden="1" x14ac:dyDescent="0.3">
      <c r="A109" s="285"/>
      <c r="B109" s="263"/>
      <c r="C109" s="263"/>
      <c r="D109" s="267"/>
      <c r="E109" s="263"/>
      <c r="F109" s="82">
        <f t="shared" si="4"/>
        <v>0</v>
      </c>
      <c r="G109" s="114" t="s">
        <v>325</v>
      </c>
      <c r="I109" s="114"/>
    </row>
    <row r="110" spans="1:9" s="90" customFormat="1" hidden="1" x14ac:dyDescent="0.3">
      <c r="A110" s="285"/>
      <c r="B110" s="263"/>
      <c r="C110" s="263"/>
      <c r="D110" s="267"/>
      <c r="E110" s="263"/>
      <c r="F110" s="82">
        <f t="shared" si="4"/>
        <v>0</v>
      </c>
      <c r="G110" s="114" t="s">
        <v>325</v>
      </c>
      <c r="I110" s="114"/>
    </row>
    <row r="111" spans="1:9" s="90" customFormat="1" hidden="1" x14ac:dyDescent="0.3">
      <c r="A111" s="285"/>
      <c r="B111" s="263"/>
      <c r="C111" s="263"/>
      <c r="D111" s="267"/>
      <c r="E111" s="263"/>
      <c r="F111" s="82">
        <f t="shared" si="4"/>
        <v>0</v>
      </c>
      <c r="G111" s="114" t="s">
        <v>325</v>
      </c>
      <c r="I111" s="114"/>
    </row>
    <row r="112" spans="1:9" s="90" customFormat="1" hidden="1" x14ac:dyDescent="0.3">
      <c r="A112" s="285"/>
      <c r="B112" s="263"/>
      <c r="C112" s="263"/>
      <c r="D112" s="267"/>
      <c r="E112" s="263"/>
      <c r="F112" s="82">
        <f t="shared" si="4"/>
        <v>0</v>
      </c>
      <c r="G112" s="114" t="s">
        <v>325</v>
      </c>
      <c r="I112" s="114"/>
    </row>
    <row r="113" spans="1:9" s="90" customFormat="1" hidden="1" x14ac:dyDescent="0.3">
      <c r="A113" s="285"/>
      <c r="B113" s="263"/>
      <c r="C113" s="263"/>
      <c r="D113" s="267"/>
      <c r="E113" s="263"/>
      <c r="F113" s="82">
        <f t="shared" si="4"/>
        <v>0</v>
      </c>
      <c r="G113" s="114" t="s">
        <v>325</v>
      </c>
      <c r="I113" s="114"/>
    </row>
    <row r="114" spans="1:9" s="90" customFormat="1" hidden="1" x14ac:dyDescent="0.3">
      <c r="A114" s="285"/>
      <c r="B114" s="263"/>
      <c r="C114" s="263"/>
      <c r="D114" s="267"/>
      <c r="E114" s="263"/>
      <c r="F114" s="82">
        <f t="shared" si="4"/>
        <v>0</v>
      </c>
      <c r="G114" s="114" t="s">
        <v>325</v>
      </c>
      <c r="I114" s="114"/>
    </row>
    <row r="115" spans="1:9" s="90" customFormat="1" hidden="1" x14ac:dyDescent="0.3">
      <c r="A115" s="285"/>
      <c r="B115" s="263"/>
      <c r="C115" s="263"/>
      <c r="D115" s="267"/>
      <c r="E115" s="263"/>
      <c r="F115" s="82">
        <f t="shared" si="4"/>
        <v>0</v>
      </c>
      <c r="G115" s="114" t="s">
        <v>325</v>
      </c>
      <c r="I115" s="114"/>
    </row>
    <row r="116" spans="1:9" s="90" customFormat="1" hidden="1" x14ac:dyDescent="0.3">
      <c r="A116" s="285"/>
      <c r="B116" s="263"/>
      <c r="C116" s="263"/>
      <c r="D116" s="267"/>
      <c r="E116" s="263"/>
      <c r="F116" s="82">
        <f t="shared" si="4"/>
        <v>0</v>
      </c>
      <c r="G116" s="114" t="s">
        <v>325</v>
      </c>
      <c r="I116" s="114"/>
    </row>
    <row r="117" spans="1:9" s="90" customFormat="1" hidden="1" x14ac:dyDescent="0.3">
      <c r="A117" s="285"/>
      <c r="B117" s="263"/>
      <c r="C117" s="263"/>
      <c r="D117" s="267"/>
      <c r="E117" s="263"/>
      <c r="F117" s="82">
        <f t="shared" si="4"/>
        <v>0</v>
      </c>
      <c r="G117" s="114" t="s">
        <v>325</v>
      </c>
      <c r="I117" s="114"/>
    </row>
    <row r="118" spans="1:9" s="90" customFormat="1" hidden="1" x14ac:dyDescent="0.3">
      <c r="A118" s="285"/>
      <c r="B118" s="263"/>
      <c r="C118" s="263"/>
      <c r="D118" s="267"/>
      <c r="E118" s="263"/>
      <c r="F118" s="82">
        <f t="shared" si="1"/>
        <v>0</v>
      </c>
      <c r="G118" s="114" t="s">
        <v>325</v>
      </c>
      <c r="I118" s="114"/>
    </row>
    <row r="119" spans="1:9" s="90" customFormat="1" hidden="1" x14ac:dyDescent="0.3">
      <c r="A119" s="285"/>
      <c r="B119" s="263"/>
      <c r="C119" s="263"/>
      <c r="D119" s="267"/>
      <c r="E119" s="263"/>
      <c r="F119" s="82">
        <f t="shared" si="1"/>
        <v>0</v>
      </c>
      <c r="G119" s="114" t="s">
        <v>325</v>
      </c>
      <c r="I119" s="114"/>
    </row>
    <row r="120" spans="1:9" s="90" customFormat="1" hidden="1" x14ac:dyDescent="0.3">
      <c r="A120" s="285"/>
      <c r="B120" s="263"/>
      <c r="C120" s="263"/>
      <c r="D120" s="267"/>
      <c r="E120" s="263"/>
      <c r="F120" s="82">
        <f t="shared" si="1"/>
        <v>0</v>
      </c>
      <c r="G120" s="114" t="s">
        <v>325</v>
      </c>
      <c r="I120" s="114"/>
    </row>
    <row r="121" spans="1:9" s="90" customFormat="1" hidden="1" x14ac:dyDescent="0.3">
      <c r="A121" s="285"/>
      <c r="B121" s="263"/>
      <c r="C121" s="263"/>
      <c r="D121" s="267"/>
      <c r="E121" s="263"/>
      <c r="F121" s="82">
        <f t="shared" si="1"/>
        <v>0</v>
      </c>
      <c r="G121" s="114" t="s">
        <v>325</v>
      </c>
      <c r="I121" s="114"/>
    </row>
    <row r="122" spans="1:9" s="90" customFormat="1" hidden="1" x14ac:dyDescent="0.3">
      <c r="A122" s="285"/>
      <c r="B122" s="263"/>
      <c r="C122" s="263"/>
      <c r="D122" s="267"/>
      <c r="E122" s="263"/>
      <c r="F122" s="82">
        <f t="shared" ref="F122:F125" si="5">ROUND(+B122*D122*E122,2)</f>
        <v>0</v>
      </c>
      <c r="G122" s="114" t="s">
        <v>325</v>
      </c>
      <c r="I122" s="114"/>
    </row>
    <row r="123" spans="1:9" s="90" customFormat="1" hidden="1" x14ac:dyDescent="0.3">
      <c r="A123" s="285"/>
      <c r="B123" s="263"/>
      <c r="C123" s="263"/>
      <c r="D123" s="267"/>
      <c r="E123" s="263"/>
      <c r="F123" s="82">
        <f t="shared" si="5"/>
        <v>0</v>
      </c>
      <c r="G123" s="114" t="s">
        <v>325</v>
      </c>
      <c r="I123" s="114"/>
    </row>
    <row r="124" spans="1:9" s="90" customFormat="1" hidden="1" x14ac:dyDescent="0.3">
      <c r="A124" s="285"/>
      <c r="B124" s="263"/>
      <c r="C124" s="263"/>
      <c r="D124" s="267"/>
      <c r="E124" s="263"/>
      <c r="F124" s="82">
        <f t="shared" si="5"/>
        <v>0</v>
      </c>
      <c r="G124" s="114" t="s">
        <v>325</v>
      </c>
      <c r="I124" s="114"/>
    </row>
    <row r="125" spans="1:9" s="90" customFormat="1" hidden="1" x14ac:dyDescent="0.3">
      <c r="A125" s="285"/>
      <c r="B125" s="263"/>
      <c r="C125" s="263"/>
      <c r="D125" s="267"/>
      <c r="E125" s="263"/>
      <c r="F125" s="82">
        <f t="shared" si="5"/>
        <v>0</v>
      </c>
      <c r="G125" s="114" t="s">
        <v>325</v>
      </c>
      <c r="I125" s="114"/>
    </row>
    <row r="126" spans="1:9" s="90" customFormat="1" hidden="1" x14ac:dyDescent="0.3">
      <c r="A126" s="285"/>
      <c r="B126" s="263"/>
      <c r="C126" s="263"/>
      <c r="D126" s="267"/>
      <c r="E126" s="263"/>
      <c r="F126" s="82">
        <f t="shared" ref="F126:F129" si="6">ROUND(+B126*D126*E126,2)</f>
        <v>0</v>
      </c>
      <c r="G126" s="114" t="s">
        <v>325</v>
      </c>
      <c r="I126" s="114"/>
    </row>
    <row r="127" spans="1:9" s="90" customFormat="1" hidden="1" x14ac:dyDescent="0.3">
      <c r="A127" s="285"/>
      <c r="B127" s="263"/>
      <c r="C127" s="263"/>
      <c r="D127" s="267"/>
      <c r="E127" s="263"/>
      <c r="F127" s="82">
        <f t="shared" si="6"/>
        <v>0</v>
      </c>
      <c r="G127" s="114" t="s">
        <v>325</v>
      </c>
      <c r="I127" s="114"/>
    </row>
    <row r="128" spans="1:9" s="90" customFormat="1" hidden="1" x14ac:dyDescent="0.3">
      <c r="A128" s="285"/>
      <c r="B128" s="263"/>
      <c r="C128" s="263"/>
      <c r="D128" s="267"/>
      <c r="E128" s="263"/>
      <c r="F128" s="82">
        <f t="shared" si="6"/>
        <v>0</v>
      </c>
      <c r="G128" s="114" t="s">
        <v>325</v>
      </c>
      <c r="I128" s="114"/>
    </row>
    <row r="129" spans="1:9" s="90" customFormat="1" hidden="1" x14ac:dyDescent="0.3">
      <c r="A129" s="285"/>
      <c r="B129" s="263"/>
      <c r="C129" s="263"/>
      <c r="D129" s="267"/>
      <c r="E129" s="263"/>
      <c r="F129" s="82">
        <f t="shared" si="6"/>
        <v>0</v>
      </c>
      <c r="G129" s="114" t="s">
        <v>325</v>
      </c>
      <c r="I129" s="114"/>
    </row>
    <row r="130" spans="1:9" s="90" customFormat="1" hidden="1" x14ac:dyDescent="0.3">
      <c r="A130" s="285"/>
      <c r="B130" s="263"/>
      <c r="C130" s="263"/>
      <c r="D130" s="267"/>
      <c r="E130" s="263"/>
      <c r="F130" s="82">
        <f t="shared" si="1"/>
        <v>0</v>
      </c>
      <c r="G130" s="114" t="s">
        <v>325</v>
      </c>
      <c r="I130" s="114"/>
    </row>
    <row r="131" spans="1:9" s="90" customFormat="1" hidden="1" x14ac:dyDescent="0.3">
      <c r="A131" s="285"/>
      <c r="B131" s="263"/>
      <c r="C131" s="263"/>
      <c r="D131" s="267"/>
      <c r="E131" s="263"/>
      <c r="F131" s="82">
        <f t="shared" ref="F131" si="7">ROUND(+B131*D131*E131,2)</f>
        <v>0</v>
      </c>
      <c r="G131" s="114" t="s">
        <v>325</v>
      </c>
      <c r="I131" s="114"/>
    </row>
    <row r="132" spans="1:9" s="90" customFormat="1" hidden="1" x14ac:dyDescent="0.3">
      <c r="A132" s="285"/>
      <c r="B132" s="263"/>
      <c r="C132" s="263"/>
      <c r="D132" s="267"/>
      <c r="E132" s="263"/>
      <c r="F132" s="82">
        <f t="shared" ref="F132" si="8">ROUND(+B132*D132*E132,2)</f>
        <v>0</v>
      </c>
      <c r="G132" s="114" t="s">
        <v>325</v>
      </c>
      <c r="I132" s="114"/>
    </row>
    <row r="133" spans="1:9" s="90" customFormat="1" hidden="1" x14ac:dyDescent="0.3">
      <c r="A133" s="285"/>
      <c r="B133" s="263"/>
      <c r="C133" s="263"/>
      <c r="D133" s="267"/>
      <c r="E133" s="263"/>
      <c r="F133" s="82">
        <f t="shared" si="1"/>
        <v>0</v>
      </c>
      <c r="G133" s="114" t="s">
        <v>325</v>
      </c>
      <c r="I133" s="114"/>
    </row>
    <row r="134" spans="1:9" s="90" customFormat="1" x14ac:dyDescent="0.3">
      <c r="A134" s="266" t="s">
        <v>60</v>
      </c>
      <c r="B134" s="263">
        <v>3</v>
      </c>
      <c r="C134" s="263" t="s">
        <v>306</v>
      </c>
      <c r="D134" s="267">
        <f t="shared" ref="D134" ca="1" si="9">RAND()*1000000</f>
        <v>85379.910629849182</v>
      </c>
      <c r="E134" s="263">
        <v>2</v>
      </c>
      <c r="F134" s="295">
        <f ca="1">ROUND(+B134*D134*E134,2)</f>
        <v>512279.46</v>
      </c>
      <c r="G134" s="114" t="s">
        <v>325</v>
      </c>
      <c r="I134" s="114"/>
    </row>
    <row r="135" spans="1:9" s="90" customFormat="1" x14ac:dyDescent="0.3">
      <c r="A135" s="230"/>
      <c r="D135" s="197"/>
      <c r="E135" s="209" t="s">
        <v>41</v>
      </c>
      <c r="F135" s="309">
        <f ca="1">ROUND(SUBTOTAL(109,F5:F134),2)</f>
        <v>8648844.6400000006</v>
      </c>
      <c r="G135" s="114" t="s">
        <v>325</v>
      </c>
      <c r="I135" s="117" t="s">
        <v>329</v>
      </c>
    </row>
    <row r="136" spans="1:9" s="90" customFormat="1" x14ac:dyDescent="0.3">
      <c r="A136" s="230"/>
      <c r="D136" s="136"/>
      <c r="F136" s="300"/>
      <c r="G136" s="114" t="s">
        <v>326</v>
      </c>
    </row>
    <row r="137" spans="1:9" s="90" customFormat="1" x14ac:dyDescent="0.3">
      <c r="A137" s="266" t="s">
        <v>307</v>
      </c>
      <c r="B137" s="263">
        <v>3</v>
      </c>
      <c r="C137" s="263" t="s">
        <v>306</v>
      </c>
      <c r="D137" s="267">
        <f t="shared" ref="D137:D139" ca="1" si="10">RAND()*1000000</f>
        <v>681397.46167254052</v>
      </c>
      <c r="E137" s="263">
        <v>2</v>
      </c>
      <c r="F137" s="82">
        <f ca="1">ROUND(+B137*D137*E137,2)</f>
        <v>4088384.77</v>
      </c>
      <c r="G137" s="114" t="s">
        <v>326</v>
      </c>
    </row>
    <row r="138" spans="1:9" s="90" customFormat="1" x14ac:dyDescent="0.3">
      <c r="A138" s="285" t="s">
        <v>334</v>
      </c>
      <c r="B138" s="263">
        <v>3</v>
      </c>
      <c r="C138" s="263" t="s">
        <v>306</v>
      </c>
      <c r="D138" s="267">
        <f t="shared" ca="1" si="10"/>
        <v>353251.20132546418</v>
      </c>
      <c r="E138" s="263">
        <v>2</v>
      </c>
      <c r="F138" s="82">
        <f t="shared" ref="F138:F201" ca="1" si="11">ROUND(+B138*D138*E138,2)</f>
        <v>2119507.21</v>
      </c>
      <c r="G138" s="114" t="s">
        <v>326</v>
      </c>
      <c r="I138" s="114"/>
    </row>
    <row r="139" spans="1:9" s="90" customFormat="1" x14ac:dyDescent="0.3">
      <c r="A139" s="285" t="s">
        <v>335</v>
      </c>
      <c r="B139" s="263">
        <v>3</v>
      </c>
      <c r="C139" s="263" t="s">
        <v>306</v>
      </c>
      <c r="D139" s="267">
        <f t="shared" ca="1" si="10"/>
        <v>648549.18763300579</v>
      </c>
      <c r="E139" s="263">
        <v>2</v>
      </c>
      <c r="F139" s="82">
        <f t="shared" ca="1" si="11"/>
        <v>3891295.13</v>
      </c>
      <c r="G139" s="114" t="s">
        <v>326</v>
      </c>
      <c r="I139" s="114"/>
    </row>
    <row r="140" spans="1:9" s="90" customFormat="1" hidden="1" x14ac:dyDescent="0.3">
      <c r="A140" s="285"/>
      <c r="B140" s="263"/>
      <c r="C140" s="263"/>
      <c r="D140" s="267"/>
      <c r="E140" s="263"/>
      <c r="F140" s="82">
        <f t="shared" si="11"/>
        <v>0</v>
      </c>
      <c r="G140" s="114" t="s">
        <v>326</v>
      </c>
      <c r="I140" s="114"/>
    </row>
    <row r="141" spans="1:9" s="90" customFormat="1" hidden="1" x14ac:dyDescent="0.3">
      <c r="A141" s="285"/>
      <c r="B141" s="263"/>
      <c r="C141" s="263"/>
      <c r="D141" s="267"/>
      <c r="E141" s="263"/>
      <c r="F141" s="82">
        <f t="shared" si="11"/>
        <v>0</v>
      </c>
      <c r="G141" s="114" t="s">
        <v>326</v>
      </c>
      <c r="I141" s="114"/>
    </row>
    <row r="142" spans="1:9" s="90" customFormat="1" hidden="1" x14ac:dyDescent="0.3">
      <c r="A142" s="285"/>
      <c r="B142" s="263"/>
      <c r="C142" s="263"/>
      <c r="D142" s="267"/>
      <c r="E142" s="263"/>
      <c r="F142" s="82">
        <f t="shared" si="11"/>
        <v>0</v>
      </c>
      <c r="G142" s="114" t="s">
        <v>326</v>
      </c>
      <c r="I142" s="114"/>
    </row>
    <row r="143" spans="1:9" s="90" customFormat="1" hidden="1" x14ac:dyDescent="0.3">
      <c r="A143" s="285"/>
      <c r="B143" s="263"/>
      <c r="C143" s="263"/>
      <c r="D143" s="267"/>
      <c r="E143" s="263"/>
      <c r="F143" s="82">
        <f t="shared" si="11"/>
        <v>0</v>
      </c>
      <c r="G143" s="114" t="s">
        <v>326</v>
      </c>
      <c r="I143" s="114"/>
    </row>
    <row r="144" spans="1:9" s="90" customFormat="1" hidden="1" x14ac:dyDescent="0.3">
      <c r="A144" s="285"/>
      <c r="B144" s="263"/>
      <c r="C144" s="263"/>
      <c r="D144" s="267"/>
      <c r="E144" s="263"/>
      <c r="F144" s="82">
        <f t="shared" si="11"/>
        <v>0</v>
      </c>
      <c r="G144" s="114" t="s">
        <v>326</v>
      </c>
      <c r="I144" s="114"/>
    </row>
    <row r="145" spans="1:9" s="90" customFormat="1" hidden="1" x14ac:dyDescent="0.3">
      <c r="A145" s="285"/>
      <c r="B145" s="263"/>
      <c r="C145" s="263"/>
      <c r="D145" s="267"/>
      <c r="E145" s="263"/>
      <c r="F145" s="82">
        <f t="shared" si="11"/>
        <v>0</v>
      </c>
      <c r="G145" s="114" t="s">
        <v>326</v>
      </c>
      <c r="I145" s="114"/>
    </row>
    <row r="146" spans="1:9" s="90" customFormat="1" hidden="1" x14ac:dyDescent="0.3">
      <c r="A146" s="285"/>
      <c r="B146" s="263"/>
      <c r="C146" s="263"/>
      <c r="D146" s="267"/>
      <c r="E146" s="263"/>
      <c r="F146" s="82">
        <f t="shared" si="11"/>
        <v>0</v>
      </c>
      <c r="G146" s="114" t="s">
        <v>326</v>
      </c>
      <c r="I146" s="114"/>
    </row>
    <row r="147" spans="1:9" s="90" customFormat="1" hidden="1" x14ac:dyDescent="0.3">
      <c r="A147" s="285"/>
      <c r="B147" s="263"/>
      <c r="C147" s="263"/>
      <c r="D147" s="267"/>
      <c r="E147" s="263"/>
      <c r="F147" s="82">
        <f t="shared" si="11"/>
        <v>0</v>
      </c>
      <c r="G147" s="114" t="s">
        <v>326</v>
      </c>
      <c r="I147" s="114"/>
    </row>
    <row r="148" spans="1:9" s="90" customFormat="1" hidden="1" x14ac:dyDescent="0.3">
      <c r="A148" s="285"/>
      <c r="B148" s="263"/>
      <c r="C148" s="263"/>
      <c r="D148" s="267"/>
      <c r="E148" s="263"/>
      <c r="F148" s="82">
        <f t="shared" si="11"/>
        <v>0</v>
      </c>
      <c r="G148" s="114" t="s">
        <v>326</v>
      </c>
      <c r="I148" s="114"/>
    </row>
    <row r="149" spans="1:9" s="90" customFormat="1" hidden="1" x14ac:dyDescent="0.3">
      <c r="A149" s="285"/>
      <c r="B149" s="263"/>
      <c r="C149" s="263"/>
      <c r="D149" s="267"/>
      <c r="E149" s="263"/>
      <c r="F149" s="82">
        <f t="shared" si="11"/>
        <v>0</v>
      </c>
      <c r="G149" s="114" t="s">
        <v>326</v>
      </c>
      <c r="I149" s="114"/>
    </row>
    <row r="150" spans="1:9" s="90" customFormat="1" hidden="1" x14ac:dyDescent="0.3">
      <c r="A150" s="285"/>
      <c r="B150" s="263"/>
      <c r="C150" s="263"/>
      <c r="D150" s="267"/>
      <c r="E150" s="263"/>
      <c r="F150" s="82">
        <f t="shared" si="11"/>
        <v>0</v>
      </c>
      <c r="G150" s="114" t="s">
        <v>326</v>
      </c>
      <c r="I150" s="114"/>
    </row>
    <row r="151" spans="1:9" s="90" customFormat="1" hidden="1" x14ac:dyDescent="0.3">
      <c r="A151" s="285"/>
      <c r="B151" s="263"/>
      <c r="C151" s="263"/>
      <c r="D151" s="267"/>
      <c r="E151" s="263"/>
      <c r="F151" s="82">
        <f t="shared" si="11"/>
        <v>0</v>
      </c>
      <c r="G151" s="114" t="s">
        <v>326</v>
      </c>
      <c r="I151" s="114"/>
    </row>
    <row r="152" spans="1:9" s="90" customFormat="1" hidden="1" x14ac:dyDescent="0.3">
      <c r="A152" s="285"/>
      <c r="B152" s="263"/>
      <c r="C152" s="263"/>
      <c r="D152" s="267"/>
      <c r="E152" s="263"/>
      <c r="F152" s="82">
        <f t="shared" si="11"/>
        <v>0</v>
      </c>
      <c r="G152" s="114" t="s">
        <v>326</v>
      </c>
      <c r="I152" s="114"/>
    </row>
    <row r="153" spans="1:9" s="90" customFormat="1" hidden="1" x14ac:dyDescent="0.3">
      <c r="A153" s="285"/>
      <c r="B153" s="263"/>
      <c r="C153" s="263"/>
      <c r="D153" s="267"/>
      <c r="E153" s="263"/>
      <c r="F153" s="82">
        <f t="shared" si="11"/>
        <v>0</v>
      </c>
      <c r="G153" s="114" t="s">
        <v>326</v>
      </c>
      <c r="I153" s="114"/>
    </row>
    <row r="154" spans="1:9" s="90" customFormat="1" hidden="1" x14ac:dyDescent="0.3">
      <c r="A154" s="285"/>
      <c r="B154" s="263"/>
      <c r="C154" s="263"/>
      <c r="D154" s="267"/>
      <c r="E154" s="263"/>
      <c r="F154" s="82">
        <f t="shared" si="11"/>
        <v>0</v>
      </c>
      <c r="G154" s="114" t="s">
        <v>326</v>
      </c>
      <c r="I154" s="114"/>
    </row>
    <row r="155" spans="1:9" s="90" customFormat="1" hidden="1" x14ac:dyDescent="0.3">
      <c r="A155" s="285"/>
      <c r="B155" s="263"/>
      <c r="C155" s="263"/>
      <c r="D155" s="267"/>
      <c r="E155" s="263"/>
      <c r="F155" s="82">
        <f t="shared" si="11"/>
        <v>0</v>
      </c>
      <c r="G155" s="114" t="s">
        <v>326</v>
      </c>
      <c r="I155" s="114"/>
    </row>
    <row r="156" spans="1:9" s="90" customFormat="1" hidden="1" x14ac:dyDescent="0.3">
      <c r="A156" s="285"/>
      <c r="B156" s="263"/>
      <c r="C156" s="263"/>
      <c r="D156" s="267"/>
      <c r="E156" s="263"/>
      <c r="F156" s="82">
        <f t="shared" si="11"/>
        <v>0</v>
      </c>
      <c r="G156" s="114" t="s">
        <v>326</v>
      </c>
      <c r="I156" s="114"/>
    </row>
    <row r="157" spans="1:9" s="90" customFormat="1" hidden="1" x14ac:dyDescent="0.3">
      <c r="A157" s="285"/>
      <c r="B157" s="263"/>
      <c r="C157" s="263"/>
      <c r="D157" s="267"/>
      <c r="E157" s="263"/>
      <c r="F157" s="82">
        <f t="shared" si="11"/>
        <v>0</v>
      </c>
      <c r="G157" s="114" t="s">
        <v>326</v>
      </c>
      <c r="I157" s="114"/>
    </row>
    <row r="158" spans="1:9" s="90" customFormat="1" hidden="1" x14ac:dyDescent="0.3">
      <c r="A158" s="285"/>
      <c r="B158" s="263"/>
      <c r="C158" s="263"/>
      <c r="D158" s="267"/>
      <c r="E158" s="263"/>
      <c r="F158" s="82">
        <f t="shared" si="11"/>
        <v>0</v>
      </c>
      <c r="G158" s="114" t="s">
        <v>326</v>
      </c>
      <c r="I158" s="114"/>
    </row>
    <row r="159" spans="1:9" s="90" customFormat="1" hidden="1" x14ac:dyDescent="0.3">
      <c r="A159" s="285"/>
      <c r="B159" s="263"/>
      <c r="C159" s="263"/>
      <c r="D159" s="267"/>
      <c r="E159" s="263"/>
      <c r="F159" s="82">
        <f t="shared" si="11"/>
        <v>0</v>
      </c>
      <c r="G159" s="114" t="s">
        <v>326</v>
      </c>
      <c r="I159" s="114"/>
    </row>
    <row r="160" spans="1:9" s="90" customFormat="1" hidden="1" x14ac:dyDescent="0.3">
      <c r="A160" s="285"/>
      <c r="B160" s="263"/>
      <c r="C160" s="263"/>
      <c r="D160" s="267"/>
      <c r="E160" s="263"/>
      <c r="F160" s="82">
        <f t="shared" si="11"/>
        <v>0</v>
      </c>
      <c r="G160" s="114" t="s">
        <v>326</v>
      </c>
      <c r="I160" s="114"/>
    </row>
    <row r="161" spans="1:9" s="90" customFormat="1" hidden="1" x14ac:dyDescent="0.3">
      <c r="A161" s="285"/>
      <c r="B161" s="263"/>
      <c r="C161" s="263"/>
      <c r="D161" s="267"/>
      <c r="E161" s="263"/>
      <c r="F161" s="82">
        <f t="shared" si="11"/>
        <v>0</v>
      </c>
      <c r="G161" s="114" t="s">
        <v>326</v>
      </c>
      <c r="I161" s="114"/>
    </row>
    <row r="162" spans="1:9" s="90" customFormat="1" hidden="1" x14ac:dyDescent="0.3">
      <c r="A162" s="285"/>
      <c r="B162" s="263"/>
      <c r="C162" s="263"/>
      <c r="D162" s="267"/>
      <c r="E162" s="263"/>
      <c r="F162" s="82">
        <f t="shared" si="11"/>
        <v>0</v>
      </c>
      <c r="G162" s="114" t="s">
        <v>326</v>
      </c>
      <c r="I162" s="114"/>
    </row>
    <row r="163" spans="1:9" s="90" customFormat="1" hidden="1" x14ac:dyDescent="0.3">
      <c r="A163" s="285"/>
      <c r="B163" s="263"/>
      <c r="C163" s="263"/>
      <c r="D163" s="267"/>
      <c r="E163" s="263"/>
      <c r="F163" s="82">
        <f t="shared" si="11"/>
        <v>0</v>
      </c>
      <c r="G163" s="114" t="s">
        <v>326</v>
      </c>
      <c r="I163" s="114"/>
    </row>
    <row r="164" spans="1:9" s="90" customFormat="1" hidden="1" x14ac:dyDescent="0.3">
      <c r="A164" s="285"/>
      <c r="B164" s="263"/>
      <c r="C164" s="263"/>
      <c r="D164" s="267"/>
      <c r="E164" s="263"/>
      <c r="F164" s="82">
        <f t="shared" si="11"/>
        <v>0</v>
      </c>
      <c r="G164" s="114" t="s">
        <v>326</v>
      </c>
      <c r="I164" s="114"/>
    </row>
    <row r="165" spans="1:9" s="90" customFormat="1" hidden="1" x14ac:dyDescent="0.3">
      <c r="A165" s="285"/>
      <c r="B165" s="263"/>
      <c r="C165" s="263"/>
      <c r="D165" s="267"/>
      <c r="E165" s="263"/>
      <c r="F165" s="82">
        <f t="shared" si="11"/>
        <v>0</v>
      </c>
      <c r="G165" s="114" t="s">
        <v>326</v>
      </c>
      <c r="I165" s="114"/>
    </row>
    <row r="166" spans="1:9" s="90" customFormat="1" hidden="1" x14ac:dyDescent="0.3">
      <c r="A166" s="285"/>
      <c r="B166" s="263"/>
      <c r="C166" s="263"/>
      <c r="D166" s="267"/>
      <c r="E166" s="263"/>
      <c r="F166" s="82">
        <f t="shared" si="11"/>
        <v>0</v>
      </c>
      <c r="G166" s="114" t="s">
        <v>326</v>
      </c>
      <c r="I166" s="114"/>
    </row>
    <row r="167" spans="1:9" s="90" customFormat="1" hidden="1" x14ac:dyDescent="0.3">
      <c r="A167" s="285"/>
      <c r="B167" s="263"/>
      <c r="C167" s="263"/>
      <c r="D167" s="267"/>
      <c r="E167" s="263"/>
      <c r="F167" s="82">
        <f t="shared" si="11"/>
        <v>0</v>
      </c>
      <c r="G167" s="114" t="s">
        <v>326</v>
      </c>
      <c r="I167" s="114"/>
    </row>
    <row r="168" spans="1:9" s="90" customFormat="1" hidden="1" x14ac:dyDescent="0.3">
      <c r="A168" s="285"/>
      <c r="B168" s="263"/>
      <c r="C168" s="263"/>
      <c r="D168" s="267"/>
      <c r="E168" s="263"/>
      <c r="F168" s="82">
        <f t="shared" si="11"/>
        <v>0</v>
      </c>
      <c r="G168" s="114" t="s">
        <v>326</v>
      </c>
      <c r="I168" s="114"/>
    </row>
    <row r="169" spans="1:9" s="90" customFormat="1" hidden="1" x14ac:dyDescent="0.3">
      <c r="A169" s="285"/>
      <c r="B169" s="263"/>
      <c r="C169" s="263"/>
      <c r="D169" s="267"/>
      <c r="E169" s="263"/>
      <c r="F169" s="82">
        <f t="shared" si="11"/>
        <v>0</v>
      </c>
      <c r="G169" s="114" t="s">
        <v>326</v>
      </c>
      <c r="I169" s="114"/>
    </row>
    <row r="170" spans="1:9" s="90" customFormat="1" hidden="1" x14ac:dyDescent="0.3">
      <c r="A170" s="285"/>
      <c r="B170" s="263"/>
      <c r="C170" s="263"/>
      <c r="D170" s="267"/>
      <c r="E170" s="263"/>
      <c r="F170" s="82">
        <f t="shared" si="11"/>
        <v>0</v>
      </c>
      <c r="G170" s="114" t="s">
        <v>326</v>
      </c>
      <c r="I170" s="114"/>
    </row>
    <row r="171" spans="1:9" s="90" customFormat="1" hidden="1" x14ac:dyDescent="0.3">
      <c r="A171" s="285"/>
      <c r="B171" s="263"/>
      <c r="C171" s="263"/>
      <c r="D171" s="267"/>
      <c r="E171" s="263"/>
      <c r="F171" s="82">
        <f t="shared" si="11"/>
        <v>0</v>
      </c>
      <c r="G171" s="114" t="s">
        <v>326</v>
      </c>
      <c r="I171" s="114"/>
    </row>
    <row r="172" spans="1:9" s="90" customFormat="1" hidden="1" x14ac:dyDescent="0.3">
      <c r="A172" s="285"/>
      <c r="B172" s="263"/>
      <c r="C172" s="263"/>
      <c r="D172" s="267"/>
      <c r="E172" s="263"/>
      <c r="F172" s="82">
        <f t="shared" si="11"/>
        <v>0</v>
      </c>
      <c r="G172" s="114" t="s">
        <v>326</v>
      </c>
      <c r="I172" s="114"/>
    </row>
    <row r="173" spans="1:9" s="90" customFormat="1" hidden="1" x14ac:dyDescent="0.3">
      <c r="A173" s="285"/>
      <c r="B173" s="263"/>
      <c r="C173" s="263"/>
      <c r="D173" s="267"/>
      <c r="E173" s="263"/>
      <c r="F173" s="82">
        <f t="shared" si="11"/>
        <v>0</v>
      </c>
      <c r="G173" s="114" t="s">
        <v>326</v>
      </c>
      <c r="I173" s="114"/>
    </row>
    <row r="174" spans="1:9" s="90" customFormat="1" hidden="1" x14ac:dyDescent="0.3">
      <c r="A174" s="285"/>
      <c r="B174" s="263"/>
      <c r="C174" s="263"/>
      <c r="D174" s="267"/>
      <c r="E174" s="263"/>
      <c r="F174" s="82">
        <f t="shared" si="11"/>
        <v>0</v>
      </c>
      <c r="G174" s="114" t="s">
        <v>326</v>
      </c>
      <c r="I174" s="114"/>
    </row>
    <row r="175" spans="1:9" s="90" customFormat="1" hidden="1" x14ac:dyDescent="0.3">
      <c r="A175" s="285"/>
      <c r="B175" s="263"/>
      <c r="C175" s="263"/>
      <c r="D175" s="267"/>
      <c r="E175" s="263"/>
      <c r="F175" s="82">
        <f t="shared" si="11"/>
        <v>0</v>
      </c>
      <c r="G175" s="114" t="s">
        <v>326</v>
      </c>
      <c r="I175" s="114"/>
    </row>
    <row r="176" spans="1:9" s="90" customFormat="1" hidden="1" x14ac:dyDescent="0.3">
      <c r="A176" s="285"/>
      <c r="B176" s="263"/>
      <c r="C176" s="263"/>
      <c r="D176" s="267"/>
      <c r="E176" s="263"/>
      <c r="F176" s="82">
        <f t="shared" si="11"/>
        <v>0</v>
      </c>
      <c r="G176" s="114" t="s">
        <v>326</v>
      </c>
      <c r="I176" s="114"/>
    </row>
    <row r="177" spans="1:9" s="90" customFormat="1" hidden="1" x14ac:dyDescent="0.3">
      <c r="A177" s="285"/>
      <c r="B177" s="263"/>
      <c r="C177" s="263"/>
      <c r="D177" s="267"/>
      <c r="E177" s="263"/>
      <c r="F177" s="82">
        <f t="shared" si="11"/>
        <v>0</v>
      </c>
      <c r="G177" s="114" t="s">
        <v>326</v>
      </c>
      <c r="I177" s="114"/>
    </row>
    <row r="178" spans="1:9" s="90" customFormat="1" hidden="1" x14ac:dyDescent="0.3">
      <c r="A178" s="285"/>
      <c r="B178" s="263"/>
      <c r="C178" s="263"/>
      <c r="D178" s="267"/>
      <c r="E178" s="263"/>
      <c r="F178" s="82">
        <f t="shared" si="11"/>
        <v>0</v>
      </c>
      <c r="G178" s="114" t="s">
        <v>326</v>
      </c>
      <c r="I178" s="114"/>
    </row>
    <row r="179" spans="1:9" s="90" customFormat="1" hidden="1" x14ac:dyDescent="0.3">
      <c r="A179" s="285"/>
      <c r="B179" s="263"/>
      <c r="C179" s="263"/>
      <c r="D179" s="267"/>
      <c r="E179" s="263"/>
      <c r="F179" s="82">
        <f t="shared" si="11"/>
        <v>0</v>
      </c>
      <c r="G179" s="114" t="s">
        <v>326</v>
      </c>
      <c r="I179" s="114"/>
    </row>
    <row r="180" spans="1:9" s="90" customFormat="1" hidden="1" x14ac:dyDescent="0.3">
      <c r="A180" s="285"/>
      <c r="B180" s="263"/>
      <c r="C180" s="263"/>
      <c r="D180" s="267"/>
      <c r="E180" s="263"/>
      <c r="F180" s="82">
        <f t="shared" si="11"/>
        <v>0</v>
      </c>
      <c r="G180" s="114" t="s">
        <v>326</v>
      </c>
      <c r="I180" s="114"/>
    </row>
    <row r="181" spans="1:9" s="90" customFormat="1" hidden="1" x14ac:dyDescent="0.3">
      <c r="A181" s="285"/>
      <c r="B181" s="263"/>
      <c r="C181" s="263"/>
      <c r="D181" s="267"/>
      <c r="E181" s="263"/>
      <c r="F181" s="82">
        <f t="shared" si="11"/>
        <v>0</v>
      </c>
      <c r="G181" s="114" t="s">
        <v>326</v>
      </c>
      <c r="I181" s="114"/>
    </row>
    <row r="182" spans="1:9" s="90" customFormat="1" hidden="1" x14ac:dyDescent="0.3">
      <c r="A182" s="285"/>
      <c r="B182" s="263"/>
      <c r="C182" s="263"/>
      <c r="D182" s="267"/>
      <c r="E182" s="263"/>
      <c r="F182" s="82">
        <f t="shared" si="11"/>
        <v>0</v>
      </c>
      <c r="G182" s="114" t="s">
        <v>326</v>
      </c>
      <c r="I182" s="114"/>
    </row>
    <row r="183" spans="1:9" s="90" customFormat="1" hidden="1" x14ac:dyDescent="0.3">
      <c r="A183" s="285"/>
      <c r="B183" s="263"/>
      <c r="C183" s="263"/>
      <c r="D183" s="267"/>
      <c r="E183" s="263"/>
      <c r="F183" s="82">
        <f t="shared" si="11"/>
        <v>0</v>
      </c>
      <c r="G183" s="114" t="s">
        <v>326</v>
      </c>
      <c r="I183" s="114"/>
    </row>
    <row r="184" spans="1:9" s="90" customFormat="1" hidden="1" x14ac:dyDescent="0.3">
      <c r="A184" s="285"/>
      <c r="B184" s="263"/>
      <c r="C184" s="263"/>
      <c r="D184" s="267"/>
      <c r="E184" s="263"/>
      <c r="F184" s="82">
        <f t="shared" si="11"/>
        <v>0</v>
      </c>
      <c r="G184" s="114" t="s">
        <v>326</v>
      </c>
      <c r="I184" s="114"/>
    </row>
    <row r="185" spans="1:9" s="90" customFormat="1" hidden="1" x14ac:dyDescent="0.3">
      <c r="A185" s="285"/>
      <c r="B185" s="263"/>
      <c r="C185" s="263"/>
      <c r="D185" s="267"/>
      <c r="E185" s="263"/>
      <c r="F185" s="82">
        <f t="shared" si="11"/>
        <v>0</v>
      </c>
      <c r="G185" s="114" t="s">
        <v>326</v>
      </c>
      <c r="I185" s="114"/>
    </row>
    <row r="186" spans="1:9" s="90" customFormat="1" hidden="1" x14ac:dyDescent="0.3">
      <c r="A186" s="285"/>
      <c r="B186" s="263"/>
      <c r="C186" s="263"/>
      <c r="D186" s="267"/>
      <c r="E186" s="263"/>
      <c r="F186" s="82">
        <f t="shared" si="11"/>
        <v>0</v>
      </c>
      <c r="G186" s="114" t="s">
        <v>326</v>
      </c>
      <c r="I186" s="114"/>
    </row>
    <row r="187" spans="1:9" s="90" customFormat="1" hidden="1" x14ac:dyDescent="0.3">
      <c r="A187" s="285"/>
      <c r="B187" s="263"/>
      <c r="C187" s="263"/>
      <c r="D187" s="267"/>
      <c r="E187" s="263"/>
      <c r="F187" s="82">
        <f t="shared" si="11"/>
        <v>0</v>
      </c>
      <c r="G187" s="114" t="s">
        <v>326</v>
      </c>
      <c r="I187" s="114"/>
    </row>
    <row r="188" spans="1:9" s="90" customFormat="1" hidden="1" x14ac:dyDescent="0.3">
      <c r="A188" s="285"/>
      <c r="B188" s="263"/>
      <c r="C188" s="263"/>
      <c r="D188" s="267"/>
      <c r="E188" s="263"/>
      <c r="F188" s="82">
        <f t="shared" si="11"/>
        <v>0</v>
      </c>
      <c r="G188" s="114" t="s">
        <v>326</v>
      </c>
      <c r="I188" s="114"/>
    </row>
    <row r="189" spans="1:9" s="90" customFormat="1" hidden="1" x14ac:dyDescent="0.3">
      <c r="A189" s="285"/>
      <c r="B189" s="263"/>
      <c r="C189" s="263"/>
      <c r="D189" s="267"/>
      <c r="E189" s="263"/>
      <c r="F189" s="82">
        <f t="shared" si="11"/>
        <v>0</v>
      </c>
      <c r="G189" s="114" t="s">
        <v>326</v>
      </c>
      <c r="I189" s="114"/>
    </row>
    <row r="190" spans="1:9" s="90" customFormat="1" hidden="1" x14ac:dyDescent="0.3">
      <c r="A190" s="285"/>
      <c r="B190" s="263"/>
      <c r="C190" s="263"/>
      <c r="D190" s="267"/>
      <c r="E190" s="263"/>
      <c r="F190" s="82">
        <f t="shared" si="11"/>
        <v>0</v>
      </c>
      <c r="G190" s="114" t="s">
        <v>326</v>
      </c>
      <c r="I190" s="114"/>
    </row>
    <row r="191" spans="1:9" s="90" customFormat="1" hidden="1" x14ac:dyDescent="0.3">
      <c r="A191" s="285"/>
      <c r="B191" s="263"/>
      <c r="C191" s="263"/>
      <c r="D191" s="267"/>
      <c r="E191" s="263"/>
      <c r="F191" s="82">
        <f t="shared" si="11"/>
        <v>0</v>
      </c>
      <c r="G191" s="114" t="s">
        <v>326</v>
      </c>
      <c r="I191" s="114"/>
    </row>
    <row r="192" spans="1:9" s="90" customFormat="1" hidden="1" x14ac:dyDescent="0.3">
      <c r="A192" s="285"/>
      <c r="B192" s="263"/>
      <c r="C192" s="263"/>
      <c r="D192" s="267"/>
      <c r="E192" s="263"/>
      <c r="F192" s="82">
        <f t="shared" si="11"/>
        <v>0</v>
      </c>
      <c r="G192" s="114" t="s">
        <v>326</v>
      </c>
      <c r="I192" s="114"/>
    </row>
    <row r="193" spans="1:9" s="90" customFormat="1" hidden="1" x14ac:dyDescent="0.3">
      <c r="A193" s="285"/>
      <c r="B193" s="263"/>
      <c r="C193" s="263"/>
      <c r="D193" s="267"/>
      <c r="E193" s="263"/>
      <c r="F193" s="82">
        <f t="shared" si="11"/>
        <v>0</v>
      </c>
      <c r="G193" s="114" t="s">
        <v>326</v>
      </c>
      <c r="I193" s="114"/>
    </row>
    <row r="194" spans="1:9" s="90" customFormat="1" hidden="1" x14ac:dyDescent="0.3">
      <c r="A194" s="285"/>
      <c r="B194" s="263"/>
      <c r="C194" s="263"/>
      <c r="D194" s="267"/>
      <c r="E194" s="263"/>
      <c r="F194" s="82">
        <f t="shared" si="11"/>
        <v>0</v>
      </c>
      <c r="G194" s="114" t="s">
        <v>326</v>
      </c>
      <c r="I194" s="114"/>
    </row>
    <row r="195" spans="1:9" s="90" customFormat="1" hidden="1" x14ac:dyDescent="0.3">
      <c r="A195" s="285"/>
      <c r="B195" s="263"/>
      <c r="C195" s="263"/>
      <c r="D195" s="267"/>
      <c r="E195" s="263"/>
      <c r="F195" s="82">
        <f t="shared" si="11"/>
        <v>0</v>
      </c>
      <c r="G195" s="114" t="s">
        <v>326</v>
      </c>
      <c r="I195" s="114"/>
    </row>
    <row r="196" spans="1:9" s="90" customFormat="1" hidden="1" x14ac:dyDescent="0.3">
      <c r="A196" s="285"/>
      <c r="B196" s="263"/>
      <c r="C196" s="263"/>
      <c r="D196" s="267"/>
      <c r="E196" s="263"/>
      <c r="F196" s="82">
        <f t="shared" si="11"/>
        <v>0</v>
      </c>
      <c r="G196" s="114" t="s">
        <v>326</v>
      </c>
      <c r="I196" s="114"/>
    </row>
    <row r="197" spans="1:9" s="90" customFormat="1" hidden="1" x14ac:dyDescent="0.3">
      <c r="A197" s="285"/>
      <c r="B197" s="263"/>
      <c r="C197" s="263"/>
      <c r="D197" s="267"/>
      <c r="E197" s="263"/>
      <c r="F197" s="82">
        <f t="shared" si="11"/>
        <v>0</v>
      </c>
      <c r="G197" s="114" t="s">
        <v>326</v>
      </c>
      <c r="I197" s="114"/>
    </row>
    <row r="198" spans="1:9" s="90" customFormat="1" hidden="1" x14ac:dyDescent="0.3">
      <c r="A198" s="285"/>
      <c r="B198" s="263"/>
      <c r="C198" s="263"/>
      <c r="D198" s="267"/>
      <c r="E198" s="263"/>
      <c r="F198" s="82">
        <f t="shared" si="11"/>
        <v>0</v>
      </c>
      <c r="G198" s="114" t="s">
        <v>326</v>
      </c>
      <c r="I198" s="114"/>
    </row>
    <row r="199" spans="1:9" s="90" customFormat="1" hidden="1" x14ac:dyDescent="0.3">
      <c r="A199" s="285"/>
      <c r="B199" s="263"/>
      <c r="C199" s="263"/>
      <c r="D199" s="267"/>
      <c r="E199" s="263"/>
      <c r="F199" s="82">
        <f t="shared" si="11"/>
        <v>0</v>
      </c>
      <c r="G199" s="114" t="s">
        <v>326</v>
      </c>
      <c r="I199" s="114"/>
    </row>
    <row r="200" spans="1:9" s="90" customFormat="1" hidden="1" x14ac:dyDescent="0.3">
      <c r="A200" s="285"/>
      <c r="B200" s="263"/>
      <c r="C200" s="263"/>
      <c r="D200" s="267"/>
      <c r="E200" s="263"/>
      <c r="F200" s="82">
        <f t="shared" si="11"/>
        <v>0</v>
      </c>
      <c r="G200" s="114" t="s">
        <v>326</v>
      </c>
      <c r="I200" s="114"/>
    </row>
    <row r="201" spans="1:9" s="90" customFormat="1" hidden="1" x14ac:dyDescent="0.3">
      <c r="A201" s="285"/>
      <c r="B201" s="263"/>
      <c r="C201" s="263"/>
      <c r="D201" s="267"/>
      <c r="E201" s="263"/>
      <c r="F201" s="82">
        <f t="shared" si="11"/>
        <v>0</v>
      </c>
      <c r="G201" s="114" t="s">
        <v>326</v>
      </c>
      <c r="I201" s="114"/>
    </row>
    <row r="202" spans="1:9" s="90" customFormat="1" hidden="1" x14ac:dyDescent="0.3">
      <c r="A202" s="285"/>
      <c r="B202" s="263"/>
      <c r="C202" s="263"/>
      <c r="D202" s="267"/>
      <c r="E202" s="263"/>
      <c r="F202" s="82">
        <f t="shared" ref="F202:F265" si="12">ROUND(+B202*D202*E202,2)</f>
        <v>0</v>
      </c>
      <c r="G202" s="114" t="s">
        <v>326</v>
      </c>
      <c r="I202" s="114"/>
    </row>
    <row r="203" spans="1:9" s="90" customFormat="1" hidden="1" x14ac:dyDescent="0.3">
      <c r="A203" s="285"/>
      <c r="B203" s="263"/>
      <c r="C203" s="263"/>
      <c r="D203" s="267"/>
      <c r="E203" s="263"/>
      <c r="F203" s="82">
        <f t="shared" si="12"/>
        <v>0</v>
      </c>
      <c r="G203" s="114" t="s">
        <v>326</v>
      </c>
      <c r="I203" s="114"/>
    </row>
    <row r="204" spans="1:9" s="90" customFormat="1" hidden="1" x14ac:dyDescent="0.3">
      <c r="A204" s="285"/>
      <c r="B204" s="263"/>
      <c r="C204" s="263"/>
      <c r="D204" s="267"/>
      <c r="E204" s="263"/>
      <c r="F204" s="82">
        <f t="shared" si="12"/>
        <v>0</v>
      </c>
      <c r="G204" s="114" t="s">
        <v>326</v>
      </c>
      <c r="I204" s="114"/>
    </row>
    <row r="205" spans="1:9" s="90" customFormat="1" hidden="1" x14ac:dyDescent="0.3">
      <c r="A205" s="285"/>
      <c r="B205" s="263"/>
      <c r="C205" s="263"/>
      <c r="D205" s="267"/>
      <c r="E205" s="263"/>
      <c r="F205" s="82">
        <f t="shared" si="12"/>
        <v>0</v>
      </c>
      <c r="G205" s="114" t="s">
        <v>326</v>
      </c>
      <c r="I205" s="114"/>
    </row>
    <row r="206" spans="1:9" s="90" customFormat="1" hidden="1" x14ac:dyDescent="0.3">
      <c r="A206" s="285"/>
      <c r="B206" s="263"/>
      <c r="C206" s="263"/>
      <c r="D206" s="267"/>
      <c r="E206" s="263"/>
      <c r="F206" s="82">
        <f t="shared" si="12"/>
        <v>0</v>
      </c>
      <c r="G206" s="114" t="s">
        <v>326</v>
      </c>
      <c r="I206" s="114"/>
    </row>
    <row r="207" spans="1:9" s="90" customFormat="1" hidden="1" x14ac:dyDescent="0.3">
      <c r="A207" s="285"/>
      <c r="B207" s="263"/>
      <c r="C207" s="263"/>
      <c r="D207" s="267"/>
      <c r="E207" s="263"/>
      <c r="F207" s="82">
        <f t="shared" si="12"/>
        <v>0</v>
      </c>
      <c r="G207" s="114" t="s">
        <v>326</v>
      </c>
      <c r="I207" s="114"/>
    </row>
    <row r="208" spans="1:9" s="90" customFormat="1" hidden="1" x14ac:dyDescent="0.3">
      <c r="A208" s="285"/>
      <c r="B208" s="263"/>
      <c r="C208" s="263"/>
      <c r="D208" s="267"/>
      <c r="E208" s="263"/>
      <c r="F208" s="82">
        <f t="shared" si="12"/>
        <v>0</v>
      </c>
      <c r="G208" s="114" t="s">
        <v>326</v>
      </c>
      <c r="I208" s="114"/>
    </row>
    <row r="209" spans="1:9" s="90" customFormat="1" hidden="1" x14ac:dyDescent="0.3">
      <c r="A209" s="285"/>
      <c r="B209" s="263"/>
      <c r="C209" s="263"/>
      <c r="D209" s="267"/>
      <c r="E209" s="263"/>
      <c r="F209" s="82">
        <f t="shared" si="12"/>
        <v>0</v>
      </c>
      <c r="G209" s="114" t="s">
        <v>326</v>
      </c>
      <c r="I209" s="114"/>
    </row>
    <row r="210" spans="1:9" s="90" customFormat="1" hidden="1" x14ac:dyDescent="0.3">
      <c r="A210" s="285"/>
      <c r="B210" s="263"/>
      <c r="C210" s="263"/>
      <c r="D210" s="267"/>
      <c r="E210" s="263"/>
      <c r="F210" s="82">
        <f t="shared" si="12"/>
        <v>0</v>
      </c>
      <c r="G210" s="114" t="s">
        <v>326</v>
      </c>
      <c r="I210" s="114"/>
    </row>
    <row r="211" spans="1:9" s="90" customFormat="1" hidden="1" x14ac:dyDescent="0.3">
      <c r="A211" s="285"/>
      <c r="B211" s="263"/>
      <c r="C211" s="263"/>
      <c r="D211" s="267"/>
      <c r="E211" s="263"/>
      <c r="F211" s="82">
        <f t="shared" si="12"/>
        <v>0</v>
      </c>
      <c r="G211" s="114" t="s">
        <v>326</v>
      </c>
      <c r="I211" s="114"/>
    </row>
    <row r="212" spans="1:9" s="90" customFormat="1" hidden="1" x14ac:dyDescent="0.3">
      <c r="A212" s="285"/>
      <c r="B212" s="263"/>
      <c r="C212" s="263"/>
      <c r="D212" s="267"/>
      <c r="E212" s="263"/>
      <c r="F212" s="82">
        <f t="shared" si="12"/>
        <v>0</v>
      </c>
      <c r="G212" s="114" t="s">
        <v>326</v>
      </c>
      <c r="I212" s="114"/>
    </row>
    <row r="213" spans="1:9" s="90" customFormat="1" hidden="1" x14ac:dyDescent="0.3">
      <c r="A213" s="285"/>
      <c r="B213" s="263"/>
      <c r="C213" s="263"/>
      <c r="D213" s="267"/>
      <c r="E213" s="263"/>
      <c r="F213" s="82">
        <f t="shared" si="12"/>
        <v>0</v>
      </c>
      <c r="G213" s="114" t="s">
        <v>326</v>
      </c>
      <c r="I213" s="114"/>
    </row>
    <row r="214" spans="1:9" s="90" customFormat="1" hidden="1" x14ac:dyDescent="0.3">
      <c r="A214" s="285"/>
      <c r="B214" s="263"/>
      <c r="C214" s="263"/>
      <c r="D214" s="267"/>
      <c r="E214" s="263"/>
      <c r="F214" s="82">
        <f t="shared" si="12"/>
        <v>0</v>
      </c>
      <c r="G214" s="114" t="s">
        <v>326</v>
      </c>
      <c r="I214" s="114"/>
    </row>
    <row r="215" spans="1:9" s="90" customFormat="1" hidden="1" x14ac:dyDescent="0.3">
      <c r="A215" s="285"/>
      <c r="B215" s="263"/>
      <c r="C215" s="263"/>
      <c r="D215" s="267"/>
      <c r="E215" s="263"/>
      <c r="F215" s="82">
        <f t="shared" si="12"/>
        <v>0</v>
      </c>
      <c r="G215" s="114" t="s">
        <v>326</v>
      </c>
      <c r="I215" s="114"/>
    </row>
    <row r="216" spans="1:9" s="90" customFormat="1" hidden="1" x14ac:dyDescent="0.3">
      <c r="A216" s="285"/>
      <c r="B216" s="263"/>
      <c r="C216" s="263"/>
      <c r="D216" s="267"/>
      <c r="E216" s="263"/>
      <c r="F216" s="82">
        <f t="shared" si="12"/>
        <v>0</v>
      </c>
      <c r="G216" s="114" t="s">
        <v>326</v>
      </c>
      <c r="I216" s="114"/>
    </row>
    <row r="217" spans="1:9" s="90" customFormat="1" hidden="1" x14ac:dyDescent="0.3">
      <c r="A217" s="285"/>
      <c r="B217" s="263"/>
      <c r="C217" s="263"/>
      <c r="D217" s="267"/>
      <c r="E217" s="263"/>
      <c r="F217" s="82">
        <f t="shared" si="12"/>
        <v>0</v>
      </c>
      <c r="G217" s="114" t="s">
        <v>326</v>
      </c>
      <c r="I217" s="114"/>
    </row>
    <row r="218" spans="1:9" s="90" customFormat="1" hidden="1" x14ac:dyDescent="0.3">
      <c r="A218" s="285"/>
      <c r="B218" s="263"/>
      <c r="C218" s="263"/>
      <c r="D218" s="267"/>
      <c r="E218" s="263"/>
      <c r="F218" s="82">
        <f t="shared" si="12"/>
        <v>0</v>
      </c>
      <c r="G218" s="114" t="s">
        <v>326</v>
      </c>
      <c r="I218" s="114"/>
    </row>
    <row r="219" spans="1:9" s="90" customFormat="1" hidden="1" x14ac:dyDescent="0.3">
      <c r="A219" s="285"/>
      <c r="B219" s="263"/>
      <c r="C219" s="263"/>
      <c r="D219" s="267"/>
      <c r="E219" s="263"/>
      <c r="F219" s="82">
        <f t="shared" si="12"/>
        <v>0</v>
      </c>
      <c r="G219" s="114" t="s">
        <v>326</v>
      </c>
      <c r="I219" s="114"/>
    </row>
    <row r="220" spans="1:9" s="90" customFormat="1" hidden="1" x14ac:dyDescent="0.3">
      <c r="A220" s="285"/>
      <c r="B220" s="263"/>
      <c r="C220" s="263"/>
      <c r="D220" s="267"/>
      <c r="E220" s="263"/>
      <c r="F220" s="82">
        <f t="shared" si="12"/>
        <v>0</v>
      </c>
      <c r="G220" s="114" t="s">
        <v>326</v>
      </c>
      <c r="I220" s="114"/>
    </row>
    <row r="221" spans="1:9" s="90" customFormat="1" hidden="1" x14ac:dyDescent="0.3">
      <c r="A221" s="285"/>
      <c r="B221" s="263"/>
      <c r="C221" s="263"/>
      <c r="D221" s="267"/>
      <c r="E221" s="263"/>
      <c r="F221" s="82">
        <f t="shared" si="12"/>
        <v>0</v>
      </c>
      <c r="G221" s="114" t="s">
        <v>326</v>
      </c>
      <c r="I221" s="114"/>
    </row>
    <row r="222" spans="1:9" s="90" customFormat="1" hidden="1" x14ac:dyDescent="0.3">
      <c r="A222" s="285"/>
      <c r="B222" s="263"/>
      <c r="C222" s="263"/>
      <c r="D222" s="267"/>
      <c r="E222" s="263"/>
      <c r="F222" s="82">
        <f t="shared" si="12"/>
        <v>0</v>
      </c>
      <c r="G222" s="114" t="s">
        <v>326</v>
      </c>
      <c r="I222" s="114"/>
    </row>
    <row r="223" spans="1:9" s="90" customFormat="1" hidden="1" x14ac:dyDescent="0.3">
      <c r="A223" s="285"/>
      <c r="B223" s="263"/>
      <c r="C223" s="263"/>
      <c r="D223" s="267"/>
      <c r="E223" s="263"/>
      <c r="F223" s="82">
        <f t="shared" si="12"/>
        <v>0</v>
      </c>
      <c r="G223" s="114" t="s">
        <v>326</v>
      </c>
      <c r="I223" s="114"/>
    </row>
    <row r="224" spans="1:9" s="90" customFormat="1" hidden="1" x14ac:dyDescent="0.3">
      <c r="A224" s="285"/>
      <c r="B224" s="263"/>
      <c r="C224" s="263"/>
      <c r="D224" s="267"/>
      <c r="E224" s="263"/>
      <c r="F224" s="82">
        <f t="shared" si="12"/>
        <v>0</v>
      </c>
      <c r="G224" s="114" t="s">
        <v>326</v>
      </c>
      <c r="I224" s="114"/>
    </row>
    <row r="225" spans="1:9" s="90" customFormat="1" hidden="1" x14ac:dyDescent="0.3">
      <c r="A225" s="285"/>
      <c r="B225" s="263"/>
      <c r="C225" s="263"/>
      <c r="D225" s="267"/>
      <c r="E225" s="263"/>
      <c r="F225" s="82">
        <f t="shared" si="12"/>
        <v>0</v>
      </c>
      <c r="G225" s="114" t="s">
        <v>326</v>
      </c>
      <c r="I225" s="114"/>
    </row>
    <row r="226" spans="1:9" s="90" customFormat="1" hidden="1" x14ac:dyDescent="0.3">
      <c r="A226" s="285"/>
      <c r="B226" s="263"/>
      <c r="C226" s="263"/>
      <c r="D226" s="267"/>
      <c r="E226" s="263"/>
      <c r="F226" s="82">
        <f t="shared" si="12"/>
        <v>0</v>
      </c>
      <c r="G226" s="114" t="s">
        <v>326</v>
      </c>
      <c r="I226" s="114"/>
    </row>
    <row r="227" spans="1:9" s="90" customFormat="1" hidden="1" x14ac:dyDescent="0.3">
      <c r="A227" s="285"/>
      <c r="B227" s="263"/>
      <c r="C227" s="263"/>
      <c r="D227" s="267"/>
      <c r="E227" s="263"/>
      <c r="F227" s="82">
        <f t="shared" si="12"/>
        <v>0</v>
      </c>
      <c r="G227" s="114" t="s">
        <v>326</v>
      </c>
      <c r="I227" s="114"/>
    </row>
    <row r="228" spans="1:9" s="90" customFormat="1" hidden="1" x14ac:dyDescent="0.3">
      <c r="A228" s="285"/>
      <c r="B228" s="263"/>
      <c r="C228" s="263"/>
      <c r="D228" s="267"/>
      <c r="E228" s="263"/>
      <c r="F228" s="82">
        <f t="shared" si="12"/>
        <v>0</v>
      </c>
      <c r="G228" s="114" t="s">
        <v>326</v>
      </c>
      <c r="I228" s="114"/>
    </row>
    <row r="229" spans="1:9" s="90" customFormat="1" hidden="1" x14ac:dyDescent="0.3">
      <c r="A229" s="285"/>
      <c r="B229" s="263"/>
      <c r="C229" s="263"/>
      <c r="D229" s="267"/>
      <c r="E229" s="263"/>
      <c r="F229" s="82">
        <f t="shared" si="12"/>
        <v>0</v>
      </c>
      <c r="G229" s="114" t="s">
        <v>326</v>
      </c>
      <c r="I229" s="114"/>
    </row>
    <row r="230" spans="1:9" s="90" customFormat="1" hidden="1" x14ac:dyDescent="0.3">
      <c r="A230" s="285"/>
      <c r="B230" s="263"/>
      <c r="C230" s="263"/>
      <c r="D230" s="267"/>
      <c r="E230" s="263"/>
      <c r="F230" s="82">
        <f t="shared" si="12"/>
        <v>0</v>
      </c>
      <c r="G230" s="114" t="s">
        <v>326</v>
      </c>
      <c r="I230" s="114"/>
    </row>
    <row r="231" spans="1:9" s="90" customFormat="1" hidden="1" x14ac:dyDescent="0.3">
      <c r="A231" s="285"/>
      <c r="B231" s="263"/>
      <c r="C231" s="263"/>
      <c r="D231" s="267"/>
      <c r="E231" s="263"/>
      <c r="F231" s="82">
        <f t="shared" si="12"/>
        <v>0</v>
      </c>
      <c r="G231" s="114" t="s">
        <v>326</v>
      </c>
      <c r="I231" s="114"/>
    </row>
    <row r="232" spans="1:9" s="90" customFormat="1" hidden="1" x14ac:dyDescent="0.3">
      <c r="A232" s="285"/>
      <c r="B232" s="263"/>
      <c r="C232" s="263"/>
      <c r="D232" s="267"/>
      <c r="E232" s="263"/>
      <c r="F232" s="82">
        <f t="shared" si="12"/>
        <v>0</v>
      </c>
      <c r="G232" s="114" t="s">
        <v>326</v>
      </c>
      <c r="I232" s="114"/>
    </row>
    <row r="233" spans="1:9" s="90" customFormat="1" hidden="1" x14ac:dyDescent="0.3">
      <c r="A233" s="285"/>
      <c r="B233" s="263"/>
      <c r="C233" s="263"/>
      <c r="D233" s="267"/>
      <c r="E233" s="263"/>
      <c r="F233" s="82">
        <f t="shared" si="12"/>
        <v>0</v>
      </c>
      <c r="G233" s="114" t="s">
        <v>326</v>
      </c>
      <c r="I233" s="114"/>
    </row>
    <row r="234" spans="1:9" s="90" customFormat="1" hidden="1" x14ac:dyDescent="0.3">
      <c r="A234" s="285"/>
      <c r="B234" s="263"/>
      <c r="C234" s="263"/>
      <c r="D234" s="267"/>
      <c r="E234" s="263"/>
      <c r="F234" s="82">
        <f t="shared" si="12"/>
        <v>0</v>
      </c>
      <c r="G234" s="114" t="s">
        <v>326</v>
      </c>
      <c r="I234" s="114"/>
    </row>
    <row r="235" spans="1:9" s="90" customFormat="1" hidden="1" x14ac:dyDescent="0.3">
      <c r="A235" s="285"/>
      <c r="B235" s="263"/>
      <c r="C235" s="263"/>
      <c r="D235" s="267"/>
      <c r="E235" s="263"/>
      <c r="F235" s="82">
        <f t="shared" si="12"/>
        <v>0</v>
      </c>
      <c r="G235" s="114" t="s">
        <v>326</v>
      </c>
      <c r="I235" s="114"/>
    </row>
    <row r="236" spans="1:9" s="90" customFormat="1" hidden="1" x14ac:dyDescent="0.3">
      <c r="A236" s="285"/>
      <c r="B236" s="263"/>
      <c r="C236" s="263"/>
      <c r="D236" s="267"/>
      <c r="E236" s="263"/>
      <c r="F236" s="82">
        <f t="shared" si="12"/>
        <v>0</v>
      </c>
      <c r="G236" s="114" t="s">
        <v>326</v>
      </c>
      <c r="I236" s="114"/>
    </row>
    <row r="237" spans="1:9" s="90" customFormat="1" hidden="1" x14ac:dyDescent="0.3">
      <c r="A237" s="285"/>
      <c r="B237" s="263"/>
      <c r="C237" s="263"/>
      <c r="D237" s="267"/>
      <c r="E237" s="263"/>
      <c r="F237" s="82">
        <f t="shared" si="12"/>
        <v>0</v>
      </c>
      <c r="G237" s="114" t="s">
        <v>326</v>
      </c>
      <c r="I237" s="114"/>
    </row>
    <row r="238" spans="1:9" s="90" customFormat="1" hidden="1" x14ac:dyDescent="0.3">
      <c r="A238" s="285"/>
      <c r="B238" s="263"/>
      <c r="C238" s="263"/>
      <c r="D238" s="267"/>
      <c r="E238" s="263"/>
      <c r="F238" s="82">
        <f t="shared" si="12"/>
        <v>0</v>
      </c>
      <c r="G238" s="114" t="s">
        <v>326</v>
      </c>
      <c r="I238" s="114"/>
    </row>
    <row r="239" spans="1:9" s="90" customFormat="1" hidden="1" x14ac:dyDescent="0.3">
      <c r="A239" s="285"/>
      <c r="B239" s="263"/>
      <c r="C239" s="263"/>
      <c r="D239" s="267"/>
      <c r="E239" s="263"/>
      <c r="F239" s="82">
        <f t="shared" si="12"/>
        <v>0</v>
      </c>
      <c r="G239" s="114" t="s">
        <v>326</v>
      </c>
      <c r="I239" s="114"/>
    </row>
    <row r="240" spans="1:9" s="90" customFormat="1" hidden="1" x14ac:dyDescent="0.3">
      <c r="A240" s="285"/>
      <c r="B240" s="263"/>
      <c r="C240" s="263"/>
      <c r="D240" s="267"/>
      <c r="E240" s="263"/>
      <c r="F240" s="82">
        <f t="shared" si="12"/>
        <v>0</v>
      </c>
      <c r="G240" s="114" t="s">
        <v>326</v>
      </c>
      <c r="I240" s="114"/>
    </row>
    <row r="241" spans="1:9" s="90" customFormat="1" hidden="1" x14ac:dyDescent="0.3">
      <c r="A241" s="285"/>
      <c r="B241" s="263"/>
      <c r="C241" s="263"/>
      <c r="D241" s="267"/>
      <c r="E241" s="263"/>
      <c r="F241" s="82">
        <f t="shared" si="12"/>
        <v>0</v>
      </c>
      <c r="G241" s="114" t="s">
        <v>326</v>
      </c>
      <c r="I241" s="114"/>
    </row>
    <row r="242" spans="1:9" s="90" customFormat="1" hidden="1" x14ac:dyDescent="0.3">
      <c r="A242" s="285"/>
      <c r="B242" s="263"/>
      <c r="C242" s="263"/>
      <c r="D242" s="267"/>
      <c r="E242" s="263"/>
      <c r="F242" s="82">
        <f t="shared" si="12"/>
        <v>0</v>
      </c>
      <c r="G242" s="114" t="s">
        <v>326</v>
      </c>
      <c r="I242" s="114"/>
    </row>
    <row r="243" spans="1:9" s="90" customFormat="1" hidden="1" x14ac:dyDescent="0.3">
      <c r="A243" s="285"/>
      <c r="B243" s="263"/>
      <c r="C243" s="263"/>
      <c r="D243" s="267"/>
      <c r="E243" s="263"/>
      <c r="F243" s="82">
        <f t="shared" si="12"/>
        <v>0</v>
      </c>
      <c r="G243" s="114" t="s">
        <v>326</v>
      </c>
      <c r="I243" s="114"/>
    </row>
    <row r="244" spans="1:9" s="90" customFormat="1" hidden="1" x14ac:dyDescent="0.3">
      <c r="A244" s="285"/>
      <c r="B244" s="263"/>
      <c r="C244" s="263"/>
      <c r="D244" s="267"/>
      <c r="E244" s="263"/>
      <c r="F244" s="82">
        <f t="shared" si="12"/>
        <v>0</v>
      </c>
      <c r="G244" s="114" t="s">
        <v>326</v>
      </c>
      <c r="I244" s="114"/>
    </row>
    <row r="245" spans="1:9" s="90" customFormat="1" hidden="1" x14ac:dyDescent="0.3">
      <c r="A245" s="285"/>
      <c r="B245" s="263"/>
      <c r="C245" s="263"/>
      <c r="D245" s="267"/>
      <c r="E245" s="263"/>
      <c r="F245" s="82">
        <f t="shared" si="12"/>
        <v>0</v>
      </c>
      <c r="G245" s="114" t="s">
        <v>326</v>
      </c>
      <c r="I245" s="114"/>
    </row>
    <row r="246" spans="1:9" s="90" customFormat="1" hidden="1" x14ac:dyDescent="0.3">
      <c r="A246" s="285"/>
      <c r="B246" s="263"/>
      <c r="C246" s="263"/>
      <c r="D246" s="267"/>
      <c r="E246" s="263"/>
      <c r="F246" s="82">
        <f t="shared" si="12"/>
        <v>0</v>
      </c>
      <c r="G246" s="114" t="s">
        <v>326</v>
      </c>
      <c r="I246" s="114"/>
    </row>
    <row r="247" spans="1:9" s="90" customFormat="1" hidden="1" x14ac:dyDescent="0.3">
      <c r="A247" s="285"/>
      <c r="B247" s="263"/>
      <c r="C247" s="263"/>
      <c r="D247" s="267"/>
      <c r="E247" s="263"/>
      <c r="F247" s="82">
        <f t="shared" si="12"/>
        <v>0</v>
      </c>
      <c r="G247" s="114" t="s">
        <v>326</v>
      </c>
      <c r="I247" s="114"/>
    </row>
    <row r="248" spans="1:9" s="90" customFormat="1" hidden="1" x14ac:dyDescent="0.3">
      <c r="A248" s="285"/>
      <c r="B248" s="263"/>
      <c r="C248" s="263"/>
      <c r="D248" s="267"/>
      <c r="E248" s="263"/>
      <c r="F248" s="82">
        <f t="shared" si="12"/>
        <v>0</v>
      </c>
      <c r="G248" s="114" t="s">
        <v>326</v>
      </c>
      <c r="I248" s="114"/>
    </row>
    <row r="249" spans="1:9" s="90" customFormat="1" hidden="1" x14ac:dyDescent="0.3">
      <c r="A249" s="285"/>
      <c r="B249" s="263"/>
      <c r="C249" s="263"/>
      <c r="D249" s="267"/>
      <c r="E249" s="263"/>
      <c r="F249" s="82">
        <f t="shared" si="12"/>
        <v>0</v>
      </c>
      <c r="G249" s="114" t="s">
        <v>326</v>
      </c>
      <c r="I249" s="114"/>
    </row>
    <row r="250" spans="1:9" s="90" customFormat="1" hidden="1" x14ac:dyDescent="0.3">
      <c r="A250" s="285"/>
      <c r="B250" s="263"/>
      <c r="C250" s="263"/>
      <c r="D250" s="267"/>
      <c r="E250" s="263"/>
      <c r="F250" s="82">
        <f t="shared" si="12"/>
        <v>0</v>
      </c>
      <c r="G250" s="114" t="s">
        <v>326</v>
      </c>
      <c r="I250" s="114"/>
    </row>
    <row r="251" spans="1:9" s="90" customFormat="1" hidden="1" x14ac:dyDescent="0.3">
      <c r="A251" s="285"/>
      <c r="B251" s="263"/>
      <c r="C251" s="263"/>
      <c r="D251" s="267"/>
      <c r="E251" s="263"/>
      <c r="F251" s="82">
        <f t="shared" si="12"/>
        <v>0</v>
      </c>
      <c r="G251" s="114" t="s">
        <v>326</v>
      </c>
      <c r="I251" s="114"/>
    </row>
    <row r="252" spans="1:9" s="90" customFormat="1" hidden="1" x14ac:dyDescent="0.3">
      <c r="A252" s="285"/>
      <c r="B252" s="263"/>
      <c r="C252" s="263"/>
      <c r="D252" s="267"/>
      <c r="E252" s="263"/>
      <c r="F252" s="82">
        <f t="shared" si="12"/>
        <v>0</v>
      </c>
      <c r="G252" s="114" t="s">
        <v>326</v>
      </c>
      <c r="I252" s="114"/>
    </row>
    <row r="253" spans="1:9" s="90" customFormat="1" hidden="1" x14ac:dyDescent="0.3">
      <c r="A253" s="285"/>
      <c r="B253" s="263"/>
      <c r="C253" s="263"/>
      <c r="D253" s="267"/>
      <c r="E253" s="263"/>
      <c r="F253" s="82">
        <f t="shared" si="12"/>
        <v>0</v>
      </c>
      <c r="G253" s="114" t="s">
        <v>326</v>
      </c>
      <c r="I253" s="114"/>
    </row>
    <row r="254" spans="1:9" s="90" customFormat="1" hidden="1" x14ac:dyDescent="0.3">
      <c r="A254" s="285"/>
      <c r="B254" s="263"/>
      <c r="C254" s="263"/>
      <c r="D254" s="267"/>
      <c r="E254" s="263"/>
      <c r="F254" s="82">
        <f t="shared" si="12"/>
        <v>0</v>
      </c>
      <c r="G254" s="114" t="s">
        <v>326</v>
      </c>
      <c r="I254" s="114"/>
    </row>
    <row r="255" spans="1:9" s="90" customFormat="1" hidden="1" x14ac:dyDescent="0.3">
      <c r="A255" s="285"/>
      <c r="B255" s="263"/>
      <c r="C255" s="263"/>
      <c r="D255" s="267"/>
      <c r="E255" s="263"/>
      <c r="F255" s="82">
        <f t="shared" si="12"/>
        <v>0</v>
      </c>
      <c r="G255" s="114" t="s">
        <v>326</v>
      </c>
      <c r="I255" s="114"/>
    </row>
    <row r="256" spans="1:9" s="90" customFormat="1" hidden="1" x14ac:dyDescent="0.3">
      <c r="A256" s="285"/>
      <c r="B256" s="263"/>
      <c r="C256" s="263"/>
      <c r="D256" s="267"/>
      <c r="E256" s="263"/>
      <c r="F256" s="82">
        <f t="shared" si="12"/>
        <v>0</v>
      </c>
      <c r="G256" s="114" t="s">
        <v>326</v>
      </c>
      <c r="I256" s="114"/>
    </row>
    <row r="257" spans="1:17" s="90" customFormat="1" hidden="1" x14ac:dyDescent="0.3">
      <c r="A257" s="285"/>
      <c r="B257" s="263"/>
      <c r="C257" s="263"/>
      <c r="D257" s="267"/>
      <c r="E257" s="263"/>
      <c r="F257" s="82">
        <f t="shared" si="12"/>
        <v>0</v>
      </c>
      <c r="G257" s="114" t="s">
        <v>326</v>
      </c>
      <c r="I257" s="114"/>
    </row>
    <row r="258" spans="1:17" s="90" customFormat="1" hidden="1" x14ac:dyDescent="0.3">
      <c r="A258" s="285"/>
      <c r="B258" s="263"/>
      <c r="C258" s="263"/>
      <c r="D258" s="267"/>
      <c r="E258" s="263"/>
      <c r="F258" s="82">
        <f t="shared" si="12"/>
        <v>0</v>
      </c>
      <c r="G258" s="114" t="s">
        <v>326</v>
      </c>
      <c r="I258" s="114"/>
    </row>
    <row r="259" spans="1:17" s="90" customFormat="1" hidden="1" x14ac:dyDescent="0.3">
      <c r="A259" s="285"/>
      <c r="B259" s="263"/>
      <c r="C259" s="263"/>
      <c r="D259" s="267"/>
      <c r="E259" s="263"/>
      <c r="F259" s="82">
        <f t="shared" si="12"/>
        <v>0</v>
      </c>
      <c r="G259" s="114" t="s">
        <v>326</v>
      </c>
      <c r="I259" s="114"/>
    </row>
    <row r="260" spans="1:17" s="90" customFormat="1" hidden="1" x14ac:dyDescent="0.3">
      <c r="A260" s="285"/>
      <c r="B260" s="263"/>
      <c r="C260" s="263"/>
      <c r="D260" s="267"/>
      <c r="E260" s="263"/>
      <c r="F260" s="82">
        <f t="shared" si="12"/>
        <v>0</v>
      </c>
      <c r="G260" s="114" t="s">
        <v>326</v>
      </c>
      <c r="I260" s="114"/>
    </row>
    <row r="261" spans="1:17" s="90" customFormat="1" hidden="1" x14ac:dyDescent="0.3">
      <c r="A261" s="285"/>
      <c r="B261" s="263"/>
      <c r="C261" s="263"/>
      <c r="D261" s="267"/>
      <c r="E261" s="263"/>
      <c r="F261" s="82">
        <f t="shared" si="12"/>
        <v>0</v>
      </c>
      <c r="G261" s="114" t="s">
        <v>326</v>
      </c>
      <c r="I261" s="114"/>
    </row>
    <row r="262" spans="1:17" s="90" customFormat="1" hidden="1" x14ac:dyDescent="0.3">
      <c r="A262" s="285"/>
      <c r="B262" s="263"/>
      <c r="C262" s="263"/>
      <c r="D262" s="267"/>
      <c r="E262" s="263"/>
      <c r="F262" s="82">
        <f t="shared" si="12"/>
        <v>0</v>
      </c>
      <c r="G262" s="114" t="s">
        <v>326</v>
      </c>
      <c r="I262" s="114"/>
    </row>
    <row r="263" spans="1:17" s="90" customFormat="1" hidden="1" x14ac:dyDescent="0.3">
      <c r="A263" s="285"/>
      <c r="B263" s="263"/>
      <c r="C263" s="263"/>
      <c r="D263" s="267"/>
      <c r="E263" s="263"/>
      <c r="F263" s="82">
        <f t="shared" si="12"/>
        <v>0</v>
      </c>
      <c r="G263" s="114" t="s">
        <v>326</v>
      </c>
      <c r="I263" s="114"/>
    </row>
    <row r="264" spans="1:17" s="90" customFormat="1" hidden="1" x14ac:dyDescent="0.3">
      <c r="A264" s="285"/>
      <c r="B264" s="263"/>
      <c r="C264" s="263"/>
      <c r="D264" s="267"/>
      <c r="E264" s="263"/>
      <c r="F264" s="82">
        <f t="shared" si="12"/>
        <v>0</v>
      </c>
      <c r="G264" s="114" t="s">
        <v>326</v>
      </c>
      <c r="I264" s="114"/>
    </row>
    <row r="265" spans="1:17" s="90" customFormat="1" hidden="1" x14ac:dyDescent="0.3">
      <c r="A265" s="285"/>
      <c r="B265" s="263"/>
      <c r="C265" s="263"/>
      <c r="D265" s="267"/>
      <c r="E265" s="263"/>
      <c r="F265" s="82">
        <f t="shared" si="12"/>
        <v>0</v>
      </c>
      <c r="G265" s="114" t="s">
        <v>326</v>
      </c>
      <c r="I265" s="114"/>
    </row>
    <row r="266" spans="1:17" s="90" customFormat="1" x14ac:dyDescent="0.3">
      <c r="A266" s="266" t="s">
        <v>307</v>
      </c>
      <c r="B266" s="263">
        <v>3</v>
      </c>
      <c r="C266" s="263" t="s">
        <v>306</v>
      </c>
      <c r="D266" s="267">
        <f t="shared" ref="D266" ca="1" si="13">RAND()*1000000</f>
        <v>439940.6282440176</v>
      </c>
      <c r="E266" s="263">
        <v>2</v>
      </c>
      <c r="F266" s="295">
        <f ca="1">ROUND(+B266*D266*E266,2)</f>
        <v>2639643.77</v>
      </c>
      <c r="G266" s="114" t="s">
        <v>326</v>
      </c>
    </row>
    <row r="267" spans="1:17" s="90" customFormat="1" x14ac:dyDescent="0.3">
      <c r="D267" s="196"/>
      <c r="E267" s="206" t="s">
        <v>35</v>
      </c>
      <c r="F267" s="309">
        <f ca="1">ROUND(SUBTOTAL(109,F136:F266),2)</f>
        <v>12738830.880000001</v>
      </c>
      <c r="G267" s="114" t="s">
        <v>326</v>
      </c>
      <c r="I267" s="117" t="s">
        <v>329</v>
      </c>
    </row>
    <row r="268" spans="1:17" s="90" customFormat="1" x14ac:dyDescent="0.3">
      <c r="F268" s="300"/>
      <c r="G268" s="114" t="s">
        <v>324</v>
      </c>
    </row>
    <row r="269" spans="1:17" x14ac:dyDescent="0.3">
      <c r="A269" s="3"/>
      <c r="B269" s="3"/>
      <c r="C269" s="3"/>
      <c r="D269" s="56"/>
      <c r="E269" s="145" t="s">
        <v>63</v>
      </c>
      <c r="F269" s="82">
        <f ca="1">+F267+F135</f>
        <v>21387675.520000003</v>
      </c>
      <c r="G269" s="114" t="s">
        <v>324</v>
      </c>
      <c r="I269" s="141" t="s">
        <v>237</v>
      </c>
    </row>
    <row r="270" spans="1:17" x14ac:dyDescent="0.3">
      <c r="G270" s="114" t="s">
        <v>324</v>
      </c>
    </row>
    <row r="271" spans="1:17" s="90" customFormat="1" x14ac:dyDescent="0.3">
      <c r="A271" s="241" t="s">
        <v>61</v>
      </c>
      <c r="B271" s="107"/>
      <c r="C271" s="107"/>
      <c r="D271" s="107"/>
      <c r="E271" s="107"/>
      <c r="F271" s="108"/>
      <c r="G271" s="114" t="s">
        <v>325</v>
      </c>
      <c r="I271" s="142" t="s">
        <v>236</v>
      </c>
    </row>
    <row r="272" spans="1:17" s="90" customFormat="1" ht="45" customHeight="1" x14ac:dyDescent="0.3">
      <c r="A272" s="561" t="s">
        <v>308</v>
      </c>
      <c r="B272" s="562"/>
      <c r="C272" s="562"/>
      <c r="D272" s="562"/>
      <c r="E272" s="562"/>
      <c r="F272" s="563"/>
      <c r="G272" s="114" t="s">
        <v>325</v>
      </c>
      <c r="I272" s="558" t="s">
        <v>297</v>
      </c>
      <c r="J272" s="558"/>
      <c r="K272" s="558"/>
      <c r="L272" s="558"/>
      <c r="M272" s="558"/>
      <c r="N272" s="558"/>
      <c r="O272" s="558"/>
      <c r="P272" s="558"/>
      <c r="Q272" s="558"/>
    </row>
    <row r="273" spans="1:17" x14ac:dyDescent="0.3">
      <c r="A273" s="3"/>
      <c r="B273" s="3"/>
      <c r="C273" s="3"/>
      <c r="D273" s="3"/>
      <c r="E273" s="3"/>
      <c r="F273" s="3"/>
      <c r="G273" s="102" t="s">
        <v>326</v>
      </c>
      <c r="I273"/>
    </row>
    <row r="274" spans="1:17" s="90" customFormat="1" x14ac:dyDescent="0.3">
      <c r="A274" s="241" t="s">
        <v>62</v>
      </c>
      <c r="B274" s="111"/>
      <c r="C274" s="111"/>
      <c r="D274" s="111"/>
      <c r="E274" s="111"/>
      <c r="F274" s="112"/>
      <c r="G274" s="277" t="s">
        <v>326</v>
      </c>
      <c r="I274" s="142" t="s">
        <v>236</v>
      </c>
    </row>
    <row r="275" spans="1:17" s="90" customFormat="1" ht="45" customHeight="1" x14ac:dyDescent="0.3">
      <c r="A275" s="561" t="s">
        <v>309</v>
      </c>
      <c r="B275" s="562"/>
      <c r="C275" s="562"/>
      <c r="D275" s="562"/>
      <c r="E275" s="562"/>
      <c r="F275" s="563"/>
      <c r="G275" s="102" t="s">
        <v>326</v>
      </c>
      <c r="I275" s="558" t="s">
        <v>297</v>
      </c>
      <c r="J275" s="558"/>
      <c r="K275" s="558"/>
      <c r="L275" s="558"/>
      <c r="M275" s="558"/>
      <c r="N275" s="558"/>
      <c r="O275" s="558"/>
      <c r="P275" s="558"/>
      <c r="Q275" s="558"/>
    </row>
    <row r="276" spans="1:17" x14ac:dyDescent="0.3">
      <c r="A276" s="3"/>
      <c r="B276" s="3"/>
      <c r="C276" s="3"/>
      <c r="D276" s="3"/>
      <c r="E276" s="3"/>
      <c r="F276" s="87"/>
    </row>
  </sheetData>
  <sheetProtection algorithmName="SHA-512" hashValue="fF56KUOc7w2eTSEb4POfVy+7ETUNsPY543g6XkcY8j39RFujjowgfpn3Y7zfwiU1J9w3EgY5huLWgsyXYW2OEw==" saltValue="1N/D08NV8zbtbXsPsQ5P9g==" spinCount="100000" sheet="1" formatCells="0" formatRows="0" sort="0" autoFilter="0"/>
  <autoFilter ref="G1:G276" xr:uid="{00000000-0001-0000-0F00-000000000000}"/>
  <mergeCells count="6">
    <mergeCell ref="A272:F272"/>
    <mergeCell ref="A275:F275"/>
    <mergeCell ref="A1:E1"/>
    <mergeCell ref="A2:F2"/>
    <mergeCell ref="I272:Q272"/>
    <mergeCell ref="I275:Q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97AEF91E-E85B-4072-8807-FEF7FE4968FE}">
            <xm:f>Categories!$A$21=FALSE</xm:f>
            <x14:dxf>
              <fill>
                <patternFill>
                  <bgColor theme="0" tint="-0.34998626667073579"/>
                </patternFill>
              </fill>
            </x14:dxf>
          </x14:cfRule>
          <xm:sqref>A1:F275</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zoomScaleNormal="100" zoomScaleSheetLayoutView="100" workbookViewId="0">
      <selection activeCell="A4" sqref="A4"/>
    </sheetView>
  </sheetViews>
  <sheetFormatPr defaultColWidth="9.109375" defaultRowHeight="14.4" x14ac:dyDescent="0.3"/>
  <cols>
    <col min="1" max="1" width="39.44140625" style="3" customWidth="1"/>
    <col min="2" max="2" width="75.5546875" style="3" customWidth="1"/>
    <col min="3" max="3" width="18.5546875" style="3" customWidth="1"/>
    <col min="4" max="4" width="11" hidden="1" customWidth="1"/>
    <col min="5" max="5" width="2.109375" style="3" customWidth="1"/>
    <col min="6" max="16384" width="9.109375" style="3"/>
  </cols>
  <sheetData>
    <row r="1" spans="1:4" ht="20.25" customHeight="1" x14ac:dyDescent="0.3">
      <c r="A1" s="556" t="s">
        <v>180</v>
      </c>
      <c r="B1" s="556"/>
      <c r="C1" s="3">
        <f>+'Section A'!B2</f>
        <v>0</v>
      </c>
      <c r="D1" s="51"/>
    </row>
    <row r="2" spans="1:4" ht="53.25" customHeight="1" x14ac:dyDescent="0.3">
      <c r="A2" s="580" t="s">
        <v>241</v>
      </c>
      <c r="B2" s="580"/>
      <c r="C2" s="580"/>
      <c r="D2" s="3"/>
    </row>
    <row r="3" spans="1:4" ht="26.4" x14ac:dyDescent="0.3">
      <c r="A3" s="229" t="s">
        <v>20</v>
      </c>
      <c r="B3" s="240" t="s">
        <v>59</v>
      </c>
      <c r="C3" s="59" t="s">
        <v>277</v>
      </c>
      <c r="D3" s="51" t="s">
        <v>327</v>
      </c>
    </row>
    <row r="4" spans="1:4" s="102" customFormat="1" x14ac:dyDescent="0.3">
      <c r="A4" s="234"/>
      <c r="B4" s="232"/>
      <c r="C4" s="101">
        <v>0</v>
      </c>
      <c r="D4" s="289" t="s">
        <v>325</v>
      </c>
    </row>
    <row r="5" spans="1:4" s="102" customFormat="1" x14ac:dyDescent="0.3">
      <c r="A5" s="228"/>
      <c r="B5" s="284"/>
      <c r="C5" s="101">
        <v>0</v>
      </c>
      <c r="D5" s="289" t="s">
        <v>325</v>
      </c>
    </row>
    <row r="6" spans="1:4" s="102" customFormat="1" x14ac:dyDescent="0.3">
      <c r="A6" s="228"/>
      <c r="B6" s="284"/>
      <c r="C6" s="101">
        <v>0</v>
      </c>
      <c r="D6" s="289" t="s">
        <v>325</v>
      </c>
    </row>
    <row r="7" spans="1:4" s="102" customFormat="1" hidden="1" x14ac:dyDescent="0.3">
      <c r="A7" s="228"/>
      <c r="B7" s="284"/>
      <c r="C7" s="101">
        <v>0</v>
      </c>
      <c r="D7" s="289" t="s">
        <v>325</v>
      </c>
    </row>
    <row r="8" spans="1:4" s="102" customFormat="1" hidden="1" x14ac:dyDescent="0.3">
      <c r="A8" s="228"/>
      <c r="B8" s="284"/>
      <c r="C8" s="101">
        <v>0</v>
      </c>
      <c r="D8" s="289" t="s">
        <v>325</v>
      </c>
    </row>
    <row r="9" spans="1:4" s="102" customFormat="1" hidden="1" x14ac:dyDescent="0.3">
      <c r="A9" s="228"/>
      <c r="B9" s="284"/>
      <c r="C9" s="101">
        <v>0</v>
      </c>
      <c r="D9" s="289" t="s">
        <v>325</v>
      </c>
    </row>
    <row r="10" spans="1:4" s="102" customFormat="1" hidden="1" x14ac:dyDescent="0.3">
      <c r="A10" s="228"/>
      <c r="B10" s="284"/>
      <c r="C10" s="101">
        <v>0</v>
      </c>
      <c r="D10" s="289" t="s">
        <v>325</v>
      </c>
    </row>
    <row r="11" spans="1:4" s="102" customFormat="1" hidden="1" x14ac:dyDescent="0.3">
      <c r="A11" s="228"/>
      <c r="B11" s="284"/>
      <c r="C11" s="101">
        <v>0</v>
      </c>
      <c r="D11" s="289" t="s">
        <v>325</v>
      </c>
    </row>
    <row r="12" spans="1:4" s="102" customFormat="1" hidden="1" x14ac:dyDescent="0.3">
      <c r="A12" s="228"/>
      <c r="B12" s="284"/>
      <c r="C12" s="101">
        <v>0</v>
      </c>
      <c r="D12" s="289" t="s">
        <v>325</v>
      </c>
    </row>
    <row r="13" spans="1:4" s="102" customFormat="1" hidden="1" x14ac:dyDescent="0.3">
      <c r="A13" s="228"/>
      <c r="B13" s="284"/>
      <c r="C13" s="101">
        <v>0</v>
      </c>
      <c r="D13" s="289" t="s">
        <v>325</v>
      </c>
    </row>
    <row r="14" spans="1:4" s="102" customFormat="1" hidden="1" x14ac:dyDescent="0.3">
      <c r="A14" s="228"/>
      <c r="B14" s="284"/>
      <c r="C14" s="101">
        <v>0</v>
      </c>
      <c r="D14" s="289" t="s">
        <v>325</v>
      </c>
    </row>
    <row r="15" spans="1:4" s="102" customFormat="1" hidden="1" x14ac:dyDescent="0.3">
      <c r="A15" s="228"/>
      <c r="B15" s="284"/>
      <c r="C15" s="101">
        <v>0</v>
      </c>
      <c r="D15" s="289" t="s">
        <v>325</v>
      </c>
    </row>
    <row r="16" spans="1:4" s="102" customFormat="1" hidden="1" x14ac:dyDescent="0.3">
      <c r="A16" s="228"/>
      <c r="B16" s="284"/>
      <c r="C16" s="101">
        <v>0</v>
      </c>
      <c r="D16" s="289" t="s">
        <v>325</v>
      </c>
    </row>
    <row r="17" spans="1:4" s="102" customFormat="1" hidden="1" x14ac:dyDescent="0.3">
      <c r="A17" s="228"/>
      <c r="B17" s="284"/>
      <c r="C17" s="101">
        <v>0</v>
      </c>
      <c r="D17" s="289" t="s">
        <v>325</v>
      </c>
    </row>
    <row r="18" spans="1:4" s="102" customFormat="1" hidden="1" x14ac:dyDescent="0.3">
      <c r="A18" s="228"/>
      <c r="B18" s="284"/>
      <c r="C18" s="101">
        <v>0</v>
      </c>
      <c r="D18" s="289" t="s">
        <v>325</v>
      </c>
    </row>
    <row r="19" spans="1:4" s="102" customFormat="1" hidden="1" x14ac:dyDescent="0.3">
      <c r="A19" s="228"/>
      <c r="B19" s="284"/>
      <c r="C19" s="101">
        <v>0</v>
      </c>
      <c r="D19" s="289" t="s">
        <v>325</v>
      </c>
    </row>
    <row r="20" spans="1:4" s="102" customFormat="1" hidden="1" x14ac:dyDescent="0.3">
      <c r="A20" s="228"/>
      <c r="B20" s="284"/>
      <c r="C20" s="101">
        <v>0</v>
      </c>
      <c r="D20" s="289" t="s">
        <v>325</v>
      </c>
    </row>
    <row r="21" spans="1:4" s="102" customFormat="1" hidden="1" x14ac:dyDescent="0.3">
      <c r="A21" s="228"/>
      <c r="B21" s="284"/>
      <c r="C21" s="101">
        <v>0</v>
      </c>
      <c r="D21" s="289" t="s">
        <v>325</v>
      </c>
    </row>
    <row r="22" spans="1:4" s="102" customFormat="1" hidden="1" x14ac:dyDescent="0.3">
      <c r="A22" s="228"/>
      <c r="B22" s="284"/>
      <c r="C22" s="101">
        <v>0</v>
      </c>
      <c r="D22" s="289" t="s">
        <v>325</v>
      </c>
    </row>
    <row r="23" spans="1:4" s="102" customFormat="1" hidden="1" x14ac:dyDescent="0.3">
      <c r="A23" s="228"/>
      <c r="B23" s="284"/>
      <c r="C23" s="101">
        <v>0</v>
      </c>
      <c r="D23" s="289" t="s">
        <v>325</v>
      </c>
    </row>
    <row r="24" spans="1:4" s="102" customFormat="1" hidden="1" x14ac:dyDescent="0.3">
      <c r="A24" s="228"/>
      <c r="B24" s="284"/>
      <c r="C24" s="101">
        <v>0</v>
      </c>
      <c r="D24" s="289" t="s">
        <v>325</v>
      </c>
    </row>
    <row r="25" spans="1:4" s="102" customFormat="1" hidden="1" x14ac:dyDescent="0.3">
      <c r="A25" s="228"/>
      <c r="B25" s="284"/>
      <c r="C25" s="101">
        <v>0</v>
      </c>
      <c r="D25" s="289" t="s">
        <v>325</v>
      </c>
    </row>
    <row r="26" spans="1:4" s="102" customFormat="1" hidden="1" x14ac:dyDescent="0.3">
      <c r="A26" s="228"/>
      <c r="B26" s="284"/>
      <c r="C26" s="101">
        <v>0</v>
      </c>
      <c r="D26" s="289" t="s">
        <v>325</v>
      </c>
    </row>
    <row r="27" spans="1:4" s="102" customFormat="1" hidden="1" x14ac:dyDescent="0.3">
      <c r="A27" s="228"/>
      <c r="B27" s="284"/>
      <c r="C27" s="101">
        <v>0</v>
      </c>
      <c r="D27" s="289" t="s">
        <v>325</v>
      </c>
    </row>
    <row r="28" spans="1:4" s="102" customFormat="1" hidden="1" x14ac:dyDescent="0.3">
      <c r="A28" s="228"/>
      <c r="B28" s="284"/>
      <c r="C28" s="101">
        <v>0</v>
      </c>
      <c r="D28" s="289" t="s">
        <v>325</v>
      </c>
    </row>
    <row r="29" spans="1:4" s="102" customFormat="1" hidden="1" x14ac:dyDescent="0.3">
      <c r="A29" s="228"/>
      <c r="B29" s="284"/>
      <c r="C29" s="101">
        <v>0</v>
      </c>
      <c r="D29" s="289" t="s">
        <v>325</v>
      </c>
    </row>
    <row r="30" spans="1:4" s="102" customFormat="1" hidden="1" x14ac:dyDescent="0.3">
      <c r="A30" s="228"/>
      <c r="B30" s="284"/>
      <c r="C30" s="101">
        <v>0</v>
      </c>
      <c r="D30" s="289" t="s">
        <v>325</v>
      </c>
    </row>
    <row r="31" spans="1:4" s="102" customFormat="1" hidden="1" x14ac:dyDescent="0.3">
      <c r="A31" s="228"/>
      <c r="B31" s="284"/>
      <c r="C31" s="101">
        <v>0</v>
      </c>
      <c r="D31" s="289" t="s">
        <v>325</v>
      </c>
    </row>
    <row r="32" spans="1:4" s="102" customFormat="1" hidden="1" x14ac:dyDescent="0.3">
      <c r="A32" s="228"/>
      <c r="B32" s="284"/>
      <c r="C32" s="101">
        <v>0</v>
      </c>
      <c r="D32" s="289" t="s">
        <v>325</v>
      </c>
    </row>
    <row r="33" spans="1:4" s="102" customFormat="1" hidden="1" x14ac:dyDescent="0.3">
      <c r="A33" s="228"/>
      <c r="B33" s="284"/>
      <c r="C33" s="101">
        <v>0</v>
      </c>
      <c r="D33" s="289" t="s">
        <v>325</v>
      </c>
    </row>
    <row r="34" spans="1:4" s="102" customFormat="1" hidden="1" x14ac:dyDescent="0.3">
      <c r="A34" s="228"/>
      <c r="B34" s="284"/>
      <c r="C34" s="101">
        <v>0</v>
      </c>
      <c r="D34" s="289" t="s">
        <v>325</v>
      </c>
    </row>
    <row r="35" spans="1:4" s="102" customFormat="1" hidden="1" x14ac:dyDescent="0.3">
      <c r="A35" s="228"/>
      <c r="B35" s="284"/>
      <c r="C35" s="101">
        <v>0</v>
      </c>
      <c r="D35" s="289" t="s">
        <v>325</v>
      </c>
    </row>
    <row r="36" spans="1:4" s="102" customFormat="1" hidden="1" x14ac:dyDescent="0.3">
      <c r="A36" s="228"/>
      <c r="B36" s="284"/>
      <c r="C36" s="101">
        <v>0</v>
      </c>
      <c r="D36" s="289" t="s">
        <v>325</v>
      </c>
    </row>
    <row r="37" spans="1:4" s="102" customFormat="1" hidden="1" x14ac:dyDescent="0.3">
      <c r="A37" s="228"/>
      <c r="B37" s="284"/>
      <c r="C37" s="101">
        <v>0</v>
      </c>
      <c r="D37" s="289" t="s">
        <v>325</v>
      </c>
    </row>
    <row r="38" spans="1:4" s="102" customFormat="1" hidden="1" x14ac:dyDescent="0.3">
      <c r="A38" s="228"/>
      <c r="B38" s="284"/>
      <c r="C38" s="101">
        <v>0</v>
      </c>
      <c r="D38" s="289" t="s">
        <v>325</v>
      </c>
    </row>
    <row r="39" spans="1:4" s="102" customFormat="1" hidden="1" x14ac:dyDescent="0.3">
      <c r="A39" s="228"/>
      <c r="B39" s="284"/>
      <c r="C39" s="101">
        <v>0</v>
      </c>
      <c r="D39" s="289" t="s">
        <v>325</v>
      </c>
    </row>
    <row r="40" spans="1:4" s="102" customFormat="1" hidden="1" x14ac:dyDescent="0.3">
      <c r="A40" s="228"/>
      <c r="B40" s="284"/>
      <c r="C40" s="101">
        <v>0</v>
      </c>
      <c r="D40" s="289" t="s">
        <v>325</v>
      </c>
    </row>
    <row r="41" spans="1:4" s="102" customFormat="1" hidden="1" x14ac:dyDescent="0.3">
      <c r="A41" s="228"/>
      <c r="B41" s="284"/>
      <c r="C41" s="101">
        <v>0</v>
      </c>
      <c r="D41" s="289" t="s">
        <v>325</v>
      </c>
    </row>
    <row r="42" spans="1:4" s="102" customFormat="1" hidden="1" x14ac:dyDescent="0.3">
      <c r="A42" s="228"/>
      <c r="B42" s="284"/>
      <c r="C42" s="101">
        <v>0</v>
      </c>
      <c r="D42" s="289" t="s">
        <v>325</v>
      </c>
    </row>
    <row r="43" spans="1:4" s="102" customFormat="1" hidden="1" x14ac:dyDescent="0.3">
      <c r="A43" s="228"/>
      <c r="B43" s="284"/>
      <c r="C43" s="101">
        <v>0</v>
      </c>
      <c r="D43" s="289" t="s">
        <v>325</v>
      </c>
    </row>
    <row r="44" spans="1:4" s="102" customFormat="1" hidden="1" x14ac:dyDescent="0.3">
      <c r="A44" s="228"/>
      <c r="B44" s="284"/>
      <c r="C44" s="101">
        <v>0</v>
      </c>
      <c r="D44" s="289" t="s">
        <v>325</v>
      </c>
    </row>
    <row r="45" spans="1:4" s="102" customFormat="1" hidden="1" x14ac:dyDescent="0.3">
      <c r="A45" s="228"/>
      <c r="B45" s="284"/>
      <c r="C45" s="101">
        <v>0</v>
      </c>
      <c r="D45" s="289" t="s">
        <v>325</v>
      </c>
    </row>
    <row r="46" spans="1:4" s="102" customFormat="1" hidden="1" x14ac:dyDescent="0.3">
      <c r="A46" s="228"/>
      <c r="B46" s="284"/>
      <c r="C46" s="101">
        <v>0</v>
      </c>
      <c r="D46" s="289" t="s">
        <v>325</v>
      </c>
    </row>
    <row r="47" spans="1:4" s="102" customFormat="1" hidden="1" x14ac:dyDescent="0.3">
      <c r="A47" s="228"/>
      <c r="B47" s="284"/>
      <c r="C47" s="101">
        <v>0</v>
      </c>
      <c r="D47" s="289" t="s">
        <v>325</v>
      </c>
    </row>
    <row r="48" spans="1:4" s="102" customFormat="1" hidden="1" x14ac:dyDescent="0.3">
      <c r="A48" s="228"/>
      <c r="B48" s="284"/>
      <c r="C48" s="101">
        <v>0</v>
      </c>
      <c r="D48" s="289" t="s">
        <v>325</v>
      </c>
    </row>
    <row r="49" spans="1:4" s="102" customFormat="1" hidden="1" x14ac:dyDescent="0.3">
      <c r="A49" s="228"/>
      <c r="B49" s="284"/>
      <c r="C49" s="101">
        <v>0</v>
      </c>
      <c r="D49" s="289" t="s">
        <v>325</v>
      </c>
    </row>
    <row r="50" spans="1:4" s="102" customFormat="1" hidden="1" x14ac:dyDescent="0.3">
      <c r="A50" s="228"/>
      <c r="B50" s="284"/>
      <c r="C50" s="101">
        <v>0</v>
      </c>
      <c r="D50" s="289" t="s">
        <v>325</v>
      </c>
    </row>
    <row r="51" spans="1:4" s="102" customFormat="1" hidden="1" x14ac:dyDescent="0.3">
      <c r="A51" s="228"/>
      <c r="B51" s="284"/>
      <c r="C51" s="101">
        <v>0</v>
      </c>
      <c r="D51" s="289" t="s">
        <v>325</v>
      </c>
    </row>
    <row r="52" spans="1:4" s="102" customFormat="1" hidden="1" x14ac:dyDescent="0.3">
      <c r="A52" s="228"/>
      <c r="B52" s="284"/>
      <c r="C52" s="101">
        <v>0</v>
      </c>
      <c r="D52" s="289" t="s">
        <v>325</v>
      </c>
    </row>
    <row r="53" spans="1:4" s="102" customFormat="1" hidden="1" x14ac:dyDescent="0.3">
      <c r="A53" s="228"/>
      <c r="B53" s="284"/>
      <c r="C53" s="101">
        <v>0</v>
      </c>
      <c r="D53" s="289" t="s">
        <v>325</v>
      </c>
    </row>
    <row r="54" spans="1:4" s="102" customFormat="1" hidden="1" x14ac:dyDescent="0.3">
      <c r="A54" s="228"/>
      <c r="B54" s="284"/>
      <c r="C54" s="101">
        <v>0</v>
      </c>
      <c r="D54" s="289" t="s">
        <v>325</v>
      </c>
    </row>
    <row r="55" spans="1:4" s="102" customFormat="1" hidden="1" x14ac:dyDescent="0.3">
      <c r="A55" s="228"/>
      <c r="B55" s="284"/>
      <c r="C55" s="101">
        <v>0</v>
      </c>
      <c r="D55" s="289" t="s">
        <v>325</v>
      </c>
    </row>
    <row r="56" spans="1:4" s="102" customFormat="1" hidden="1" x14ac:dyDescent="0.3">
      <c r="A56" s="228"/>
      <c r="B56" s="284"/>
      <c r="C56" s="101">
        <v>0</v>
      </c>
      <c r="D56" s="289" t="s">
        <v>325</v>
      </c>
    </row>
    <row r="57" spans="1:4" s="102" customFormat="1" hidden="1" x14ac:dyDescent="0.3">
      <c r="A57" s="228"/>
      <c r="B57" s="284"/>
      <c r="C57" s="101">
        <v>0</v>
      </c>
      <c r="D57" s="289" t="s">
        <v>325</v>
      </c>
    </row>
    <row r="58" spans="1:4" s="102" customFormat="1" hidden="1" x14ac:dyDescent="0.3">
      <c r="A58" s="228"/>
      <c r="B58" s="284"/>
      <c r="C58" s="101">
        <v>0</v>
      </c>
      <c r="D58" s="289" t="s">
        <v>325</v>
      </c>
    </row>
    <row r="59" spans="1:4" s="102" customFormat="1" hidden="1" x14ac:dyDescent="0.3">
      <c r="A59" s="228"/>
      <c r="B59" s="284"/>
      <c r="C59" s="101">
        <v>0</v>
      </c>
      <c r="D59" s="289" t="s">
        <v>325</v>
      </c>
    </row>
    <row r="60" spans="1:4" s="102" customFormat="1" hidden="1" x14ac:dyDescent="0.3">
      <c r="A60" s="228"/>
      <c r="B60" s="284"/>
      <c r="C60" s="101">
        <v>0</v>
      </c>
      <c r="D60" s="289" t="s">
        <v>325</v>
      </c>
    </row>
    <row r="61" spans="1:4" s="102" customFormat="1" hidden="1" x14ac:dyDescent="0.3">
      <c r="A61" s="228"/>
      <c r="B61" s="284"/>
      <c r="C61" s="101">
        <v>0</v>
      </c>
      <c r="D61" s="289" t="s">
        <v>325</v>
      </c>
    </row>
    <row r="62" spans="1:4" s="102" customFormat="1" hidden="1" x14ac:dyDescent="0.3">
      <c r="A62" s="228"/>
      <c r="B62" s="284"/>
      <c r="C62" s="101">
        <v>0</v>
      </c>
      <c r="D62" s="289" t="s">
        <v>325</v>
      </c>
    </row>
    <row r="63" spans="1:4" s="102" customFormat="1" hidden="1" x14ac:dyDescent="0.3">
      <c r="A63" s="228"/>
      <c r="B63" s="284"/>
      <c r="C63" s="101">
        <v>0</v>
      </c>
      <c r="D63" s="289" t="s">
        <v>325</v>
      </c>
    </row>
    <row r="64" spans="1:4" s="102" customFormat="1" hidden="1" x14ac:dyDescent="0.3">
      <c r="A64" s="228"/>
      <c r="B64" s="284"/>
      <c r="C64" s="101">
        <v>0</v>
      </c>
      <c r="D64" s="289" t="s">
        <v>325</v>
      </c>
    </row>
    <row r="65" spans="1:4" s="102" customFormat="1" hidden="1" x14ac:dyDescent="0.3">
      <c r="A65" s="228"/>
      <c r="B65" s="284"/>
      <c r="C65" s="101">
        <v>0</v>
      </c>
      <c r="D65" s="289" t="s">
        <v>325</v>
      </c>
    </row>
    <row r="66" spans="1:4" s="102" customFormat="1" hidden="1" x14ac:dyDescent="0.3">
      <c r="A66" s="228"/>
      <c r="B66" s="284"/>
      <c r="C66" s="101">
        <v>0</v>
      </c>
      <c r="D66" s="289" t="s">
        <v>325</v>
      </c>
    </row>
    <row r="67" spans="1:4" s="102" customFormat="1" hidden="1" x14ac:dyDescent="0.3">
      <c r="A67" s="228"/>
      <c r="B67" s="284"/>
      <c r="C67" s="101">
        <v>0</v>
      </c>
      <c r="D67" s="289" t="s">
        <v>325</v>
      </c>
    </row>
    <row r="68" spans="1:4" s="102" customFormat="1" hidden="1" x14ac:dyDescent="0.3">
      <c r="A68" s="228"/>
      <c r="B68" s="284"/>
      <c r="C68" s="101">
        <v>0</v>
      </c>
      <c r="D68" s="289" t="s">
        <v>325</v>
      </c>
    </row>
    <row r="69" spans="1:4" s="102" customFormat="1" hidden="1" x14ac:dyDescent="0.3">
      <c r="A69" s="228"/>
      <c r="B69" s="284"/>
      <c r="C69" s="101">
        <v>0</v>
      </c>
      <c r="D69" s="289" t="s">
        <v>325</v>
      </c>
    </row>
    <row r="70" spans="1:4" s="102" customFormat="1" hidden="1" x14ac:dyDescent="0.3">
      <c r="A70" s="228"/>
      <c r="B70" s="284"/>
      <c r="C70" s="101">
        <v>0</v>
      </c>
      <c r="D70" s="289" t="s">
        <v>325</v>
      </c>
    </row>
    <row r="71" spans="1:4" s="102" customFormat="1" hidden="1" x14ac:dyDescent="0.3">
      <c r="A71" s="228"/>
      <c r="B71" s="284"/>
      <c r="C71" s="101">
        <v>0</v>
      </c>
      <c r="D71" s="289" t="s">
        <v>325</v>
      </c>
    </row>
    <row r="72" spans="1:4" s="102" customFormat="1" hidden="1" x14ac:dyDescent="0.3">
      <c r="A72" s="228"/>
      <c r="B72" s="284"/>
      <c r="C72" s="101">
        <v>0</v>
      </c>
      <c r="D72" s="289" t="s">
        <v>325</v>
      </c>
    </row>
    <row r="73" spans="1:4" s="102" customFormat="1" hidden="1" x14ac:dyDescent="0.3">
      <c r="A73" s="228"/>
      <c r="B73" s="284"/>
      <c r="C73" s="101">
        <v>0</v>
      </c>
      <c r="D73" s="289" t="s">
        <v>325</v>
      </c>
    </row>
    <row r="74" spans="1:4" s="102" customFormat="1" hidden="1" x14ac:dyDescent="0.3">
      <c r="A74" s="228"/>
      <c r="B74" s="284"/>
      <c r="C74" s="101">
        <v>0</v>
      </c>
      <c r="D74" s="289" t="s">
        <v>325</v>
      </c>
    </row>
    <row r="75" spans="1:4" s="102" customFormat="1" hidden="1" x14ac:dyDescent="0.3">
      <c r="A75" s="228"/>
      <c r="B75" s="284"/>
      <c r="C75" s="101">
        <v>0</v>
      </c>
      <c r="D75" s="289" t="s">
        <v>325</v>
      </c>
    </row>
    <row r="76" spans="1:4" s="102" customFormat="1" hidden="1" x14ac:dyDescent="0.3">
      <c r="A76" s="228"/>
      <c r="B76" s="284"/>
      <c r="C76" s="101">
        <v>0</v>
      </c>
      <c r="D76" s="289" t="s">
        <v>325</v>
      </c>
    </row>
    <row r="77" spans="1:4" s="102" customFormat="1" hidden="1" x14ac:dyDescent="0.3">
      <c r="A77" s="228"/>
      <c r="B77" s="284"/>
      <c r="C77" s="101">
        <v>0</v>
      </c>
      <c r="D77" s="289" t="s">
        <v>325</v>
      </c>
    </row>
    <row r="78" spans="1:4" s="102" customFormat="1" hidden="1" x14ac:dyDescent="0.3">
      <c r="A78" s="228"/>
      <c r="B78" s="284"/>
      <c r="C78" s="101">
        <v>0</v>
      </c>
      <c r="D78" s="289" t="s">
        <v>325</v>
      </c>
    </row>
    <row r="79" spans="1:4" s="102" customFormat="1" hidden="1" x14ac:dyDescent="0.3">
      <c r="A79" s="228"/>
      <c r="B79" s="284"/>
      <c r="C79" s="101">
        <v>0</v>
      </c>
      <c r="D79" s="289" t="s">
        <v>325</v>
      </c>
    </row>
    <row r="80" spans="1:4" s="102" customFormat="1" hidden="1" x14ac:dyDescent="0.3">
      <c r="A80" s="228"/>
      <c r="B80" s="284"/>
      <c r="C80" s="101">
        <v>0</v>
      </c>
      <c r="D80" s="289" t="s">
        <v>325</v>
      </c>
    </row>
    <row r="81" spans="1:4" s="102" customFormat="1" hidden="1" x14ac:dyDescent="0.3">
      <c r="A81" s="228"/>
      <c r="B81" s="284"/>
      <c r="C81" s="101">
        <v>0</v>
      </c>
      <c r="D81" s="289" t="s">
        <v>325</v>
      </c>
    </row>
    <row r="82" spans="1:4" s="102" customFormat="1" hidden="1" x14ac:dyDescent="0.3">
      <c r="A82" s="228"/>
      <c r="B82" s="284"/>
      <c r="C82" s="101">
        <v>0</v>
      </c>
      <c r="D82" s="289" t="s">
        <v>325</v>
      </c>
    </row>
    <row r="83" spans="1:4" s="102" customFormat="1" hidden="1" x14ac:dyDescent="0.3">
      <c r="A83" s="228"/>
      <c r="B83" s="284"/>
      <c r="C83" s="101">
        <v>0</v>
      </c>
      <c r="D83" s="289" t="s">
        <v>325</v>
      </c>
    </row>
    <row r="84" spans="1:4" s="102" customFormat="1" hidden="1" x14ac:dyDescent="0.3">
      <c r="A84" s="228"/>
      <c r="B84" s="284"/>
      <c r="C84" s="101">
        <v>0</v>
      </c>
      <c r="D84" s="289" t="s">
        <v>325</v>
      </c>
    </row>
    <row r="85" spans="1:4" s="102" customFormat="1" hidden="1" x14ac:dyDescent="0.3">
      <c r="A85" s="228"/>
      <c r="B85" s="284"/>
      <c r="C85" s="101">
        <v>0</v>
      </c>
      <c r="D85" s="289" t="s">
        <v>325</v>
      </c>
    </row>
    <row r="86" spans="1:4" s="102" customFormat="1" hidden="1" x14ac:dyDescent="0.3">
      <c r="A86" s="228"/>
      <c r="B86" s="284"/>
      <c r="C86" s="101">
        <v>0</v>
      </c>
      <c r="D86" s="289" t="s">
        <v>325</v>
      </c>
    </row>
    <row r="87" spans="1:4" s="102" customFormat="1" hidden="1" x14ac:dyDescent="0.3">
      <c r="A87" s="228"/>
      <c r="B87" s="284"/>
      <c r="C87" s="101">
        <v>0</v>
      </c>
      <c r="D87" s="289" t="s">
        <v>325</v>
      </c>
    </row>
    <row r="88" spans="1:4" s="102" customFormat="1" hidden="1" x14ac:dyDescent="0.3">
      <c r="A88" s="228"/>
      <c r="B88" s="284"/>
      <c r="C88" s="101">
        <v>0</v>
      </c>
      <c r="D88" s="289" t="s">
        <v>325</v>
      </c>
    </row>
    <row r="89" spans="1:4" s="102" customFormat="1" hidden="1" x14ac:dyDescent="0.3">
      <c r="A89" s="228"/>
      <c r="B89" s="284"/>
      <c r="C89" s="101">
        <v>0</v>
      </c>
      <c r="D89" s="289" t="s">
        <v>325</v>
      </c>
    </row>
    <row r="90" spans="1:4" s="102" customFormat="1" hidden="1" x14ac:dyDescent="0.3">
      <c r="A90" s="228"/>
      <c r="B90" s="284"/>
      <c r="C90" s="101">
        <v>0</v>
      </c>
      <c r="D90" s="289" t="s">
        <v>325</v>
      </c>
    </row>
    <row r="91" spans="1:4" s="102" customFormat="1" hidden="1" x14ac:dyDescent="0.3">
      <c r="A91" s="228"/>
      <c r="B91" s="284"/>
      <c r="C91" s="101">
        <v>0</v>
      </c>
      <c r="D91" s="289" t="s">
        <v>325</v>
      </c>
    </row>
    <row r="92" spans="1:4" s="102" customFormat="1" hidden="1" x14ac:dyDescent="0.3">
      <c r="A92" s="228"/>
      <c r="B92" s="284"/>
      <c r="C92" s="101">
        <v>0</v>
      </c>
      <c r="D92" s="289" t="s">
        <v>325</v>
      </c>
    </row>
    <row r="93" spans="1:4" s="102" customFormat="1" hidden="1" x14ac:dyDescent="0.3">
      <c r="A93" s="228"/>
      <c r="B93" s="284"/>
      <c r="C93" s="101">
        <v>0</v>
      </c>
      <c r="D93" s="289" t="s">
        <v>325</v>
      </c>
    </row>
    <row r="94" spans="1:4" s="102" customFormat="1" hidden="1" x14ac:dyDescent="0.3">
      <c r="A94" s="228"/>
      <c r="B94" s="284"/>
      <c r="C94" s="101">
        <v>0</v>
      </c>
      <c r="D94" s="289" t="s">
        <v>325</v>
      </c>
    </row>
    <row r="95" spans="1:4" s="102" customFormat="1" hidden="1" x14ac:dyDescent="0.3">
      <c r="A95" s="228"/>
      <c r="B95" s="284"/>
      <c r="C95" s="101">
        <v>0</v>
      </c>
      <c r="D95" s="289" t="s">
        <v>325</v>
      </c>
    </row>
    <row r="96" spans="1:4" s="102" customFormat="1" hidden="1" x14ac:dyDescent="0.3">
      <c r="A96" s="228"/>
      <c r="B96" s="284"/>
      <c r="C96" s="101">
        <v>0</v>
      </c>
      <c r="D96" s="289" t="s">
        <v>325</v>
      </c>
    </row>
    <row r="97" spans="1:4" s="102" customFormat="1" hidden="1" x14ac:dyDescent="0.3">
      <c r="A97" s="228"/>
      <c r="B97" s="284"/>
      <c r="C97" s="101">
        <v>0</v>
      </c>
      <c r="D97" s="289" t="s">
        <v>325</v>
      </c>
    </row>
    <row r="98" spans="1:4" s="102" customFormat="1" hidden="1" x14ac:dyDescent="0.3">
      <c r="A98" s="228"/>
      <c r="B98" s="284"/>
      <c r="C98" s="101">
        <v>0</v>
      </c>
      <c r="D98" s="289" t="s">
        <v>325</v>
      </c>
    </row>
    <row r="99" spans="1:4" s="102" customFormat="1" hidden="1" x14ac:dyDescent="0.3">
      <c r="A99" s="228"/>
      <c r="B99" s="284"/>
      <c r="C99" s="101">
        <v>0</v>
      </c>
      <c r="D99" s="289" t="s">
        <v>325</v>
      </c>
    </row>
    <row r="100" spans="1:4" s="102" customFormat="1" hidden="1" x14ac:dyDescent="0.3">
      <c r="A100" s="228"/>
      <c r="B100" s="284"/>
      <c r="C100" s="101">
        <v>0</v>
      </c>
      <c r="D100" s="289" t="s">
        <v>325</v>
      </c>
    </row>
    <row r="101" spans="1:4" s="102" customFormat="1" hidden="1" x14ac:dyDescent="0.3">
      <c r="A101" s="228"/>
      <c r="B101" s="284"/>
      <c r="C101" s="101">
        <v>0</v>
      </c>
      <c r="D101" s="289" t="s">
        <v>325</v>
      </c>
    </row>
    <row r="102" spans="1:4" s="102" customFormat="1" hidden="1" x14ac:dyDescent="0.3">
      <c r="A102" s="228"/>
      <c r="B102" s="284"/>
      <c r="C102" s="101">
        <v>0</v>
      </c>
      <c r="D102" s="289" t="s">
        <v>325</v>
      </c>
    </row>
    <row r="103" spans="1:4" s="102" customFormat="1" hidden="1" x14ac:dyDescent="0.3">
      <c r="A103" s="228"/>
      <c r="B103" s="284"/>
      <c r="C103" s="101">
        <v>0</v>
      </c>
      <c r="D103" s="289" t="s">
        <v>325</v>
      </c>
    </row>
    <row r="104" spans="1:4" s="102" customFormat="1" hidden="1" x14ac:dyDescent="0.3">
      <c r="A104" s="228"/>
      <c r="B104" s="284"/>
      <c r="C104" s="101">
        <v>0</v>
      </c>
      <c r="D104" s="289" t="s">
        <v>325</v>
      </c>
    </row>
    <row r="105" spans="1:4" s="102" customFormat="1" hidden="1" x14ac:dyDescent="0.3">
      <c r="A105" s="228"/>
      <c r="B105" s="284"/>
      <c r="C105" s="101">
        <v>0</v>
      </c>
      <c r="D105" s="289" t="s">
        <v>325</v>
      </c>
    </row>
    <row r="106" spans="1:4" s="102" customFormat="1" hidden="1" x14ac:dyDescent="0.3">
      <c r="A106" s="228"/>
      <c r="B106" s="284"/>
      <c r="C106" s="101">
        <v>0</v>
      </c>
      <c r="D106" s="289" t="s">
        <v>325</v>
      </c>
    </row>
    <row r="107" spans="1:4" s="102" customFormat="1" hidden="1" x14ac:dyDescent="0.3">
      <c r="A107" s="228"/>
      <c r="B107" s="284"/>
      <c r="C107" s="101">
        <v>0</v>
      </c>
      <c r="D107" s="289" t="s">
        <v>325</v>
      </c>
    </row>
    <row r="108" spans="1:4" s="102" customFormat="1" hidden="1" x14ac:dyDescent="0.3">
      <c r="A108" s="228"/>
      <c r="B108" s="284"/>
      <c r="C108" s="101">
        <v>0</v>
      </c>
      <c r="D108" s="289" t="s">
        <v>325</v>
      </c>
    </row>
    <row r="109" spans="1:4" s="102" customFormat="1" hidden="1" x14ac:dyDescent="0.3">
      <c r="A109" s="228"/>
      <c r="B109" s="284"/>
      <c r="C109" s="101">
        <v>0</v>
      </c>
      <c r="D109" s="289" t="s">
        <v>325</v>
      </c>
    </row>
    <row r="110" spans="1:4" s="102" customFormat="1" hidden="1" x14ac:dyDescent="0.3">
      <c r="A110" s="228"/>
      <c r="B110" s="284"/>
      <c r="C110" s="101">
        <v>0</v>
      </c>
      <c r="D110" s="289" t="s">
        <v>325</v>
      </c>
    </row>
    <row r="111" spans="1:4" s="102" customFormat="1" hidden="1" x14ac:dyDescent="0.3">
      <c r="A111" s="228"/>
      <c r="B111" s="284"/>
      <c r="C111" s="101">
        <v>0</v>
      </c>
      <c r="D111" s="289" t="s">
        <v>325</v>
      </c>
    </row>
    <row r="112" spans="1:4" s="102" customFormat="1" hidden="1" x14ac:dyDescent="0.3">
      <c r="A112" s="228"/>
      <c r="B112" s="284"/>
      <c r="C112" s="101">
        <v>0</v>
      </c>
      <c r="D112" s="289" t="s">
        <v>325</v>
      </c>
    </row>
    <row r="113" spans="1:4" s="102" customFormat="1" hidden="1" x14ac:dyDescent="0.3">
      <c r="A113" s="228"/>
      <c r="B113" s="284"/>
      <c r="C113" s="101">
        <v>0</v>
      </c>
      <c r="D113" s="289" t="s">
        <v>325</v>
      </c>
    </row>
    <row r="114" spans="1:4" s="102" customFormat="1" hidden="1" x14ac:dyDescent="0.3">
      <c r="A114" s="228"/>
      <c r="B114" s="284"/>
      <c r="C114" s="101">
        <v>0</v>
      </c>
      <c r="D114" s="289" t="s">
        <v>325</v>
      </c>
    </row>
    <row r="115" spans="1:4" s="102" customFormat="1" hidden="1" x14ac:dyDescent="0.3">
      <c r="A115" s="228"/>
      <c r="B115" s="284"/>
      <c r="C115" s="101">
        <v>0</v>
      </c>
      <c r="D115" s="289" t="s">
        <v>325</v>
      </c>
    </row>
    <row r="116" spans="1:4" s="102" customFormat="1" hidden="1" x14ac:dyDescent="0.3">
      <c r="A116" s="228"/>
      <c r="B116" s="284"/>
      <c r="C116" s="101">
        <v>0</v>
      </c>
      <c r="D116" s="289" t="s">
        <v>325</v>
      </c>
    </row>
    <row r="117" spans="1:4" s="102" customFormat="1" hidden="1" x14ac:dyDescent="0.3">
      <c r="A117" s="228"/>
      <c r="B117" s="284"/>
      <c r="C117" s="101">
        <v>0</v>
      </c>
      <c r="D117" s="289" t="s">
        <v>325</v>
      </c>
    </row>
    <row r="118" spans="1:4" s="102" customFormat="1" hidden="1" x14ac:dyDescent="0.3">
      <c r="A118" s="228"/>
      <c r="B118" s="284"/>
      <c r="C118" s="101">
        <v>0</v>
      </c>
      <c r="D118" s="289" t="s">
        <v>325</v>
      </c>
    </row>
    <row r="119" spans="1:4" s="102" customFormat="1" hidden="1" x14ac:dyDescent="0.3">
      <c r="A119" s="228"/>
      <c r="B119" s="284"/>
      <c r="C119" s="101">
        <v>0</v>
      </c>
      <c r="D119" s="289" t="s">
        <v>325</v>
      </c>
    </row>
    <row r="120" spans="1:4" s="102" customFormat="1" hidden="1" x14ac:dyDescent="0.3">
      <c r="A120" s="228"/>
      <c r="B120" s="284"/>
      <c r="C120" s="101">
        <v>0</v>
      </c>
      <c r="D120" s="289" t="s">
        <v>325</v>
      </c>
    </row>
    <row r="121" spans="1:4" s="102" customFormat="1" hidden="1" x14ac:dyDescent="0.3">
      <c r="A121" s="228"/>
      <c r="B121" s="284"/>
      <c r="C121" s="101">
        <v>0</v>
      </c>
      <c r="D121" s="289" t="s">
        <v>325</v>
      </c>
    </row>
    <row r="122" spans="1:4" s="102" customFormat="1" hidden="1" x14ac:dyDescent="0.3">
      <c r="A122" s="228"/>
      <c r="B122" s="284"/>
      <c r="C122" s="101">
        <v>0</v>
      </c>
      <c r="D122" s="289" t="s">
        <v>325</v>
      </c>
    </row>
    <row r="123" spans="1:4" s="102" customFormat="1" hidden="1" x14ac:dyDescent="0.3">
      <c r="A123" s="228"/>
      <c r="B123" s="284"/>
      <c r="C123" s="101">
        <v>0</v>
      </c>
      <c r="D123" s="289" t="s">
        <v>325</v>
      </c>
    </row>
    <row r="124" spans="1:4" s="102" customFormat="1" hidden="1" x14ac:dyDescent="0.3">
      <c r="A124" s="228"/>
      <c r="B124" s="284"/>
      <c r="C124" s="101">
        <v>0</v>
      </c>
      <c r="D124" s="289" t="s">
        <v>325</v>
      </c>
    </row>
    <row r="125" spans="1:4" s="102" customFormat="1" hidden="1" x14ac:dyDescent="0.3">
      <c r="A125" s="228"/>
      <c r="B125" s="284"/>
      <c r="C125" s="101">
        <v>0</v>
      </c>
      <c r="D125" s="289" t="s">
        <v>325</v>
      </c>
    </row>
    <row r="126" spans="1:4" s="102" customFormat="1" hidden="1" x14ac:dyDescent="0.3">
      <c r="A126" s="228"/>
      <c r="B126" s="284"/>
      <c r="C126" s="101">
        <v>0</v>
      </c>
      <c r="D126" s="289" t="s">
        <v>325</v>
      </c>
    </row>
    <row r="127" spans="1:4" s="102" customFormat="1" hidden="1" x14ac:dyDescent="0.3">
      <c r="A127" s="228"/>
      <c r="B127" s="284"/>
      <c r="C127" s="101">
        <v>0</v>
      </c>
      <c r="D127" s="289" t="s">
        <v>325</v>
      </c>
    </row>
    <row r="128" spans="1:4" s="102" customFormat="1" hidden="1" x14ac:dyDescent="0.3">
      <c r="A128" s="228"/>
      <c r="B128" s="284"/>
      <c r="C128" s="101">
        <v>0</v>
      </c>
      <c r="D128" s="289" t="s">
        <v>325</v>
      </c>
    </row>
    <row r="129" spans="1:6" s="102" customFormat="1" hidden="1" x14ac:dyDescent="0.3">
      <c r="A129" s="228"/>
      <c r="B129" s="284"/>
      <c r="C129" s="101">
        <v>0</v>
      </c>
      <c r="D129" s="289" t="s">
        <v>325</v>
      </c>
    </row>
    <row r="130" spans="1:6" s="102" customFormat="1" hidden="1" x14ac:dyDescent="0.3">
      <c r="A130" s="228"/>
      <c r="B130" s="284"/>
      <c r="C130" s="101">
        <v>0</v>
      </c>
      <c r="D130" s="289" t="s">
        <v>325</v>
      </c>
    </row>
    <row r="131" spans="1:6" s="102" customFormat="1" hidden="1" x14ac:dyDescent="0.3">
      <c r="A131" s="228"/>
      <c r="B131" s="284"/>
      <c r="C131" s="101">
        <v>0</v>
      </c>
      <c r="D131" s="289" t="s">
        <v>325</v>
      </c>
    </row>
    <row r="132" spans="1:6" s="102" customFormat="1" hidden="1" x14ac:dyDescent="0.3">
      <c r="A132" s="228"/>
      <c r="B132" s="284"/>
      <c r="C132" s="101">
        <v>0</v>
      </c>
      <c r="D132" s="289" t="s">
        <v>325</v>
      </c>
    </row>
    <row r="133" spans="1:6" s="102" customFormat="1" x14ac:dyDescent="0.3">
      <c r="A133" s="285"/>
      <c r="B133" s="285"/>
      <c r="C133" s="135">
        <v>0</v>
      </c>
      <c r="D133" s="114" t="s">
        <v>325</v>
      </c>
    </row>
    <row r="134" spans="1:6" s="102" customFormat="1" x14ac:dyDescent="0.3">
      <c r="A134" s="230"/>
      <c r="B134" s="209" t="s">
        <v>41</v>
      </c>
      <c r="C134" s="309">
        <f>ROUND(SUBTOTAL(109,C4:C133),2)</f>
        <v>0</v>
      </c>
      <c r="D134" s="114" t="s">
        <v>325</v>
      </c>
      <c r="F134" s="117" t="s">
        <v>329</v>
      </c>
    </row>
    <row r="135" spans="1:6" s="102" customFormat="1" x14ac:dyDescent="0.3">
      <c r="A135" s="284"/>
      <c r="B135" s="284"/>
      <c r="C135" s="106"/>
      <c r="D135" s="114" t="s">
        <v>326</v>
      </c>
    </row>
    <row r="136" spans="1:6" s="102" customFormat="1" x14ac:dyDescent="0.3">
      <c r="A136" s="285"/>
      <c r="B136" s="285"/>
      <c r="C136" s="101">
        <v>0</v>
      </c>
      <c r="D136" s="114" t="s">
        <v>326</v>
      </c>
    </row>
    <row r="137" spans="1:6" s="102" customFormat="1" x14ac:dyDescent="0.3">
      <c r="A137" s="228"/>
      <c r="B137" s="284"/>
      <c r="C137" s="101">
        <v>0</v>
      </c>
      <c r="D137" s="114" t="s">
        <v>326</v>
      </c>
    </row>
    <row r="138" spans="1:6" s="102" customFormat="1" x14ac:dyDescent="0.3">
      <c r="A138" s="228"/>
      <c r="B138" s="284"/>
      <c r="C138" s="101">
        <v>0</v>
      </c>
      <c r="D138" s="114" t="s">
        <v>326</v>
      </c>
    </row>
    <row r="139" spans="1:6" s="102" customFormat="1" hidden="1" x14ac:dyDescent="0.3">
      <c r="A139" s="228"/>
      <c r="B139" s="284"/>
      <c r="C139" s="101">
        <v>0</v>
      </c>
      <c r="D139" s="114" t="s">
        <v>326</v>
      </c>
    </row>
    <row r="140" spans="1:6" s="102" customFormat="1" hidden="1" x14ac:dyDescent="0.3">
      <c r="A140" s="228"/>
      <c r="B140" s="284"/>
      <c r="C140" s="101">
        <v>0</v>
      </c>
      <c r="D140" s="114" t="s">
        <v>326</v>
      </c>
    </row>
    <row r="141" spans="1:6" s="102" customFormat="1" hidden="1" x14ac:dyDescent="0.3">
      <c r="A141" s="228"/>
      <c r="B141" s="284"/>
      <c r="C141" s="101">
        <v>0</v>
      </c>
      <c r="D141" s="114" t="s">
        <v>326</v>
      </c>
    </row>
    <row r="142" spans="1:6" s="102" customFormat="1" hidden="1" x14ac:dyDescent="0.3">
      <c r="A142" s="228"/>
      <c r="B142" s="284"/>
      <c r="C142" s="101">
        <v>0</v>
      </c>
      <c r="D142" s="114" t="s">
        <v>326</v>
      </c>
    </row>
    <row r="143" spans="1:6" s="102" customFormat="1" hidden="1" x14ac:dyDescent="0.3">
      <c r="A143" s="228"/>
      <c r="B143" s="284"/>
      <c r="C143" s="101">
        <v>0</v>
      </c>
      <c r="D143" s="114" t="s">
        <v>326</v>
      </c>
    </row>
    <row r="144" spans="1:6" s="102" customFormat="1" hidden="1" x14ac:dyDescent="0.3">
      <c r="A144" s="228"/>
      <c r="B144" s="284"/>
      <c r="C144" s="101">
        <v>0</v>
      </c>
      <c r="D144" s="114" t="s">
        <v>326</v>
      </c>
    </row>
    <row r="145" spans="1:4" s="102" customFormat="1" hidden="1" x14ac:dyDescent="0.3">
      <c r="A145" s="228"/>
      <c r="B145" s="284"/>
      <c r="C145" s="101">
        <v>0</v>
      </c>
      <c r="D145" s="114" t="s">
        <v>326</v>
      </c>
    </row>
    <row r="146" spans="1:4" s="102" customFormat="1" hidden="1" x14ac:dyDescent="0.3">
      <c r="A146" s="228"/>
      <c r="B146" s="284"/>
      <c r="C146" s="101">
        <v>0</v>
      </c>
      <c r="D146" s="114" t="s">
        <v>326</v>
      </c>
    </row>
    <row r="147" spans="1:4" s="102" customFormat="1" hidden="1" x14ac:dyDescent="0.3">
      <c r="A147" s="228"/>
      <c r="B147" s="284"/>
      <c r="C147" s="101">
        <v>0</v>
      </c>
      <c r="D147" s="114" t="s">
        <v>326</v>
      </c>
    </row>
    <row r="148" spans="1:4" s="102" customFormat="1" hidden="1" x14ac:dyDescent="0.3">
      <c r="A148" s="228"/>
      <c r="B148" s="284"/>
      <c r="C148" s="101">
        <v>0</v>
      </c>
      <c r="D148" s="114" t="s">
        <v>326</v>
      </c>
    </row>
    <row r="149" spans="1:4" s="102" customFormat="1" hidden="1" x14ac:dyDescent="0.3">
      <c r="A149" s="228"/>
      <c r="B149" s="284"/>
      <c r="C149" s="101">
        <v>0</v>
      </c>
      <c r="D149" s="114" t="s">
        <v>326</v>
      </c>
    </row>
    <row r="150" spans="1:4" s="102" customFormat="1" hidden="1" x14ac:dyDescent="0.3">
      <c r="A150" s="228"/>
      <c r="B150" s="284"/>
      <c r="C150" s="101">
        <v>0</v>
      </c>
      <c r="D150" s="114" t="s">
        <v>326</v>
      </c>
    </row>
    <row r="151" spans="1:4" s="102" customFormat="1" hidden="1" x14ac:dyDescent="0.3">
      <c r="A151" s="228"/>
      <c r="B151" s="284"/>
      <c r="C151" s="101">
        <v>0</v>
      </c>
      <c r="D151" s="114" t="s">
        <v>326</v>
      </c>
    </row>
    <row r="152" spans="1:4" s="102" customFormat="1" hidden="1" x14ac:dyDescent="0.3">
      <c r="A152" s="228"/>
      <c r="B152" s="284"/>
      <c r="C152" s="101">
        <v>0</v>
      </c>
      <c r="D152" s="114" t="s">
        <v>326</v>
      </c>
    </row>
    <row r="153" spans="1:4" s="102" customFormat="1" hidden="1" x14ac:dyDescent="0.3">
      <c r="A153" s="228"/>
      <c r="B153" s="284"/>
      <c r="C153" s="101">
        <v>0</v>
      </c>
      <c r="D153" s="114" t="s">
        <v>326</v>
      </c>
    </row>
    <row r="154" spans="1:4" s="102" customFormat="1" hidden="1" x14ac:dyDescent="0.3">
      <c r="A154" s="228"/>
      <c r="B154" s="284"/>
      <c r="C154" s="101">
        <v>0</v>
      </c>
      <c r="D154" s="114" t="s">
        <v>326</v>
      </c>
    </row>
    <row r="155" spans="1:4" s="102" customFormat="1" hidden="1" x14ac:dyDescent="0.3">
      <c r="A155" s="228"/>
      <c r="B155" s="284"/>
      <c r="C155" s="101">
        <v>0</v>
      </c>
      <c r="D155" s="114" t="s">
        <v>326</v>
      </c>
    </row>
    <row r="156" spans="1:4" s="102" customFormat="1" hidden="1" x14ac:dyDescent="0.3">
      <c r="A156" s="228"/>
      <c r="B156" s="284"/>
      <c r="C156" s="101">
        <v>0</v>
      </c>
      <c r="D156" s="114" t="s">
        <v>326</v>
      </c>
    </row>
    <row r="157" spans="1:4" s="102" customFormat="1" hidden="1" x14ac:dyDescent="0.3">
      <c r="A157" s="228"/>
      <c r="B157" s="284"/>
      <c r="C157" s="101">
        <v>0</v>
      </c>
      <c r="D157" s="114" t="s">
        <v>326</v>
      </c>
    </row>
    <row r="158" spans="1:4" s="102" customFormat="1" hidden="1" x14ac:dyDescent="0.3">
      <c r="A158" s="228"/>
      <c r="B158" s="284"/>
      <c r="C158" s="101">
        <v>0</v>
      </c>
      <c r="D158" s="114" t="s">
        <v>326</v>
      </c>
    </row>
    <row r="159" spans="1:4" s="102" customFormat="1" hidden="1" x14ac:dyDescent="0.3">
      <c r="A159" s="228"/>
      <c r="B159" s="284"/>
      <c r="C159" s="101">
        <v>0</v>
      </c>
      <c r="D159" s="114" t="s">
        <v>326</v>
      </c>
    </row>
    <row r="160" spans="1:4" s="102" customFormat="1" hidden="1" x14ac:dyDescent="0.3">
      <c r="A160" s="228"/>
      <c r="B160" s="284"/>
      <c r="C160" s="101">
        <v>0</v>
      </c>
      <c r="D160" s="114" t="s">
        <v>326</v>
      </c>
    </row>
    <row r="161" spans="1:4" s="102" customFormat="1" hidden="1" x14ac:dyDescent="0.3">
      <c r="A161" s="228"/>
      <c r="B161" s="284"/>
      <c r="C161" s="101">
        <v>0</v>
      </c>
      <c r="D161" s="114" t="s">
        <v>326</v>
      </c>
    </row>
    <row r="162" spans="1:4" s="102" customFormat="1" hidden="1" x14ac:dyDescent="0.3">
      <c r="A162" s="228"/>
      <c r="B162" s="284"/>
      <c r="C162" s="101">
        <v>0</v>
      </c>
      <c r="D162" s="114" t="s">
        <v>326</v>
      </c>
    </row>
    <row r="163" spans="1:4" s="102" customFormat="1" hidden="1" x14ac:dyDescent="0.3">
      <c r="A163" s="228"/>
      <c r="B163" s="284"/>
      <c r="C163" s="101">
        <v>0</v>
      </c>
      <c r="D163" s="114" t="s">
        <v>326</v>
      </c>
    </row>
    <row r="164" spans="1:4" s="102" customFormat="1" hidden="1" x14ac:dyDescent="0.3">
      <c r="A164" s="228"/>
      <c r="B164" s="284"/>
      <c r="C164" s="101">
        <v>0</v>
      </c>
      <c r="D164" s="114" t="s">
        <v>326</v>
      </c>
    </row>
    <row r="165" spans="1:4" s="102" customFormat="1" hidden="1" x14ac:dyDescent="0.3">
      <c r="A165" s="228"/>
      <c r="B165" s="284"/>
      <c r="C165" s="101">
        <v>0</v>
      </c>
      <c r="D165" s="114" t="s">
        <v>326</v>
      </c>
    </row>
    <row r="166" spans="1:4" s="102" customFormat="1" hidden="1" x14ac:dyDescent="0.3">
      <c r="A166" s="228"/>
      <c r="B166" s="284"/>
      <c r="C166" s="101">
        <v>0</v>
      </c>
      <c r="D166" s="114" t="s">
        <v>326</v>
      </c>
    </row>
    <row r="167" spans="1:4" s="102" customFormat="1" hidden="1" x14ac:dyDescent="0.3">
      <c r="A167" s="228"/>
      <c r="B167" s="284"/>
      <c r="C167" s="101">
        <v>0</v>
      </c>
      <c r="D167" s="114" t="s">
        <v>326</v>
      </c>
    </row>
    <row r="168" spans="1:4" s="102" customFormat="1" hidden="1" x14ac:dyDescent="0.3">
      <c r="A168" s="228"/>
      <c r="B168" s="284"/>
      <c r="C168" s="101">
        <v>0</v>
      </c>
      <c r="D168" s="114" t="s">
        <v>326</v>
      </c>
    </row>
    <row r="169" spans="1:4" s="102" customFormat="1" hidden="1" x14ac:dyDescent="0.3">
      <c r="A169" s="228"/>
      <c r="B169" s="284"/>
      <c r="C169" s="101">
        <v>0</v>
      </c>
      <c r="D169" s="114" t="s">
        <v>326</v>
      </c>
    </row>
    <row r="170" spans="1:4" s="102" customFormat="1" hidden="1" x14ac:dyDescent="0.3">
      <c r="A170" s="228"/>
      <c r="B170" s="284"/>
      <c r="C170" s="101">
        <v>0</v>
      </c>
      <c r="D170" s="114" t="s">
        <v>326</v>
      </c>
    </row>
    <row r="171" spans="1:4" s="102" customFormat="1" hidden="1" x14ac:dyDescent="0.3">
      <c r="A171" s="228"/>
      <c r="B171" s="284"/>
      <c r="C171" s="101">
        <v>0</v>
      </c>
      <c r="D171" s="114" t="s">
        <v>326</v>
      </c>
    </row>
    <row r="172" spans="1:4" s="102" customFormat="1" hidden="1" x14ac:dyDescent="0.3">
      <c r="A172" s="228"/>
      <c r="B172" s="284"/>
      <c r="C172" s="101">
        <v>0</v>
      </c>
      <c r="D172" s="114" t="s">
        <v>326</v>
      </c>
    </row>
    <row r="173" spans="1:4" s="102" customFormat="1" hidden="1" x14ac:dyDescent="0.3">
      <c r="A173" s="228"/>
      <c r="B173" s="284"/>
      <c r="C173" s="101">
        <v>0</v>
      </c>
      <c r="D173" s="114" t="s">
        <v>326</v>
      </c>
    </row>
    <row r="174" spans="1:4" s="102" customFormat="1" hidden="1" x14ac:dyDescent="0.3">
      <c r="A174" s="228"/>
      <c r="B174" s="284"/>
      <c r="C174" s="101">
        <v>0</v>
      </c>
      <c r="D174" s="114" t="s">
        <v>326</v>
      </c>
    </row>
    <row r="175" spans="1:4" s="102" customFormat="1" hidden="1" x14ac:dyDescent="0.3">
      <c r="A175" s="228"/>
      <c r="B175" s="284"/>
      <c r="C175" s="101">
        <v>0</v>
      </c>
      <c r="D175" s="114" t="s">
        <v>326</v>
      </c>
    </row>
    <row r="176" spans="1:4" s="102" customFormat="1" hidden="1" x14ac:dyDescent="0.3">
      <c r="A176" s="228"/>
      <c r="B176" s="284"/>
      <c r="C176" s="101">
        <v>0</v>
      </c>
      <c r="D176" s="114" t="s">
        <v>326</v>
      </c>
    </row>
    <row r="177" spans="1:4" s="102" customFormat="1" hidden="1" x14ac:dyDescent="0.3">
      <c r="A177" s="228"/>
      <c r="B177" s="284"/>
      <c r="C177" s="101">
        <v>0</v>
      </c>
      <c r="D177" s="114" t="s">
        <v>326</v>
      </c>
    </row>
    <row r="178" spans="1:4" s="102" customFormat="1" hidden="1" x14ac:dyDescent="0.3">
      <c r="A178" s="228"/>
      <c r="B178" s="284"/>
      <c r="C178" s="101">
        <v>0</v>
      </c>
      <c r="D178" s="114" t="s">
        <v>326</v>
      </c>
    </row>
    <row r="179" spans="1:4" s="102" customFormat="1" hidden="1" x14ac:dyDescent="0.3">
      <c r="A179" s="228"/>
      <c r="B179" s="284"/>
      <c r="C179" s="101">
        <v>0</v>
      </c>
      <c r="D179" s="114" t="s">
        <v>326</v>
      </c>
    </row>
    <row r="180" spans="1:4" s="102" customFormat="1" hidden="1" x14ac:dyDescent="0.3">
      <c r="A180" s="228"/>
      <c r="B180" s="284"/>
      <c r="C180" s="101">
        <v>0</v>
      </c>
      <c r="D180" s="114" t="s">
        <v>326</v>
      </c>
    </row>
    <row r="181" spans="1:4" s="102" customFormat="1" hidden="1" x14ac:dyDescent="0.3">
      <c r="A181" s="228"/>
      <c r="B181" s="284"/>
      <c r="C181" s="101">
        <v>0</v>
      </c>
      <c r="D181" s="114" t="s">
        <v>326</v>
      </c>
    </row>
    <row r="182" spans="1:4" s="102" customFormat="1" hidden="1" x14ac:dyDescent="0.3">
      <c r="A182" s="228"/>
      <c r="B182" s="284"/>
      <c r="C182" s="101">
        <v>0</v>
      </c>
      <c r="D182" s="114" t="s">
        <v>326</v>
      </c>
    </row>
    <row r="183" spans="1:4" s="102" customFormat="1" hidden="1" x14ac:dyDescent="0.3">
      <c r="A183" s="228"/>
      <c r="B183" s="284"/>
      <c r="C183" s="101">
        <v>0</v>
      </c>
      <c r="D183" s="114" t="s">
        <v>326</v>
      </c>
    </row>
    <row r="184" spans="1:4" s="102" customFormat="1" hidden="1" x14ac:dyDescent="0.3">
      <c r="A184" s="228"/>
      <c r="B184" s="284"/>
      <c r="C184" s="101">
        <v>0</v>
      </c>
      <c r="D184" s="114" t="s">
        <v>326</v>
      </c>
    </row>
    <row r="185" spans="1:4" s="102" customFormat="1" hidden="1" x14ac:dyDescent="0.3">
      <c r="A185" s="228"/>
      <c r="B185" s="284"/>
      <c r="C185" s="101">
        <v>0</v>
      </c>
      <c r="D185" s="114" t="s">
        <v>326</v>
      </c>
    </row>
    <row r="186" spans="1:4" s="102" customFormat="1" hidden="1" x14ac:dyDescent="0.3">
      <c r="A186" s="228"/>
      <c r="B186" s="284"/>
      <c r="C186" s="101">
        <v>0</v>
      </c>
      <c r="D186" s="114" t="s">
        <v>326</v>
      </c>
    </row>
    <row r="187" spans="1:4" s="102" customFormat="1" hidden="1" x14ac:dyDescent="0.3">
      <c r="A187" s="228"/>
      <c r="B187" s="284"/>
      <c r="C187" s="101">
        <v>0</v>
      </c>
      <c r="D187" s="114" t="s">
        <v>326</v>
      </c>
    </row>
    <row r="188" spans="1:4" s="102" customFormat="1" hidden="1" x14ac:dyDescent="0.3">
      <c r="A188" s="228"/>
      <c r="B188" s="284"/>
      <c r="C188" s="101">
        <v>0</v>
      </c>
      <c r="D188" s="114" t="s">
        <v>326</v>
      </c>
    </row>
    <row r="189" spans="1:4" s="102" customFormat="1" hidden="1" x14ac:dyDescent="0.3">
      <c r="A189" s="228"/>
      <c r="B189" s="284"/>
      <c r="C189" s="101">
        <v>0</v>
      </c>
      <c r="D189" s="114" t="s">
        <v>326</v>
      </c>
    </row>
    <row r="190" spans="1:4" s="102" customFormat="1" hidden="1" x14ac:dyDescent="0.3">
      <c r="A190" s="228"/>
      <c r="B190" s="284"/>
      <c r="C190" s="101">
        <v>0</v>
      </c>
      <c r="D190" s="114" t="s">
        <v>326</v>
      </c>
    </row>
    <row r="191" spans="1:4" s="102" customFormat="1" hidden="1" x14ac:dyDescent="0.3">
      <c r="A191" s="228"/>
      <c r="B191" s="284"/>
      <c r="C191" s="101">
        <v>0</v>
      </c>
      <c r="D191" s="114" t="s">
        <v>326</v>
      </c>
    </row>
    <row r="192" spans="1:4" s="102" customFormat="1" hidden="1" x14ac:dyDescent="0.3">
      <c r="A192" s="228"/>
      <c r="B192" s="284"/>
      <c r="C192" s="101">
        <v>0</v>
      </c>
      <c r="D192" s="114" t="s">
        <v>326</v>
      </c>
    </row>
    <row r="193" spans="1:4" s="102" customFormat="1" hidden="1" x14ac:dyDescent="0.3">
      <c r="A193" s="228"/>
      <c r="B193" s="284"/>
      <c r="C193" s="101">
        <v>0</v>
      </c>
      <c r="D193" s="114" t="s">
        <v>326</v>
      </c>
    </row>
    <row r="194" spans="1:4" s="102" customFormat="1" hidden="1" x14ac:dyDescent="0.3">
      <c r="A194" s="228"/>
      <c r="B194" s="284"/>
      <c r="C194" s="101">
        <v>0</v>
      </c>
      <c r="D194" s="114" t="s">
        <v>326</v>
      </c>
    </row>
    <row r="195" spans="1:4" s="102" customFormat="1" hidden="1" x14ac:dyDescent="0.3">
      <c r="A195" s="228"/>
      <c r="B195" s="284"/>
      <c r="C195" s="101">
        <v>0</v>
      </c>
      <c r="D195" s="114" t="s">
        <v>326</v>
      </c>
    </row>
    <row r="196" spans="1:4" s="102" customFormat="1" hidden="1" x14ac:dyDescent="0.3">
      <c r="A196" s="228"/>
      <c r="B196" s="284"/>
      <c r="C196" s="101">
        <v>0</v>
      </c>
      <c r="D196" s="114" t="s">
        <v>326</v>
      </c>
    </row>
    <row r="197" spans="1:4" s="102" customFormat="1" hidden="1" x14ac:dyDescent="0.3">
      <c r="A197" s="228"/>
      <c r="B197" s="284"/>
      <c r="C197" s="101">
        <v>0</v>
      </c>
      <c r="D197" s="114" t="s">
        <v>326</v>
      </c>
    </row>
    <row r="198" spans="1:4" s="102" customFormat="1" hidden="1" x14ac:dyDescent="0.3">
      <c r="A198" s="228"/>
      <c r="B198" s="284"/>
      <c r="C198" s="101">
        <v>0</v>
      </c>
      <c r="D198" s="114" t="s">
        <v>326</v>
      </c>
    </row>
    <row r="199" spans="1:4" s="102" customFormat="1" hidden="1" x14ac:dyDescent="0.3">
      <c r="A199" s="228"/>
      <c r="B199" s="284"/>
      <c r="C199" s="101">
        <v>0</v>
      </c>
      <c r="D199" s="114" t="s">
        <v>326</v>
      </c>
    </row>
    <row r="200" spans="1:4" s="102" customFormat="1" hidden="1" x14ac:dyDescent="0.3">
      <c r="A200" s="228"/>
      <c r="B200" s="284"/>
      <c r="C200" s="101">
        <v>0</v>
      </c>
      <c r="D200" s="114" t="s">
        <v>326</v>
      </c>
    </row>
    <row r="201" spans="1:4" s="102" customFormat="1" hidden="1" x14ac:dyDescent="0.3">
      <c r="A201" s="228"/>
      <c r="B201" s="284"/>
      <c r="C201" s="101">
        <v>0</v>
      </c>
      <c r="D201" s="114" t="s">
        <v>326</v>
      </c>
    </row>
    <row r="202" spans="1:4" s="102" customFormat="1" hidden="1" x14ac:dyDescent="0.3">
      <c r="A202" s="228"/>
      <c r="B202" s="284"/>
      <c r="C202" s="101">
        <v>0</v>
      </c>
      <c r="D202" s="114" t="s">
        <v>326</v>
      </c>
    </row>
    <row r="203" spans="1:4" s="102" customFormat="1" hidden="1" x14ac:dyDescent="0.3">
      <c r="A203" s="228"/>
      <c r="B203" s="284"/>
      <c r="C203" s="101">
        <v>0</v>
      </c>
      <c r="D203" s="114" t="s">
        <v>326</v>
      </c>
    </row>
    <row r="204" spans="1:4" s="102" customFormat="1" hidden="1" x14ac:dyDescent="0.3">
      <c r="A204" s="228"/>
      <c r="B204" s="284"/>
      <c r="C204" s="101">
        <v>0</v>
      </c>
      <c r="D204" s="114" t="s">
        <v>326</v>
      </c>
    </row>
    <row r="205" spans="1:4" s="102" customFormat="1" hidden="1" x14ac:dyDescent="0.3">
      <c r="A205" s="228"/>
      <c r="B205" s="284"/>
      <c r="C205" s="101">
        <v>0</v>
      </c>
      <c r="D205" s="114" t="s">
        <v>326</v>
      </c>
    </row>
    <row r="206" spans="1:4" s="102" customFormat="1" hidden="1" x14ac:dyDescent="0.3">
      <c r="A206" s="228"/>
      <c r="B206" s="284"/>
      <c r="C206" s="101">
        <v>0</v>
      </c>
      <c r="D206" s="114" t="s">
        <v>326</v>
      </c>
    </row>
    <row r="207" spans="1:4" s="102" customFormat="1" hidden="1" x14ac:dyDescent="0.3">
      <c r="A207" s="228"/>
      <c r="B207" s="284"/>
      <c r="C207" s="101">
        <v>0</v>
      </c>
      <c r="D207" s="114" t="s">
        <v>326</v>
      </c>
    </row>
    <row r="208" spans="1:4" s="102" customFormat="1" hidden="1" x14ac:dyDescent="0.3">
      <c r="A208" s="228"/>
      <c r="B208" s="284"/>
      <c r="C208" s="101">
        <v>0</v>
      </c>
      <c r="D208" s="114" t="s">
        <v>326</v>
      </c>
    </row>
    <row r="209" spans="1:4" s="102" customFormat="1" hidden="1" x14ac:dyDescent="0.3">
      <c r="A209" s="228"/>
      <c r="B209" s="284"/>
      <c r="C209" s="101">
        <v>0</v>
      </c>
      <c r="D209" s="114" t="s">
        <v>326</v>
      </c>
    </row>
    <row r="210" spans="1:4" s="102" customFormat="1" hidden="1" x14ac:dyDescent="0.3">
      <c r="A210" s="228"/>
      <c r="B210" s="284"/>
      <c r="C210" s="101">
        <v>0</v>
      </c>
      <c r="D210" s="114" t="s">
        <v>326</v>
      </c>
    </row>
    <row r="211" spans="1:4" s="102" customFormat="1" hidden="1" x14ac:dyDescent="0.3">
      <c r="A211" s="228"/>
      <c r="B211" s="284"/>
      <c r="C211" s="101">
        <v>0</v>
      </c>
      <c r="D211" s="114" t="s">
        <v>326</v>
      </c>
    </row>
    <row r="212" spans="1:4" s="102" customFormat="1" hidden="1" x14ac:dyDescent="0.3">
      <c r="A212" s="228"/>
      <c r="B212" s="284"/>
      <c r="C212" s="101">
        <v>0</v>
      </c>
      <c r="D212" s="114" t="s">
        <v>326</v>
      </c>
    </row>
    <row r="213" spans="1:4" s="102" customFormat="1" hidden="1" x14ac:dyDescent="0.3">
      <c r="A213" s="228"/>
      <c r="B213" s="284"/>
      <c r="C213" s="101">
        <v>0</v>
      </c>
      <c r="D213" s="114" t="s">
        <v>326</v>
      </c>
    </row>
    <row r="214" spans="1:4" s="102" customFormat="1" hidden="1" x14ac:dyDescent="0.3">
      <c r="A214" s="228"/>
      <c r="B214" s="284"/>
      <c r="C214" s="101">
        <v>0</v>
      </c>
      <c r="D214" s="114" t="s">
        <v>326</v>
      </c>
    </row>
    <row r="215" spans="1:4" s="102" customFormat="1" hidden="1" x14ac:dyDescent="0.3">
      <c r="A215" s="228"/>
      <c r="B215" s="284"/>
      <c r="C215" s="101">
        <v>0</v>
      </c>
      <c r="D215" s="114" t="s">
        <v>326</v>
      </c>
    </row>
    <row r="216" spans="1:4" s="102" customFormat="1" hidden="1" x14ac:dyDescent="0.3">
      <c r="A216" s="228"/>
      <c r="B216" s="284"/>
      <c r="C216" s="101">
        <v>0</v>
      </c>
      <c r="D216" s="114" t="s">
        <v>326</v>
      </c>
    </row>
    <row r="217" spans="1:4" s="102" customFormat="1" hidden="1" x14ac:dyDescent="0.3">
      <c r="A217" s="228"/>
      <c r="B217" s="284"/>
      <c r="C217" s="101">
        <v>0</v>
      </c>
      <c r="D217" s="114" t="s">
        <v>326</v>
      </c>
    </row>
    <row r="218" spans="1:4" s="102" customFormat="1" hidden="1" x14ac:dyDescent="0.3">
      <c r="A218" s="228"/>
      <c r="B218" s="284"/>
      <c r="C218" s="101">
        <v>0</v>
      </c>
      <c r="D218" s="114" t="s">
        <v>326</v>
      </c>
    </row>
    <row r="219" spans="1:4" s="102" customFormat="1" hidden="1" x14ac:dyDescent="0.3">
      <c r="A219" s="228"/>
      <c r="B219" s="284"/>
      <c r="C219" s="101">
        <v>0</v>
      </c>
      <c r="D219" s="114" t="s">
        <v>326</v>
      </c>
    </row>
    <row r="220" spans="1:4" s="102" customFormat="1" hidden="1" x14ac:dyDescent="0.3">
      <c r="A220" s="228"/>
      <c r="B220" s="284"/>
      <c r="C220" s="101">
        <v>0</v>
      </c>
      <c r="D220" s="114" t="s">
        <v>326</v>
      </c>
    </row>
    <row r="221" spans="1:4" s="102" customFormat="1" hidden="1" x14ac:dyDescent="0.3">
      <c r="A221" s="228"/>
      <c r="B221" s="284"/>
      <c r="C221" s="101">
        <v>0</v>
      </c>
      <c r="D221" s="114" t="s">
        <v>326</v>
      </c>
    </row>
    <row r="222" spans="1:4" s="102" customFormat="1" hidden="1" x14ac:dyDescent="0.3">
      <c r="A222" s="228"/>
      <c r="B222" s="284"/>
      <c r="C222" s="101">
        <v>0</v>
      </c>
      <c r="D222" s="114" t="s">
        <v>326</v>
      </c>
    </row>
    <row r="223" spans="1:4" s="102" customFormat="1" hidden="1" x14ac:dyDescent="0.3">
      <c r="A223" s="228"/>
      <c r="B223" s="284"/>
      <c r="C223" s="101">
        <v>0</v>
      </c>
      <c r="D223" s="114" t="s">
        <v>326</v>
      </c>
    </row>
    <row r="224" spans="1:4" s="102" customFormat="1" hidden="1" x14ac:dyDescent="0.3">
      <c r="A224" s="228"/>
      <c r="B224" s="284"/>
      <c r="C224" s="101">
        <v>0</v>
      </c>
      <c r="D224" s="114" t="s">
        <v>326</v>
      </c>
    </row>
    <row r="225" spans="1:4" s="102" customFormat="1" hidden="1" x14ac:dyDescent="0.3">
      <c r="A225" s="228"/>
      <c r="B225" s="284"/>
      <c r="C225" s="101">
        <v>0</v>
      </c>
      <c r="D225" s="114" t="s">
        <v>326</v>
      </c>
    </row>
    <row r="226" spans="1:4" s="102" customFormat="1" hidden="1" x14ac:dyDescent="0.3">
      <c r="A226" s="228"/>
      <c r="B226" s="284"/>
      <c r="C226" s="101">
        <v>0</v>
      </c>
      <c r="D226" s="114" t="s">
        <v>326</v>
      </c>
    </row>
    <row r="227" spans="1:4" s="102" customFormat="1" hidden="1" x14ac:dyDescent="0.3">
      <c r="A227" s="228"/>
      <c r="B227" s="284"/>
      <c r="C227" s="101">
        <v>0</v>
      </c>
      <c r="D227" s="114" t="s">
        <v>326</v>
      </c>
    </row>
    <row r="228" spans="1:4" s="102" customFormat="1" hidden="1" x14ac:dyDescent="0.3">
      <c r="A228" s="228"/>
      <c r="B228" s="284"/>
      <c r="C228" s="101">
        <v>0</v>
      </c>
      <c r="D228" s="114" t="s">
        <v>326</v>
      </c>
    </row>
    <row r="229" spans="1:4" s="102" customFormat="1" hidden="1" x14ac:dyDescent="0.3">
      <c r="A229" s="228"/>
      <c r="B229" s="284"/>
      <c r="C229" s="101">
        <v>0</v>
      </c>
      <c r="D229" s="114" t="s">
        <v>326</v>
      </c>
    </row>
    <row r="230" spans="1:4" s="102" customFormat="1" hidden="1" x14ac:dyDescent="0.3">
      <c r="A230" s="228"/>
      <c r="B230" s="284"/>
      <c r="C230" s="101">
        <v>0</v>
      </c>
      <c r="D230" s="114" t="s">
        <v>326</v>
      </c>
    </row>
    <row r="231" spans="1:4" s="102" customFormat="1" hidden="1" x14ac:dyDescent="0.3">
      <c r="A231" s="228"/>
      <c r="B231" s="284"/>
      <c r="C231" s="101">
        <v>0</v>
      </c>
      <c r="D231" s="114" t="s">
        <v>326</v>
      </c>
    </row>
    <row r="232" spans="1:4" s="102" customFormat="1" hidden="1" x14ac:dyDescent="0.3">
      <c r="A232" s="228"/>
      <c r="B232" s="284"/>
      <c r="C232" s="101">
        <v>0</v>
      </c>
      <c r="D232" s="114" t="s">
        <v>326</v>
      </c>
    </row>
    <row r="233" spans="1:4" s="102" customFormat="1" hidden="1" x14ac:dyDescent="0.3">
      <c r="A233" s="228"/>
      <c r="B233" s="284"/>
      <c r="C233" s="101">
        <v>0</v>
      </c>
      <c r="D233" s="114" t="s">
        <v>326</v>
      </c>
    </row>
    <row r="234" spans="1:4" s="102" customFormat="1" hidden="1" x14ac:dyDescent="0.3">
      <c r="A234" s="228"/>
      <c r="B234" s="284"/>
      <c r="C234" s="101">
        <v>0</v>
      </c>
      <c r="D234" s="114" t="s">
        <v>326</v>
      </c>
    </row>
    <row r="235" spans="1:4" s="102" customFormat="1" hidden="1" x14ac:dyDescent="0.3">
      <c r="A235" s="228"/>
      <c r="B235" s="284"/>
      <c r="C235" s="101">
        <v>0</v>
      </c>
      <c r="D235" s="114" t="s">
        <v>326</v>
      </c>
    </row>
    <row r="236" spans="1:4" s="102" customFormat="1" hidden="1" x14ac:dyDescent="0.3">
      <c r="A236" s="228"/>
      <c r="B236" s="284"/>
      <c r="C236" s="101">
        <v>0</v>
      </c>
      <c r="D236" s="114" t="s">
        <v>326</v>
      </c>
    </row>
    <row r="237" spans="1:4" s="102" customFormat="1" hidden="1" x14ac:dyDescent="0.3">
      <c r="A237" s="228"/>
      <c r="B237" s="284"/>
      <c r="C237" s="101">
        <v>0</v>
      </c>
      <c r="D237" s="114" t="s">
        <v>326</v>
      </c>
    </row>
    <row r="238" spans="1:4" s="102" customFormat="1" hidden="1" x14ac:dyDescent="0.3">
      <c r="A238" s="228"/>
      <c r="B238" s="284"/>
      <c r="C238" s="101">
        <v>0</v>
      </c>
      <c r="D238" s="114" t="s">
        <v>326</v>
      </c>
    </row>
    <row r="239" spans="1:4" s="102" customFormat="1" hidden="1" x14ac:dyDescent="0.3">
      <c r="A239" s="228"/>
      <c r="B239" s="284"/>
      <c r="C239" s="101">
        <v>0</v>
      </c>
      <c r="D239" s="114" t="s">
        <v>326</v>
      </c>
    </row>
    <row r="240" spans="1:4" s="102" customFormat="1" hidden="1" x14ac:dyDescent="0.3">
      <c r="A240" s="228"/>
      <c r="B240" s="284"/>
      <c r="C240" s="101">
        <v>0</v>
      </c>
      <c r="D240" s="114" t="s">
        <v>326</v>
      </c>
    </row>
    <row r="241" spans="1:4" s="102" customFormat="1" hidden="1" x14ac:dyDescent="0.3">
      <c r="A241" s="228"/>
      <c r="B241" s="284"/>
      <c r="C241" s="101">
        <v>0</v>
      </c>
      <c r="D241" s="114" t="s">
        <v>326</v>
      </c>
    </row>
    <row r="242" spans="1:4" s="102" customFormat="1" hidden="1" x14ac:dyDescent="0.3">
      <c r="A242" s="228"/>
      <c r="B242" s="284"/>
      <c r="C242" s="101">
        <v>0</v>
      </c>
      <c r="D242" s="114" t="s">
        <v>326</v>
      </c>
    </row>
    <row r="243" spans="1:4" s="102" customFormat="1" hidden="1" x14ac:dyDescent="0.3">
      <c r="A243" s="228"/>
      <c r="B243" s="284"/>
      <c r="C243" s="101">
        <v>0</v>
      </c>
      <c r="D243" s="114" t="s">
        <v>326</v>
      </c>
    </row>
    <row r="244" spans="1:4" s="102" customFormat="1" hidden="1" x14ac:dyDescent="0.3">
      <c r="A244" s="228"/>
      <c r="B244" s="284"/>
      <c r="C244" s="101">
        <v>0</v>
      </c>
      <c r="D244" s="114" t="s">
        <v>326</v>
      </c>
    </row>
    <row r="245" spans="1:4" s="102" customFormat="1" hidden="1" x14ac:dyDescent="0.3">
      <c r="A245" s="228"/>
      <c r="B245" s="284"/>
      <c r="C245" s="101">
        <v>0</v>
      </c>
      <c r="D245" s="114" t="s">
        <v>326</v>
      </c>
    </row>
    <row r="246" spans="1:4" s="102" customFormat="1" hidden="1" x14ac:dyDescent="0.3">
      <c r="A246" s="228"/>
      <c r="B246" s="284"/>
      <c r="C246" s="101">
        <v>0</v>
      </c>
      <c r="D246" s="114" t="s">
        <v>326</v>
      </c>
    </row>
    <row r="247" spans="1:4" s="102" customFormat="1" hidden="1" x14ac:dyDescent="0.3">
      <c r="A247" s="228"/>
      <c r="B247" s="284"/>
      <c r="C247" s="101">
        <v>0</v>
      </c>
      <c r="D247" s="114" t="s">
        <v>326</v>
      </c>
    </row>
    <row r="248" spans="1:4" s="102" customFormat="1" hidden="1" x14ac:dyDescent="0.3">
      <c r="A248" s="228"/>
      <c r="B248" s="284"/>
      <c r="C248" s="101">
        <v>0</v>
      </c>
      <c r="D248" s="114" t="s">
        <v>326</v>
      </c>
    </row>
    <row r="249" spans="1:4" s="102" customFormat="1" hidden="1" x14ac:dyDescent="0.3">
      <c r="A249" s="228"/>
      <c r="B249" s="284"/>
      <c r="C249" s="101">
        <v>0</v>
      </c>
      <c r="D249" s="114" t="s">
        <v>326</v>
      </c>
    </row>
    <row r="250" spans="1:4" s="102" customFormat="1" hidden="1" x14ac:dyDescent="0.3">
      <c r="A250" s="228"/>
      <c r="B250" s="284"/>
      <c r="C250" s="101">
        <v>0</v>
      </c>
      <c r="D250" s="114" t="s">
        <v>326</v>
      </c>
    </row>
    <row r="251" spans="1:4" s="102" customFormat="1" hidden="1" x14ac:dyDescent="0.3">
      <c r="A251" s="228"/>
      <c r="B251" s="284"/>
      <c r="C251" s="101">
        <v>0</v>
      </c>
      <c r="D251" s="114" t="s">
        <v>326</v>
      </c>
    </row>
    <row r="252" spans="1:4" s="102" customFormat="1" hidden="1" x14ac:dyDescent="0.3">
      <c r="A252" s="228"/>
      <c r="B252" s="284"/>
      <c r="C252" s="101">
        <v>0</v>
      </c>
      <c r="D252" s="114" t="s">
        <v>326</v>
      </c>
    </row>
    <row r="253" spans="1:4" s="102" customFormat="1" hidden="1" x14ac:dyDescent="0.3">
      <c r="A253" s="228"/>
      <c r="B253" s="284"/>
      <c r="C253" s="101">
        <v>0</v>
      </c>
      <c r="D253" s="114" t="s">
        <v>326</v>
      </c>
    </row>
    <row r="254" spans="1:4" s="102" customFormat="1" hidden="1" x14ac:dyDescent="0.3">
      <c r="A254" s="228"/>
      <c r="B254" s="284"/>
      <c r="C254" s="101">
        <v>0</v>
      </c>
      <c r="D254" s="114" t="s">
        <v>326</v>
      </c>
    </row>
    <row r="255" spans="1:4" s="102" customFormat="1" hidden="1" x14ac:dyDescent="0.3">
      <c r="A255" s="228"/>
      <c r="B255" s="284"/>
      <c r="C255" s="101">
        <v>0</v>
      </c>
      <c r="D255" s="114" t="s">
        <v>326</v>
      </c>
    </row>
    <row r="256" spans="1:4" s="102" customFormat="1" hidden="1" x14ac:dyDescent="0.3">
      <c r="A256" s="228"/>
      <c r="B256" s="284"/>
      <c r="C256" s="101">
        <v>0</v>
      </c>
      <c r="D256" s="114" t="s">
        <v>326</v>
      </c>
    </row>
    <row r="257" spans="1:14" s="102" customFormat="1" hidden="1" x14ac:dyDescent="0.3">
      <c r="A257" s="228"/>
      <c r="B257" s="284"/>
      <c r="C257" s="101">
        <v>0</v>
      </c>
      <c r="D257" s="114" t="s">
        <v>326</v>
      </c>
    </row>
    <row r="258" spans="1:14" s="102" customFormat="1" hidden="1" x14ac:dyDescent="0.3">
      <c r="A258" s="228"/>
      <c r="B258" s="284"/>
      <c r="C258" s="101">
        <v>0</v>
      </c>
      <c r="D258" s="114" t="s">
        <v>326</v>
      </c>
    </row>
    <row r="259" spans="1:14" s="102" customFormat="1" hidden="1" x14ac:dyDescent="0.3">
      <c r="A259" s="228"/>
      <c r="B259" s="284"/>
      <c r="C259" s="101">
        <v>0</v>
      </c>
      <c r="D259" s="114" t="s">
        <v>326</v>
      </c>
    </row>
    <row r="260" spans="1:14" s="102" customFormat="1" hidden="1" x14ac:dyDescent="0.3">
      <c r="A260" s="228"/>
      <c r="B260" s="284"/>
      <c r="C260" s="101">
        <v>0</v>
      </c>
      <c r="D260" s="114" t="s">
        <v>326</v>
      </c>
    </row>
    <row r="261" spans="1:14" s="102" customFormat="1" hidden="1" x14ac:dyDescent="0.3">
      <c r="A261" s="228"/>
      <c r="B261" s="284"/>
      <c r="C261" s="101">
        <v>0</v>
      </c>
      <c r="D261" s="114" t="s">
        <v>326</v>
      </c>
    </row>
    <row r="262" spans="1:14" s="102" customFormat="1" hidden="1" x14ac:dyDescent="0.3">
      <c r="A262" s="228"/>
      <c r="B262" s="284"/>
      <c r="C262" s="101">
        <v>0</v>
      </c>
      <c r="D262" s="114" t="s">
        <v>326</v>
      </c>
    </row>
    <row r="263" spans="1:14" s="102" customFormat="1" hidden="1" x14ac:dyDescent="0.3">
      <c r="A263" s="228"/>
      <c r="B263" s="284"/>
      <c r="C263" s="101">
        <v>0</v>
      </c>
      <c r="D263" s="114" t="s">
        <v>326</v>
      </c>
    </row>
    <row r="264" spans="1:14" s="102" customFormat="1" hidden="1" x14ac:dyDescent="0.3">
      <c r="A264" s="228"/>
      <c r="B264" s="284"/>
      <c r="C264" s="101">
        <v>0</v>
      </c>
      <c r="D264" s="114" t="s">
        <v>326</v>
      </c>
    </row>
    <row r="265" spans="1:14" s="102" customFormat="1" x14ac:dyDescent="0.3">
      <c r="A265" s="285"/>
      <c r="B265" s="285"/>
      <c r="C265" s="135">
        <v>0</v>
      </c>
      <c r="D265" s="114" t="s">
        <v>326</v>
      </c>
    </row>
    <row r="266" spans="1:14" s="102" customFormat="1" x14ac:dyDescent="0.3">
      <c r="A266" s="230"/>
      <c r="B266" s="206" t="s">
        <v>35</v>
      </c>
      <c r="C266" s="309">
        <f>ROUND(SUBTOTAL(109,C135:C265),2)</f>
        <v>0</v>
      </c>
      <c r="D266" s="114" t="s">
        <v>326</v>
      </c>
      <c r="F266" s="117" t="s">
        <v>329</v>
      </c>
    </row>
    <row r="267" spans="1:14" x14ac:dyDescent="0.3">
      <c r="C267" s="87"/>
      <c r="D267" s="114" t="s">
        <v>324</v>
      </c>
    </row>
    <row r="268" spans="1:14" x14ac:dyDescent="0.3">
      <c r="B268" s="226" t="s">
        <v>66</v>
      </c>
      <c r="C268" s="81">
        <f>+C266+C134</f>
        <v>0</v>
      </c>
      <c r="D268" s="114" t="s">
        <v>324</v>
      </c>
      <c r="F268" s="141" t="s">
        <v>237</v>
      </c>
    </row>
    <row r="269" spans="1:14" s="102" customFormat="1" x14ac:dyDescent="0.3">
      <c r="C269" s="106"/>
      <c r="D269" s="114" t="s">
        <v>324</v>
      </c>
    </row>
    <row r="270" spans="1:14" s="102" customFormat="1" x14ac:dyDescent="0.3">
      <c r="A270" s="241" t="s">
        <v>64</v>
      </c>
      <c r="B270" s="107"/>
      <c r="C270" s="108"/>
      <c r="D270" s="114" t="s">
        <v>325</v>
      </c>
      <c r="F270" s="142" t="s">
        <v>236</v>
      </c>
    </row>
    <row r="271" spans="1:14" s="102" customFormat="1" ht="45" customHeight="1" x14ac:dyDescent="0.3">
      <c r="A271" s="561"/>
      <c r="B271" s="562"/>
      <c r="C271" s="563"/>
      <c r="D271" s="114" t="s">
        <v>325</v>
      </c>
      <c r="F271" s="558" t="s">
        <v>297</v>
      </c>
      <c r="G271" s="558"/>
      <c r="H271" s="558"/>
      <c r="I271" s="558"/>
      <c r="J271" s="558"/>
      <c r="K271" s="558"/>
      <c r="L271" s="558"/>
      <c r="M271" s="558"/>
      <c r="N271" s="558"/>
    </row>
    <row r="272" spans="1:14" x14ac:dyDescent="0.3">
      <c r="D272" s="102" t="s">
        <v>326</v>
      </c>
    </row>
    <row r="273" spans="1:14" s="102" customFormat="1" x14ac:dyDescent="0.3">
      <c r="A273" s="241" t="s">
        <v>65</v>
      </c>
      <c r="B273" s="111"/>
      <c r="C273" s="112"/>
      <c r="D273" s="277" t="s">
        <v>326</v>
      </c>
      <c r="F273" s="142" t="s">
        <v>236</v>
      </c>
    </row>
    <row r="274" spans="1:14" s="102" customFormat="1" ht="45" customHeight="1" x14ac:dyDescent="0.3">
      <c r="A274" s="561"/>
      <c r="B274" s="562"/>
      <c r="C274" s="563"/>
      <c r="D274" s="102" t="s">
        <v>326</v>
      </c>
      <c r="F274" s="558" t="s">
        <v>297</v>
      </c>
      <c r="G274" s="558"/>
      <c r="H274" s="558"/>
      <c r="I274" s="558"/>
      <c r="J274" s="558"/>
      <c r="K274" s="558"/>
      <c r="L274" s="558"/>
      <c r="M274" s="558"/>
      <c r="N274" s="558"/>
    </row>
    <row r="275" spans="1:14" x14ac:dyDescent="0.3">
      <c r="D275" s="102"/>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280BC088-AA3E-4F35-B48F-5B61CCFAD279}">
            <xm:f>Categories!$A$22=FALSE</xm:f>
            <x14:dxf>
              <fill>
                <patternFill>
                  <bgColor theme="0" tint="-0.34998626667073579"/>
                </patternFill>
              </fill>
            </x14:dxf>
          </x14:cfRule>
          <xm:sqref>A1:C274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view="pageBreakPreview" zoomScaleNormal="100" zoomScaleSheetLayoutView="100" workbookViewId="0">
      <selection sqref="A1:F1"/>
    </sheetView>
  </sheetViews>
  <sheetFormatPr defaultColWidth="9.109375" defaultRowHeight="14.4" x14ac:dyDescent="0.3"/>
  <cols>
    <col min="1" max="1" width="42.33203125" style="3" customWidth="1"/>
    <col min="2" max="5" width="16.44140625" style="3" customWidth="1"/>
    <col min="6" max="6" width="16.6640625" style="3" customWidth="1"/>
    <col min="7" max="7" width="11" hidden="1" customWidth="1"/>
    <col min="8" max="8" width="2.44140625" style="3" customWidth="1"/>
    <col min="9" max="16384" width="9.109375" style="3"/>
  </cols>
  <sheetData>
    <row r="1" spans="1:7" ht="29.25" customHeight="1" x14ac:dyDescent="0.3">
      <c r="A1" s="556" t="s">
        <v>180</v>
      </c>
      <c r="B1" s="556"/>
      <c r="C1" s="556"/>
      <c r="D1" s="556"/>
      <c r="E1" s="556"/>
      <c r="F1" s="3">
        <f>+'Section A'!B2</f>
        <v>0</v>
      </c>
      <c r="G1" s="51" t="s">
        <v>327</v>
      </c>
    </row>
    <row r="2" spans="1:7" ht="41.25" customHeight="1" x14ac:dyDescent="0.3">
      <c r="A2" s="557" t="s">
        <v>240</v>
      </c>
      <c r="B2" s="557"/>
      <c r="C2" s="557"/>
      <c r="D2" s="557"/>
      <c r="E2" s="557"/>
      <c r="F2" s="557"/>
      <c r="G2" s="3" t="s">
        <v>324</v>
      </c>
    </row>
    <row r="3" spans="1:7" ht="7.5" customHeight="1" x14ac:dyDescent="0.3">
      <c r="A3" s="8"/>
      <c r="B3" s="8"/>
      <c r="C3" s="8"/>
      <c r="D3" s="8"/>
      <c r="E3" s="8"/>
      <c r="F3" s="8"/>
      <c r="G3" t="s">
        <v>324</v>
      </c>
    </row>
    <row r="4" spans="1:7" ht="26.4" x14ac:dyDescent="0.3">
      <c r="A4" s="227" t="s">
        <v>60</v>
      </c>
      <c r="B4" s="55" t="s">
        <v>45</v>
      </c>
      <c r="C4" s="55" t="s">
        <v>44</v>
      </c>
      <c r="D4" s="55" t="s">
        <v>33</v>
      </c>
      <c r="E4" s="55" t="s">
        <v>32</v>
      </c>
      <c r="F4" s="301" t="s">
        <v>278</v>
      </c>
      <c r="G4" s="276" t="s">
        <v>324</v>
      </c>
    </row>
    <row r="5" spans="1:7" s="102" customFormat="1" x14ac:dyDescent="0.3">
      <c r="A5" s="232" t="s">
        <v>60</v>
      </c>
      <c r="B5" s="263">
        <v>3</v>
      </c>
      <c r="C5" s="263" t="s">
        <v>301</v>
      </c>
      <c r="D5" s="267">
        <f ca="1">RAND()*100000</f>
        <v>4819.7750885632158</v>
      </c>
      <c r="E5" s="263">
        <v>3</v>
      </c>
      <c r="F5" s="82">
        <f t="shared" ref="F5:F36" ca="1" si="0">ROUND(+B5*D5*E5,2)</f>
        <v>43377.98</v>
      </c>
      <c r="G5" s="114" t="s">
        <v>325</v>
      </c>
    </row>
    <row r="6" spans="1:7" s="102" customFormat="1" x14ac:dyDescent="0.3">
      <c r="A6" s="285" t="s">
        <v>334</v>
      </c>
      <c r="B6" s="263">
        <v>3</v>
      </c>
      <c r="C6" s="263" t="s">
        <v>301</v>
      </c>
      <c r="D6" s="267">
        <f t="shared" ref="D6:D7" ca="1" si="1">RAND()*100000</f>
        <v>54981.36089888389</v>
      </c>
      <c r="E6" s="263">
        <v>3</v>
      </c>
      <c r="F6" s="82">
        <f t="shared" ca="1" si="0"/>
        <v>494832.25</v>
      </c>
      <c r="G6" s="114" t="s">
        <v>325</v>
      </c>
    </row>
    <row r="7" spans="1:7" s="102" customFormat="1" x14ac:dyDescent="0.3">
      <c r="A7" s="285" t="s">
        <v>335</v>
      </c>
      <c r="B7" s="263">
        <v>3</v>
      </c>
      <c r="C7" s="263" t="s">
        <v>301</v>
      </c>
      <c r="D7" s="267">
        <f t="shared" ca="1" si="1"/>
        <v>93611.94706971971</v>
      </c>
      <c r="E7" s="263">
        <v>3</v>
      </c>
      <c r="F7" s="82">
        <f t="shared" ca="1" si="0"/>
        <v>842507.52</v>
      </c>
      <c r="G7" s="114" t="s">
        <v>325</v>
      </c>
    </row>
    <row r="8" spans="1:7" s="102" customFormat="1" hidden="1" x14ac:dyDescent="0.3">
      <c r="A8" s="285"/>
      <c r="B8" s="263"/>
      <c r="C8" s="263"/>
      <c r="D8" s="267"/>
      <c r="E8" s="263"/>
      <c r="F8" s="82">
        <f t="shared" si="0"/>
        <v>0</v>
      </c>
      <c r="G8" s="114" t="s">
        <v>325</v>
      </c>
    </row>
    <row r="9" spans="1:7" s="102" customFormat="1" hidden="1" x14ac:dyDescent="0.3">
      <c r="A9" s="285"/>
      <c r="B9" s="263"/>
      <c r="C9" s="263"/>
      <c r="D9" s="267"/>
      <c r="E9" s="263"/>
      <c r="F9" s="82">
        <f t="shared" si="0"/>
        <v>0</v>
      </c>
      <c r="G9" s="114" t="s">
        <v>325</v>
      </c>
    </row>
    <row r="10" spans="1:7" s="102" customFormat="1" hidden="1" x14ac:dyDescent="0.3">
      <c r="A10" s="285"/>
      <c r="B10" s="263"/>
      <c r="C10" s="263"/>
      <c r="D10" s="267"/>
      <c r="E10" s="263"/>
      <c r="F10" s="82">
        <f t="shared" si="0"/>
        <v>0</v>
      </c>
      <c r="G10" s="114" t="s">
        <v>325</v>
      </c>
    </row>
    <row r="11" spans="1:7" s="102" customFormat="1" hidden="1" x14ac:dyDescent="0.3">
      <c r="A11" s="285"/>
      <c r="B11" s="263"/>
      <c r="C11" s="263"/>
      <c r="D11" s="267"/>
      <c r="E11" s="263"/>
      <c r="F11" s="82">
        <f t="shared" si="0"/>
        <v>0</v>
      </c>
      <c r="G11" s="114" t="s">
        <v>325</v>
      </c>
    </row>
    <row r="12" spans="1:7" s="102" customFormat="1" hidden="1" x14ac:dyDescent="0.3">
      <c r="A12" s="285"/>
      <c r="B12" s="263"/>
      <c r="C12" s="263"/>
      <c r="D12" s="267"/>
      <c r="E12" s="263"/>
      <c r="F12" s="82">
        <f t="shared" si="0"/>
        <v>0</v>
      </c>
      <c r="G12" s="114" t="s">
        <v>325</v>
      </c>
    </row>
    <row r="13" spans="1:7" s="102" customFormat="1" hidden="1" x14ac:dyDescent="0.3">
      <c r="A13" s="285"/>
      <c r="B13" s="263"/>
      <c r="C13" s="263"/>
      <c r="D13" s="267"/>
      <c r="E13" s="263"/>
      <c r="F13" s="82">
        <f t="shared" si="0"/>
        <v>0</v>
      </c>
      <c r="G13" s="114" t="s">
        <v>325</v>
      </c>
    </row>
    <row r="14" spans="1:7" s="102" customFormat="1" hidden="1" x14ac:dyDescent="0.3">
      <c r="A14" s="285"/>
      <c r="B14" s="263"/>
      <c r="C14" s="263"/>
      <c r="D14" s="267"/>
      <c r="E14" s="263"/>
      <c r="F14" s="82">
        <f t="shared" si="0"/>
        <v>0</v>
      </c>
      <c r="G14" s="114" t="s">
        <v>325</v>
      </c>
    </row>
    <row r="15" spans="1:7" s="102" customFormat="1" hidden="1" x14ac:dyDescent="0.3">
      <c r="A15" s="285"/>
      <c r="B15" s="263"/>
      <c r="C15" s="263"/>
      <c r="D15" s="267"/>
      <c r="E15" s="263"/>
      <c r="F15" s="82">
        <f t="shared" si="0"/>
        <v>0</v>
      </c>
      <c r="G15" s="114" t="s">
        <v>325</v>
      </c>
    </row>
    <row r="16" spans="1:7" s="102" customFormat="1" hidden="1" x14ac:dyDescent="0.3">
      <c r="A16" s="285"/>
      <c r="B16" s="263"/>
      <c r="C16" s="263"/>
      <c r="D16" s="267"/>
      <c r="E16" s="263"/>
      <c r="F16" s="82">
        <f t="shared" si="0"/>
        <v>0</v>
      </c>
      <c r="G16" s="114" t="s">
        <v>325</v>
      </c>
    </row>
    <row r="17" spans="1:7" s="102" customFormat="1" hidden="1" x14ac:dyDescent="0.3">
      <c r="A17" s="285"/>
      <c r="B17" s="263"/>
      <c r="C17" s="263"/>
      <c r="D17" s="267"/>
      <c r="E17" s="263"/>
      <c r="F17" s="82">
        <f t="shared" si="0"/>
        <v>0</v>
      </c>
      <c r="G17" s="114" t="s">
        <v>325</v>
      </c>
    </row>
    <row r="18" spans="1:7" s="102" customFormat="1" hidden="1" x14ac:dyDescent="0.3">
      <c r="A18" s="285"/>
      <c r="B18" s="263"/>
      <c r="C18" s="263"/>
      <c r="D18" s="267"/>
      <c r="E18" s="263"/>
      <c r="F18" s="82">
        <f t="shared" si="0"/>
        <v>0</v>
      </c>
      <c r="G18" s="114" t="s">
        <v>325</v>
      </c>
    </row>
    <row r="19" spans="1:7" s="102" customFormat="1" hidden="1" x14ac:dyDescent="0.3">
      <c r="A19" s="285"/>
      <c r="B19" s="263"/>
      <c r="C19" s="263"/>
      <c r="D19" s="267"/>
      <c r="E19" s="263"/>
      <c r="F19" s="82">
        <f t="shared" si="0"/>
        <v>0</v>
      </c>
      <c r="G19" s="114" t="s">
        <v>325</v>
      </c>
    </row>
    <row r="20" spans="1:7" s="102" customFormat="1" hidden="1" x14ac:dyDescent="0.3">
      <c r="A20" s="285"/>
      <c r="B20" s="263"/>
      <c r="C20" s="263"/>
      <c r="D20" s="267"/>
      <c r="E20" s="263"/>
      <c r="F20" s="82">
        <f t="shared" si="0"/>
        <v>0</v>
      </c>
      <c r="G20" s="114" t="s">
        <v>325</v>
      </c>
    </row>
    <row r="21" spans="1:7" s="102" customFormat="1" hidden="1" x14ac:dyDescent="0.3">
      <c r="A21" s="285"/>
      <c r="B21" s="263"/>
      <c r="C21" s="263"/>
      <c r="D21" s="267"/>
      <c r="E21" s="263"/>
      <c r="F21" s="82">
        <f t="shared" si="0"/>
        <v>0</v>
      </c>
      <c r="G21" s="114" t="s">
        <v>325</v>
      </c>
    </row>
    <row r="22" spans="1:7" s="102" customFormat="1" hidden="1" x14ac:dyDescent="0.3">
      <c r="A22" s="285"/>
      <c r="B22" s="263"/>
      <c r="C22" s="263"/>
      <c r="D22" s="267"/>
      <c r="E22" s="263"/>
      <c r="F22" s="82">
        <f t="shared" si="0"/>
        <v>0</v>
      </c>
      <c r="G22" s="114" t="s">
        <v>325</v>
      </c>
    </row>
    <row r="23" spans="1:7" s="102" customFormat="1" hidden="1" x14ac:dyDescent="0.3">
      <c r="A23" s="285"/>
      <c r="B23" s="263"/>
      <c r="C23" s="263"/>
      <c r="D23" s="267"/>
      <c r="E23" s="263"/>
      <c r="F23" s="82">
        <f t="shared" si="0"/>
        <v>0</v>
      </c>
      <c r="G23" s="114" t="s">
        <v>325</v>
      </c>
    </row>
    <row r="24" spans="1:7" s="102" customFormat="1" hidden="1" x14ac:dyDescent="0.3">
      <c r="A24" s="285"/>
      <c r="B24" s="263"/>
      <c r="C24" s="263"/>
      <c r="D24" s="267"/>
      <c r="E24" s="263"/>
      <c r="F24" s="82">
        <f t="shared" si="0"/>
        <v>0</v>
      </c>
      <c r="G24" s="114" t="s">
        <v>325</v>
      </c>
    </row>
    <row r="25" spans="1:7" s="102" customFormat="1" hidden="1" x14ac:dyDescent="0.3">
      <c r="A25" s="285"/>
      <c r="B25" s="263"/>
      <c r="C25" s="263"/>
      <c r="D25" s="267"/>
      <c r="E25" s="263"/>
      <c r="F25" s="82">
        <f t="shared" si="0"/>
        <v>0</v>
      </c>
      <c r="G25" s="114" t="s">
        <v>325</v>
      </c>
    </row>
    <row r="26" spans="1:7" s="102" customFormat="1" hidden="1" x14ac:dyDescent="0.3">
      <c r="A26" s="285"/>
      <c r="B26" s="263"/>
      <c r="C26" s="263"/>
      <c r="D26" s="267"/>
      <c r="E26" s="263"/>
      <c r="F26" s="82">
        <f t="shared" si="0"/>
        <v>0</v>
      </c>
      <c r="G26" s="114" t="s">
        <v>325</v>
      </c>
    </row>
    <row r="27" spans="1:7" s="102" customFormat="1" hidden="1" x14ac:dyDescent="0.3">
      <c r="A27" s="285"/>
      <c r="B27" s="263"/>
      <c r="C27" s="263"/>
      <c r="D27" s="267"/>
      <c r="E27" s="263"/>
      <c r="F27" s="82">
        <f t="shared" si="0"/>
        <v>0</v>
      </c>
      <c r="G27" s="114" t="s">
        <v>325</v>
      </c>
    </row>
    <row r="28" spans="1:7" s="102" customFormat="1" hidden="1" x14ac:dyDescent="0.3">
      <c r="A28" s="285"/>
      <c r="B28" s="263"/>
      <c r="C28" s="263"/>
      <c r="D28" s="267"/>
      <c r="E28" s="263"/>
      <c r="F28" s="82">
        <f t="shared" si="0"/>
        <v>0</v>
      </c>
      <c r="G28" s="114" t="s">
        <v>325</v>
      </c>
    </row>
    <row r="29" spans="1:7" s="102" customFormat="1" hidden="1" x14ac:dyDescent="0.3">
      <c r="A29" s="285"/>
      <c r="B29" s="263"/>
      <c r="C29" s="263"/>
      <c r="D29" s="267"/>
      <c r="E29" s="263"/>
      <c r="F29" s="82">
        <f t="shared" si="0"/>
        <v>0</v>
      </c>
      <c r="G29" s="114" t="s">
        <v>325</v>
      </c>
    </row>
    <row r="30" spans="1:7" s="102" customFormat="1" hidden="1" x14ac:dyDescent="0.3">
      <c r="A30" s="285"/>
      <c r="B30" s="263"/>
      <c r="C30" s="263"/>
      <c r="D30" s="267"/>
      <c r="E30" s="263"/>
      <c r="F30" s="82">
        <f t="shared" si="0"/>
        <v>0</v>
      </c>
      <c r="G30" s="114" t="s">
        <v>325</v>
      </c>
    </row>
    <row r="31" spans="1:7" s="102" customFormat="1" hidden="1" x14ac:dyDescent="0.3">
      <c r="A31" s="285"/>
      <c r="B31" s="263"/>
      <c r="C31" s="263"/>
      <c r="D31" s="267"/>
      <c r="E31" s="263"/>
      <c r="F31" s="82">
        <f t="shared" si="0"/>
        <v>0</v>
      </c>
      <c r="G31" s="114" t="s">
        <v>325</v>
      </c>
    </row>
    <row r="32" spans="1:7" s="102" customFormat="1" hidden="1" x14ac:dyDescent="0.3">
      <c r="A32" s="285"/>
      <c r="B32" s="263"/>
      <c r="C32" s="263"/>
      <c r="D32" s="267"/>
      <c r="E32" s="263"/>
      <c r="F32" s="82">
        <f t="shared" si="0"/>
        <v>0</v>
      </c>
      <c r="G32" s="114" t="s">
        <v>325</v>
      </c>
    </row>
    <row r="33" spans="1:7" s="102" customFormat="1" hidden="1" x14ac:dyDescent="0.3">
      <c r="A33" s="285"/>
      <c r="B33" s="263"/>
      <c r="C33" s="263"/>
      <c r="D33" s="267"/>
      <c r="E33" s="263"/>
      <c r="F33" s="82">
        <f t="shared" si="0"/>
        <v>0</v>
      </c>
      <c r="G33" s="114" t="s">
        <v>325</v>
      </c>
    </row>
    <row r="34" spans="1:7" s="102" customFormat="1" hidden="1" x14ac:dyDescent="0.3">
      <c r="A34" s="285"/>
      <c r="B34" s="263"/>
      <c r="C34" s="263"/>
      <c r="D34" s="267"/>
      <c r="E34" s="263"/>
      <c r="F34" s="82">
        <f t="shared" si="0"/>
        <v>0</v>
      </c>
      <c r="G34" s="114" t="s">
        <v>325</v>
      </c>
    </row>
    <row r="35" spans="1:7" s="102" customFormat="1" hidden="1" x14ac:dyDescent="0.3">
      <c r="A35" s="285"/>
      <c r="B35" s="263"/>
      <c r="C35" s="263"/>
      <c r="D35" s="267"/>
      <c r="E35" s="263"/>
      <c r="F35" s="82">
        <f t="shared" si="0"/>
        <v>0</v>
      </c>
      <c r="G35" s="114" t="s">
        <v>325</v>
      </c>
    </row>
    <row r="36" spans="1:7" s="102" customFormat="1" hidden="1" x14ac:dyDescent="0.3">
      <c r="A36" s="285"/>
      <c r="B36" s="263"/>
      <c r="C36" s="263"/>
      <c r="D36" s="267"/>
      <c r="E36" s="263"/>
      <c r="F36" s="82">
        <f t="shared" si="0"/>
        <v>0</v>
      </c>
      <c r="G36" s="114" t="s">
        <v>325</v>
      </c>
    </row>
    <row r="37" spans="1:7" s="102" customFormat="1" hidden="1" x14ac:dyDescent="0.3">
      <c r="A37" s="285"/>
      <c r="B37" s="263"/>
      <c r="C37" s="263"/>
      <c r="D37" s="267"/>
      <c r="E37" s="263"/>
      <c r="F37" s="82">
        <f t="shared" ref="F37:F68" si="2">ROUND(+B37*D37*E37,2)</f>
        <v>0</v>
      </c>
      <c r="G37" s="114" t="s">
        <v>325</v>
      </c>
    </row>
    <row r="38" spans="1:7" s="102" customFormat="1" hidden="1" x14ac:dyDescent="0.3">
      <c r="A38" s="285"/>
      <c r="B38" s="263"/>
      <c r="C38" s="263"/>
      <c r="D38" s="267"/>
      <c r="E38" s="263"/>
      <c r="F38" s="82">
        <f t="shared" si="2"/>
        <v>0</v>
      </c>
      <c r="G38" s="114" t="s">
        <v>325</v>
      </c>
    </row>
    <row r="39" spans="1:7" s="102" customFormat="1" hidden="1" x14ac:dyDescent="0.3">
      <c r="A39" s="285"/>
      <c r="B39" s="263"/>
      <c r="C39" s="263"/>
      <c r="D39" s="267"/>
      <c r="E39" s="263"/>
      <c r="F39" s="82">
        <f t="shared" si="2"/>
        <v>0</v>
      </c>
      <c r="G39" s="114" t="s">
        <v>325</v>
      </c>
    </row>
    <row r="40" spans="1:7" s="102" customFormat="1" hidden="1" x14ac:dyDescent="0.3">
      <c r="A40" s="285"/>
      <c r="B40" s="263"/>
      <c r="C40" s="263"/>
      <c r="D40" s="267"/>
      <c r="E40" s="263"/>
      <c r="F40" s="82">
        <f t="shared" si="2"/>
        <v>0</v>
      </c>
      <c r="G40" s="114" t="s">
        <v>325</v>
      </c>
    </row>
    <row r="41" spans="1:7" s="102" customFormat="1" hidden="1" x14ac:dyDescent="0.3">
      <c r="A41" s="285"/>
      <c r="B41" s="263"/>
      <c r="C41" s="263"/>
      <c r="D41" s="267"/>
      <c r="E41" s="263"/>
      <c r="F41" s="82">
        <f t="shared" si="2"/>
        <v>0</v>
      </c>
      <c r="G41" s="114" t="s">
        <v>325</v>
      </c>
    </row>
    <row r="42" spans="1:7" s="102" customFormat="1" hidden="1" x14ac:dyDescent="0.3">
      <c r="A42" s="285"/>
      <c r="B42" s="263"/>
      <c r="C42" s="263"/>
      <c r="D42" s="267"/>
      <c r="E42" s="263"/>
      <c r="F42" s="82">
        <f t="shared" si="2"/>
        <v>0</v>
      </c>
      <c r="G42" s="114" t="s">
        <v>325</v>
      </c>
    </row>
    <row r="43" spans="1:7" s="102" customFormat="1" hidden="1" x14ac:dyDescent="0.3">
      <c r="A43" s="285"/>
      <c r="B43" s="263"/>
      <c r="C43" s="263"/>
      <c r="D43" s="267"/>
      <c r="E43" s="263"/>
      <c r="F43" s="82">
        <f t="shared" si="2"/>
        <v>0</v>
      </c>
      <c r="G43" s="114" t="s">
        <v>325</v>
      </c>
    </row>
    <row r="44" spans="1:7" s="102" customFormat="1" hidden="1" x14ac:dyDescent="0.3">
      <c r="A44" s="285"/>
      <c r="B44" s="263"/>
      <c r="C44" s="263"/>
      <c r="D44" s="267"/>
      <c r="E44" s="263"/>
      <c r="F44" s="82">
        <f t="shared" si="2"/>
        <v>0</v>
      </c>
      <c r="G44" s="114" t="s">
        <v>325</v>
      </c>
    </row>
    <row r="45" spans="1:7" s="102" customFormat="1" hidden="1" x14ac:dyDescent="0.3">
      <c r="A45" s="285"/>
      <c r="B45" s="263"/>
      <c r="C45" s="263"/>
      <c r="D45" s="267"/>
      <c r="E45" s="263"/>
      <c r="F45" s="82">
        <f t="shared" si="2"/>
        <v>0</v>
      </c>
      <c r="G45" s="114" t="s">
        <v>325</v>
      </c>
    </row>
    <row r="46" spans="1:7" s="102" customFormat="1" hidden="1" x14ac:dyDescent="0.3">
      <c r="A46" s="285"/>
      <c r="B46" s="263"/>
      <c r="C46" s="263"/>
      <c r="D46" s="267"/>
      <c r="E46" s="263"/>
      <c r="F46" s="82">
        <f t="shared" si="2"/>
        <v>0</v>
      </c>
      <c r="G46" s="114" t="s">
        <v>325</v>
      </c>
    </row>
    <row r="47" spans="1:7" s="102" customFormat="1" hidden="1" x14ac:dyDescent="0.3">
      <c r="A47" s="285"/>
      <c r="B47" s="263"/>
      <c r="C47" s="263"/>
      <c r="D47" s="267"/>
      <c r="E47" s="263"/>
      <c r="F47" s="82">
        <f t="shared" si="2"/>
        <v>0</v>
      </c>
      <c r="G47" s="114" t="s">
        <v>325</v>
      </c>
    </row>
    <row r="48" spans="1:7" s="102" customFormat="1" hidden="1" x14ac:dyDescent="0.3">
      <c r="A48" s="285"/>
      <c r="B48" s="263"/>
      <c r="C48" s="263"/>
      <c r="D48" s="267"/>
      <c r="E48" s="263"/>
      <c r="F48" s="82">
        <f t="shared" si="2"/>
        <v>0</v>
      </c>
      <c r="G48" s="114" t="s">
        <v>325</v>
      </c>
    </row>
    <row r="49" spans="1:7" s="102" customFormat="1" hidden="1" x14ac:dyDescent="0.3">
      <c r="A49" s="285"/>
      <c r="B49" s="263"/>
      <c r="C49" s="263"/>
      <c r="D49" s="267"/>
      <c r="E49" s="263"/>
      <c r="F49" s="82">
        <f t="shared" si="2"/>
        <v>0</v>
      </c>
      <c r="G49" s="114" t="s">
        <v>325</v>
      </c>
    </row>
    <row r="50" spans="1:7" s="102" customFormat="1" hidden="1" x14ac:dyDescent="0.3">
      <c r="A50" s="285"/>
      <c r="B50" s="263"/>
      <c r="C50" s="263"/>
      <c r="D50" s="267"/>
      <c r="E50" s="263"/>
      <c r="F50" s="82">
        <f t="shared" si="2"/>
        <v>0</v>
      </c>
      <c r="G50" s="114" t="s">
        <v>325</v>
      </c>
    </row>
    <row r="51" spans="1:7" s="102" customFormat="1" hidden="1" x14ac:dyDescent="0.3">
      <c r="A51" s="285"/>
      <c r="B51" s="263"/>
      <c r="C51" s="263"/>
      <c r="D51" s="267"/>
      <c r="E51" s="263"/>
      <c r="F51" s="82">
        <f t="shared" si="2"/>
        <v>0</v>
      </c>
      <c r="G51" s="114" t="s">
        <v>325</v>
      </c>
    </row>
    <row r="52" spans="1:7" s="102" customFormat="1" hidden="1" x14ac:dyDescent="0.3">
      <c r="A52" s="285"/>
      <c r="B52" s="263"/>
      <c r="C52" s="263"/>
      <c r="D52" s="267"/>
      <c r="E52" s="263"/>
      <c r="F52" s="82">
        <f t="shared" si="2"/>
        <v>0</v>
      </c>
      <c r="G52" s="114" t="s">
        <v>325</v>
      </c>
    </row>
    <row r="53" spans="1:7" s="102" customFormat="1" hidden="1" x14ac:dyDescent="0.3">
      <c r="A53" s="285"/>
      <c r="B53" s="263"/>
      <c r="C53" s="263"/>
      <c r="D53" s="267"/>
      <c r="E53" s="263"/>
      <c r="F53" s="82">
        <f t="shared" si="2"/>
        <v>0</v>
      </c>
      <c r="G53" s="114" t="s">
        <v>325</v>
      </c>
    </row>
    <row r="54" spans="1:7" s="102" customFormat="1" hidden="1" x14ac:dyDescent="0.3">
      <c r="A54" s="285"/>
      <c r="B54" s="263"/>
      <c r="C54" s="263"/>
      <c r="D54" s="267"/>
      <c r="E54" s="263"/>
      <c r="F54" s="82">
        <f t="shared" si="2"/>
        <v>0</v>
      </c>
      <c r="G54" s="114" t="s">
        <v>325</v>
      </c>
    </row>
    <row r="55" spans="1:7" s="102" customFormat="1" hidden="1" x14ac:dyDescent="0.3">
      <c r="A55" s="285"/>
      <c r="B55" s="263"/>
      <c r="C55" s="263"/>
      <c r="D55" s="267"/>
      <c r="E55" s="263"/>
      <c r="F55" s="82">
        <f t="shared" si="2"/>
        <v>0</v>
      </c>
      <c r="G55" s="114" t="s">
        <v>325</v>
      </c>
    </row>
    <row r="56" spans="1:7" s="102" customFormat="1" hidden="1" x14ac:dyDescent="0.3">
      <c r="A56" s="285"/>
      <c r="B56" s="263"/>
      <c r="C56" s="263"/>
      <c r="D56" s="267"/>
      <c r="E56" s="263"/>
      <c r="F56" s="82">
        <f t="shared" si="2"/>
        <v>0</v>
      </c>
      <c r="G56" s="114" t="s">
        <v>325</v>
      </c>
    </row>
    <row r="57" spans="1:7" s="102" customFormat="1" hidden="1" x14ac:dyDescent="0.3">
      <c r="A57" s="285"/>
      <c r="B57" s="263"/>
      <c r="C57" s="263"/>
      <c r="D57" s="267"/>
      <c r="E57" s="263"/>
      <c r="F57" s="82">
        <f t="shared" si="2"/>
        <v>0</v>
      </c>
      <c r="G57" s="114" t="s">
        <v>325</v>
      </c>
    </row>
    <row r="58" spans="1:7" s="102" customFormat="1" hidden="1" x14ac:dyDescent="0.3">
      <c r="A58" s="285"/>
      <c r="B58" s="263"/>
      <c r="C58" s="263"/>
      <c r="D58" s="267"/>
      <c r="E58" s="263"/>
      <c r="F58" s="82">
        <f t="shared" si="2"/>
        <v>0</v>
      </c>
      <c r="G58" s="114" t="s">
        <v>325</v>
      </c>
    </row>
    <row r="59" spans="1:7" s="102" customFormat="1" hidden="1" x14ac:dyDescent="0.3">
      <c r="A59" s="285"/>
      <c r="B59" s="263"/>
      <c r="C59" s="263"/>
      <c r="D59" s="267"/>
      <c r="E59" s="263"/>
      <c r="F59" s="82">
        <f t="shared" si="2"/>
        <v>0</v>
      </c>
      <c r="G59" s="114" t="s">
        <v>325</v>
      </c>
    </row>
    <row r="60" spans="1:7" s="102" customFormat="1" hidden="1" x14ac:dyDescent="0.3">
      <c r="A60" s="285"/>
      <c r="B60" s="263"/>
      <c r="C60" s="263"/>
      <c r="D60" s="267"/>
      <c r="E60" s="263"/>
      <c r="F60" s="82">
        <f t="shared" si="2"/>
        <v>0</v>
      </c>
      <c r="G60" s="114" t="s">
        <v>325</v>
      </c>
    </row>
    <row r="61" spans="1:7" s="102" customFormat="1" hidden="1" x14ac:dyDescent="0.3">
      <c r="A61" s="285"/>
      <c r="B61" s="263"/>
      <c r="C61" s="263"/>
      <c r="D61" s="267"/>
      <c r="E61" s="263"/>
      <c r="F61" s="82">
        <f t="shared" si="2"/>
        <v>0</v>
      </c>
      <c r="G61" s="114" t="s">
        <v>325</v>
      </c>
    </row>
    <row r="62" spans="1:7" s="102" customFormat="1" hidden="1" x14ac:dyDescent="0.3">
      <c r="A62" s="285"/>
      <c r="B62" s="263"/>
      <c r="C62" s="263"/>
      <c r="D62" s="267"/>
      <c r="E62" s="263"/>
      <c r="F62" s="82">
        <f t="shared" si="2"/>
        <v>0</v>
      </c>
      <c r="G62" s="114" t="s">
        <v>325</v>
      </c>
    </row>
    <row r="63" spans="1:7" s="102" customFormat="1" hidden="1" x14ac:dyDescent="0.3">
      <c r="A63" s="285"/>
      <c r="B63" s="263"/>
      <c r="C63" s="263"/>
      <c r="D63" s="267"/>
      <c r="E63" s="263"/>
      <c r="F63" s="82">
        <f t="shared" si="2"/>
        <v>0</v>
      </c>
      <c r="G63" s="114" t="s">
        <v>325</v>
      </c>
    </row>
    <row r="64" spans="1:7" s="102" customFormat="1" hidden="1" x14ac:dyDescent="0.3">
      <c r="A64" s="285"/>
      <c r="B64" s="263"/>
      <c r="C64" s="263"/>
      <c r="D64" s="267"/>
      <c r="E64" s="263"/>
      <c r="F64" s="82">
        <f t="shared" si="2"/>
        <v>0</v>
      </c>
      <c r="G64" s="114" t="s">
        <v>325</v>
      </c>
    </row>
    <row r="65" spans="1:7" s="102" customFormat="1" hidden="1" x14ac:dyDescent="0.3">
      <c r="A65" s="285"/>
      <c r="B65" s="263"/>
      <c r="C65" s="263"/>
      <c r="D65" s="267"/>
      <c r="E65" s="263"/>
      <c r="F65" s="82">
        <f t="shared" si="2"/>
        <v>0</v>
      </c>
      <c r="G65" s="114" t="s">
        <v>325</v>
      </c>
    </row>
    <row r="66" spans="1:7" s="102" customFormat="1" hidden="1" x14ac:dyDescent="0.3">
      <c r="A66" s="285"/>
      <c r="B66" s="263"/>
      <c r="C66" s="263"/>
      <c r="D66" s="267"/>
      <c r="E66" s="263"/>
      <c r="F66" s="82">
        <f t="shared" si="2"/>
        <v>0</v>
      </c>
      <c r="G66" s="114" t="s">
        <v>325</v>
      </c>
    </row>
    <row r="67" spans="1:7" s="102" customFormat="1" hidden="1" x14ac:dyDescent="0.3">
      <c r="A67" s="285"/>
      <c r="B67" s="263"/>
      <c r="C67" s="263"/>
      <c r="D67" s="267"/>
      <c r="E67" s="263"/>
      <c r="F67" s="82">
        <f t="shared" si="2"/>
        <v>0</v>
      </c>
      <c r="G67" s="114" t="s">
        <v>325</v>
      </c>
    </row>
    <row r="68" spans="1:7" s="102" customFormat="1" hidden="1" x14ac:dyDescent="0.3">
      <c r="A68" s="285"/>
      <c r="B68" s="263"/>
      <c r="C68" s="263"/>
      <c r="D68" s="267"/>
      <c r="E68" s="263"/>
      <c r="F68" s="82">
        <f t="shared" si="2"/>
        <v>0</v>
      </c>
      <c r="G68" s="114" t="s">
        <v>325</v>
      </c>
    </row>
    <row r="69" spans="1:7" s="102" customFormat="1" hidden="1" x14ac:dyDescent="0.3">
      <c r="A69" s="285"/>
      <c r="B69" s="263"/>
      <c r="C69" s="263"/>
      <c r="D69" s="267"/>
      <c r="E69" s="263"/>
      <c r="F69" s="82">
        <f t="shared" ref="F69:F100" si="3">ROUND(+B69*D69*E69,2)</f>
        <v>0</v>
      </c>
      <c r="G69" s="114" t="s">
        <v>325</v>
      </c>
    </row>
    <row r="70" spans="1:7" s="102" customFormat="1" hidden="1" x14ac:dyDescent="0.3">
      <c r="A70" s="285"/>
      <c r="B70" s="263"/>
      <c r="C70" s="263"/>
      <c r="D70" s="267"/>
      <c r="E70" s="263"/>
      <c r="F70" s="82">
        <f t="shared" si="3"/>
        <v>0</v>
      </c>
      <c r="G70" s="114" t="s">
        <v>325</v>
      </c>
    </row>
    <row r="71" spans="1:7" s="102" customFormat="1" hidden="1" x14ac:dyDescent="0.3">
      <c r="A71" s="285"/>
      <c r="B71" s="263"/>
      <c r="C71" s="263"/>
      <c r="D71" s="267"/>
      <c r="E71" s="263"/>
      <c r="F71" s="82">
        <f t="shared" si="3"/>
        <v>0</v>
      </c>
      <c r="G71" s="114" t="s">
        <v>325</v>
      </c>
    </row>
    <row r="72" spans="1:7" s="102" customFormat="1" hidden="1" x14ac:dyDescent="0.3">
      <c r="A72" s="285"/>
      <c r="B72" s="263"/>
      <c r="C72" s="263"/>
      <c r="D72" s="267"/>
      <c r="E72" s="263"/>
      <c r="F72" s="82">
        <f t="shared" si="3"/>
        <v>0</v>
      </c>
      <c r="G72" s="114" t="s">
        <v>325</v>
      </c>
    </row>
    <row r="73" spans="1:7" s="102" customFormat="1" hidden="1" x14ac:dyDescent="0.3">
      <c r="A73" s="285"/>
      <c r="B73" s="263"/>
      <c r="C73" s="263"/>
      <c r="D73" s="267"/>
      <c r="E73" s="263"/>
      <c r="F73" s="82">
        <f t="shared" si="3"/>
        <v>0</v>
      </c>
      <c r="G73" s="114" t="s">
        <v>325</v>
      </c>
    </row>
    <row r="74" spans="1:7" s="102" customFormat="1" hidden="1" x14ac:dyDescent="0.3">
      <c r="A74" s="285"/>
      <c r="B74" s="263"/>
      <c r="C74" s="263"/>
      <c r="D74" s="267"/>
      <c r="E74" s="263"/>
      <c r="F74" s="82">
        <f t="shared" si="3"/>
        <v>0</v>
      </c>
      <c r="G74" s="114" t="s">
        <v>325</v>
      </c>
    </row>
    <row r="75" spans="1:7" s="102" customFormat="1" hidden="1" x14ac:dyDescent="0.3">
      <c r="A75" s="285"/>
      <c r="B75" s="263"/>
      <c r="C75" s="263"/>
      <c r="D75" s="267"/>
      <c r="E75" s="263"/>
      <c r="F75" s="82">
        <f t="shared" si="3"/>
        <v>0</v>
      </c>
      <c r="G75" s="114" t="s">
        <v>325</v>
      </c>
    </row>
    <row r="76" spans="1:7" s="102" customFormat="1" hidden="1" x14ac:dyDescent="0.3">
      <c r="A76" s="285"/>
      <c r="B76" s="263"/>
      <c r="C76" s="263"/>
      <c r="D76" s="267"/>
      <c r="E76" s="263"/>
      <c r="F76" s="82">
        <f t="shared" si="3"/>
        <v>0</v>
      </c>
      <c r="G76" s="114" t="s">
        <v>325</v>
      </c>
    </row>
    <row r="77" spans="1:7" s="102" customFormat="1" hidden="1" x14ac:dyDescent="0.3">
      <c r="A77" s="285"/>
      <c r="B77" s="263"/>
      <c r="C77" s="263"/>
      <c r="D77" s="267"/>
      <c r="E77" s="263"/>
      <c r="F77" s="82">
        <f t="shared" si="3"/>
        <v>0</v>
      </c>
      <c r="G77" s="114" t="s">
        <v>325</v>
      </c>
    </row>
    <row r="78" spans="1:7" s="102" customFormat="1" hidden="1" x14ac:dyDescent="0.3">
      <c r="A78" s="285"/>
      <c r="B78" s="263"/>
      <c r="C78" s="263"/>
      <c r="D78" s="267"/>
      <c r="E78" s="263"/>
      <c r="F78" s="82">
        <f t="shared" si="3"/>
        <v>0</v>
      </c>
      <c r="G78" s="114" t="s">
        <v>325</v>
      </c>
    </row>
    <row r="79" spans="1:7" s="102" customFormat="1" hidden="1" x14ac:dyDescent="0.3">
      <c r="A79" s="285"/>
      <c r="B79" s="263"/>
      <c r="C79" s="263"/>
      <c r="D79" s="267"/>
      <c r="E79" s="263"/>
      <c r="F79" s="82">
        <f t="shared" si="3"/>
        <v>0</v>
      </c>
      <c r="G79" s="114" t="s">
        <v>325</v>
      </c>
    </row>
    <row r="80" spans="1:7" s="102" customFormat="1" hidden="1" x14ac:dyDescent="0.3">
      <c r="A80" s="285"/>
      <c r="B80" s="263"/>
      <c r="C80" s="263"/>
      <c r="D80" s="267"/>
      <c r="E80" s="263"/>
      <c r="F80" s="82">
        <f t="shared" si="3"/>
        <v>0</v>
      </c>
      <c r="G80" s="114" t="s">
        <v>325</v>
      </c>
    </row>
    <row r="81" spans="1:7" s="102" customFormat="1" hidden="1" x14ac:dyDescent="0.3">
      <c r="A81" s="285"/>
      <c r="B81" s="263"/>
      <c r="C81" s="263"/>
      <c r="D81" s="267"/>
      <c r="E81" s="263"/>
      <c r="F81" s="82">
        <f t="shared" si="3"/>
        <v>0</v>
      </c>
      <c r="G81" s="114" t="s">
        <v>325</v>
      </c>
    </row>
    <row r="82" spans="1:7" s="102" customFormat="1" hidden="1" x14ac:dyDescent="0.3">
      <c r="A82" s="285"/>
      <c r="B82" s="263"/>
      <c r="C82" s="263"/>
      <c r="D82" s="267"/>
      <c r="E82" s="263"/>
      <c r="F82" s="82">
        <f t="shared" si="3"/>
        <v>0</v>
      </c>
      <c r="G82" s="114" t="s">
        <v>325</v>
      </c>
    </row>
    <row r="83" spans="1:7" s="102" customFormat="1" hidden="1" x14ac:dyDescent="0.3">
      <c r="A83" s="285"/>
      <c r="B83" s="263"/>
      <c r="C83" s="263"/>
      <c r="D83" s="267"/>
      <c r="E83" s="263"/>
      <c r="F83" s="82">
        <f t="shared" si="3"/>
        <v>0</v>
      </c>
      <c r="G83" s="114" t="s">
        <v>325</v>
      </c>
    </row>
    <row r="84" spans="1:7" s="102" customFormat="1" hidden="1" x14ac:dyDescent="0.3">
      <c r="A84" s="285"/>
      <c r="B84" s="263"/>
      <c r="C84" s="263"/>
      <c r="D84" s="267"/>
      <c r="E84" s="263"/>
      <c r="F84" s="82">
        <f t="shared" si="3"/>
        <v>0</v>
      </c>
      <c r="G84" s="114" t="s">
        <v>325</v>
      </c>
    </row>
    <row r="85" spans="1:7" s="102" customFormat="1" hidden="1" x14ac:dyDescent="0.3">
      <c r="A85" s="285"/>
      <c r="B85" s="263"/>
      <c r="C85" s="263"/>
      <c r="D85" s="267"/>
      <c r="E85" s="263"/>
      <c r="F85" s="82">
        <f t="shared" si="3"/>
        <v>0</v>
      </c>
      <c r="G85" s="114" t="s">
        <v>325</v>
      </c>
    </row>
    <row r="86" spans="1:7" s="102" customFormat="1" hidden="1" x14ac:dyDescent="0.3">
      <c r="A86" s="285"/>
      <c r="B86" s="263"/>
      <c r="C86" s="263"/>
      <c r="D86" s="267"/>
      <c r="E86" s="263"/>
      <c r="F86" s="82">
        <f t="shared" si="3"/>
        <v>0</v>
      </c>
      <c r="G86" s="114" t="s">
        <v>325</v>
      </c>
    </row>
    <row r="87" spans="1:7" s="102" customFormat="1" hidden="1" x14ac:dyDescent="0.3">
      <c r="A87" s="285"/>
      <c r="B87" s="263"/>
      <c r="C87" s="263"/>
      <c r="D87" s="267"/>
      <c r="E87" s="263"/>
      <c r="F87" s="82">
        <f t="shared" si="3"/>
        <v>0</v>
      </c>
      <c r="G87" s="114" t="s">
        <v>325</v>
      </c>
    </row>
    <row r="88" spans="1:7" s="102" customFormat="1" hidden="1" x14ac:dyDescent="0.3">
      <c r="A88" s="285"/>
      <c r="B88" s="263"/>
      <c r="C88" s="263"/>
      <c r="D88" s="267"/>
      <c r="E88" s="263"/>
      <c r="F88" s="82">
        <f t="shared" si="3"/>
        <v>0</v>
      </c>
      <c r="G88" s="114" t="s">
        <v>325</v>
      </c>
    </row>
    <row r="89" spans="1:7" s="102" customFormat="1" hidden="1" x14ac:dyDescent="0.3">
      <c r="A89" s="285"/>
      <c r="B89" s="263"/>
      <c r="C89" s="263"/>
      <c r="D89" s="267"/>
      <c r="E89" s="263"/>
      <c r="F89" s="82">
        <f t="shared" si="3"/>
        <v>0</v>
      </c>
      <c r="G89" s="114" t="s">
        <v>325</v>
      </c>
    </row>
    <row r="90" spans="1:7" s="102" customFormat="1" hidden="1" x14ac:dyDescent="0.3">
      <c r="A90" s="285"/>
      <c r="B90" s="263"/>
      <c r="C90" s="263"/>
      <c r="D90" s="267"/>
      <c r="E90" s="263"/>
      <c r="F90" s="82">
        <f t="shared" si="3"/>
        <v>0</v>
      </c>
      <c r="G90" s="114" t="s">
        <v>325</v>
      </c>
    </row>
    <row r="91" spans="1:7" s="102" customFormat="1" hidden="1" x14ac:dyDescent="0.3">
      <c r="A91" s="285"/>
      <c r="B91" s="263"/>
      <c r="C91" s="263"/>
      <c r="D91" s="267"/>
      <c r="E91" s="263"/>
      <c r="F91" s="82">
        <f t="shared" si="3"/>
        <v>0</v>
      </c>
      <c r="G91" s="114" t="s">
        <v>325</v>
      </c>
    </row>
    <row r="92" spans="1:7" s="102" customFormat="1" hidden="1" x14ac:dyDescent="0.3">
      <c r="A92" s="285"/>
      <c r="B92" s="263"/>
      <c r="C92" s="263"/>
      <c r="D92" s="267"/>
      <c r="E92" s="263"/>
      <c r="F92" s="82">
        <f t="shared" si="3"/>
        <v>0</v>
      </c>
      <c r="G92" s="114" t="s">
        <v>325</v>
      </c>
    </row>
    <row r="93" spans="1:7" s="102" customFormat="1" hidden="1" x14ac:dyDescent="0.3">
      <c r="A93" s="285"/>
      <c r="B93" s="263"/>
      <c r="C93" s="263"/>
      <c r="D93" s="267"/>
      <c r="E93" s="263"/>
      <c r="F93" s="82">
        <f t="shared" si="3"/>
        <v>0</v>
      </c>
      <c r="G93" s="114" t="s">
        <v>325</v>
      </c>
    </row>
    <row r="94" spans="1:7" s="102" customFormat="1" hidden="1" x14ac:dyDescent="0.3">
      <c r="A94" s="285"/>
      <c r="B94" s="263"/>
      <c r="C94" s="263"/>
      <c r="D94" s="267"/>
      <c r="E94" s="263"/>
      <c r="F94" s="82">
        <f t="shared" si="3"/>
        <v>0</v>
      </c>
      <c r="G94" s="114" t="s">
        <v>325</v>
      </c>
    </row>
    <row r="95" spans="1:7" s="102" customFormat="1" hidden="1" x14ac:dyDescent="0.3">
      <c r="A95" s="285"/>
      <c r="B95" s="263"/>
      <c r="C95" s="263"/>
      <c r="D95" s="267"/>
      <c r="E95" s="263"/>
      <c r="F95" s="82">
        <f t="shared" si="3"/>
        <v>0</v>
      </c>
      <c r="G95" s="114" t="s">
        <v>325</v>
      </c>
    </row>
    <row r="96" spans="1:7" s="102" customFormat="1" hidden="1" x14ac:dyDescent="0.3">
      <c r="A96" s="285"/>
      <c r="B96" s="263"/>
      <c r="C96" s="263"/>
      <c r="D96" s="267"/>
      <c r="E96" s="263"/>
      <c r="F96" s="82">
        <f t="shared" si="3"/>
        <v>0</v>
      </c>
      <c r="G96" s="114" t="s">
        <v>325</v>
      </c>
    </row>
    <row r="97" spans="1:7" s="102" customFormat="1" hidden="1" x14ac:dyDescent="0.3">
      <c r="A97" s="285"/>
      <c r="B97" s="263"/>
      <c r="C97" s="263"/>
      <c r="D97" s="267"/>
      <c r="E97" s="263"/>
      <c r="F97" s="82">
        <f t="shared" si="3"/>
        <v>0</v>
      </c>
      <c r="G97" s="114" t="s">
        <v>325</v>
      </c>
    </row>
    <row r="98" spans="1:7" s="102" customFormat="1" hidden="1" x14ac:dyDescent="0.3">
      <c r="A98" s="285"/>
      <c r="B98" s="263"/>
      <c r="C98" s="263"/>
      <c r="D98" s="267"/>
      <c r="E98" s="263"/>
      <c r="F98" s="82">
        <f t="shared" si="3"/>
        <v>0</v>
      </c>
      <c r="G98" s="114" t="s">
        <v>325</v>
      </c>
    </row>
    <row r="99" spans="1:7" s="102" customFormat="1" hidden="1" x14ac:dyDescent="0.3">
      <c r="A99" s="285"/>
      <c r="B99" s="263"/>
      <c r="C99" s="263"/>
      <c r="D99" s="267"/>
      <c r="E99" s="263"/>
      <c r="F99" s="82">
        <f t="shared" si="3"/>
        <v>0</v>
      </c>
      <c r="G99" s="114" t="s">
        <v>325</v>
      </c>
    </row>
    <row r="100" spans="1:7" s="102" customFormat="1" hidden="1" x14ac:dyDescent="0.3">
      <c r="A100" s="285"/>
      <c r="B100" s="263"/>
      <c r="C100" s="263"/>
      <c r="D100" s="267"/>
      <c r="E100" s="263"/>
      <c r="F100" s="82">
        <f t="shared" si="3"/>
        <v>0</v>
      </c>
      <c r="G100" s="114" t="s">
        <v>325</v>
      </c>
    </row>
    <row r="101" spans="1:7" s="102" customFormat="1" hidden="1" x14ac:dyDescent="0.3">
      <c r="A101" s="285"/>
      <c r="B101" s="263"/>
      <c r="C101" s="263"/>
      <c r="D101" s="267"/>
      <c r="E101" s="263"/>
      <c r="F101" s="82">
        <f t="shared" ref="F101:F132" si="4">ROUND(+B101*D101*E101,2)</f>
        <v>0</v>
      </c>
      <c r="G101" s="114" t="s">
        <v>325</v>
      </c>
    </row>
    <row r="102" spans="1:7" s="102" customFormat="1" hidden="1" x14ac:dyDescent="0.3">
      <c r="A102" s="285"/>
      <c r="B102" s="263"/>
      <c r="C102" s="263"/>
      <c r="D102" s="267"/>
      <c r="E102" s="263"/>
      <c r="F102" s="82">
        <f t="shared" si="4"/>
        <v>0</v>
      </c>
      <c r="G102" s="114" t="s">
        <v>325</v>
      </c>
    </row>
    <row r="103" spans="1:7" s="102" customFormat="1" hidden="1" x14ac:dyDescent="0.3">
      <c r="A103" s="285"/>
      <c r="B103" s="263"/>
      <c r="C103" s="263"/>
      <c r="D103" s="267"/>
      <c r="E103" s="263"/>
      <c r="F103" s="82">
        <f t="shared" si="4"/>
        <v>0</v>
      </c>
      <c r="G103" s="114" t="s">
        <v>325</v>
      </c>
    </row>
    <row r="104" spans="1:7" s="102" customFormat="1" hidden="1" x14ac:dyDescent="0.3">
      <c r="A104" s="285"/>
      <c r="B104" s="263"/>
      <c r="C104" s="263"/>
      <c r="D104" s="267"/>
      <c r="E104" s="263"/>
      <c r="F104" s="82">
        <f t="shared" si="4"/>
        <v>0</v>
      </c>
      <c r="G104" s="114" t="s">
        <v>325</v>
      </c>
    </row>
    <row r="105" spans="1:7" s="102" customFormat="1" hidden="1" x14ac:dyDescent="0.3">
      <c r="A105" s="285"/>
      <c r="B105" s="263"/>
      <c r="C105" s="263"/>
      <c r="D105" s="267"/>
      <c r="E105" s="263"/>
      <c r="F105" s="82">
        <f t="shared" si="4"/>
        <v>0</v>
      </c>
      <c r="G105" s="114" t="s">
        <v>325</v>
      </c>
    </row>
    <row r="106" spans="1:7" s="102" customFormat="1" hidden="1" x14ac:dyDescent="0.3">
      <c r="A106" s="285"/>
      <c r="B106" s="263"/>
      <c r="C106" s="263"/>
      <c r="D106" s="267"/>
      <c r="E106" s="263"/>
      <c r="F106" s="82">
        <f t="shared" si="4"/>
        <v>0</v>
      </c>
      <c r="G106" s="114" t="s">
        <v>325</v>
      </c>
    </row>
    <row r="107" spans="1:7" s="102" customFormat="1" hidden="1" x14ac:dyDescent="0.3">
      <c r="A107" s="285"/>
      <c r="B107" s="263"/>
      <c r="C107" s="263"/>
      <c r="D107" s="267"/>
      <c r="E107" s="263"/>
      <c r="F107" s="82">
        <f t="shared" si="4"/>
        <v>0</v>
      </c>
      <c r="G107" s="114" t="s">
        <v>325</v>
      </c>
    </row>
    <row r="108" spans="1:7" s="102" customFormat="1" hidden="1" x14ac:dyDescent="0.3">
      <c r="A108" s="285"/>
      <c r="B108" s="263"/>
      <c r="C108" s="263"/>
      <c r="D108" s="267"/>
      <c r="E108" s="263"/>
      <c r="F108" s="82">
        <f t="shared" si="4"/>
        <v>0</v>
      </c>
      <c r="G108" s="114" t="s">
        <v>325</v>
      </c>
    </row>
    <row r="109" spans="1:7" s="102" customFormat="1" hidden="1" x14ac:dyDescent="0.3">
      <c r="A109" s="285"/>
      <c r="B109" s="263"/>
      <c r="C109" s="263"/>
      <c r="D109" s="267"/>
      <c r="E109" s="263"/>
      <c r="F109" s="82">
        <f t="shared" si="4"/>
        <v>0</v>
      </c>
      <c r="G109" s="114" t="s">
        <v>325</v>
      </c>
    </row>
    <row r="110" spans="1:7" s="102" customFormat="1" hidden="1" x14ac:dyDescent="0.3">
      <c r="A110" s="285"/>
      <c r="B110" s="263"/>
      <c r="C110" s="263"/>
      <c r="D110" s="267"/>
      <c r="E110" s="263"/>
      <c r="F110" s="82">
        <f t="shared" si="4"/>
        <v>0</v>
      </c>
      <c r="G110" s="114" t="s">
        <v>325</v>
      </c>
    </row>
    <row r="111" spans="1:7" s="102" customFormat="1" hidden="1" x14ac:dyDescent="0.3">
      <c r="A111" s="285"/>
      <c r="B111" s="263"/>
      <c r="C111" s="263"/>
      <c r="D111" s="267"/>
      <c r="E111" s="263"/>
      <c r="F111" s="82">
        <f t="shared" si="4"/>
        <v>0</v>
      </c>
      <c r="G111" s="114" t="s">
        <v>325</v>
      </c>
    </row>
    <row r="112" spans="1:7" s="102" customFormat="1" hidden="1" x14ac:dyDescent="0.3">
      <c r="A112" s="285"/>
      <c r="B112" s="263"/>
      <c r="C112" s="263"/>
      <c r="D112" s="267"/>
      <c r="E112" s="263"/>
      <c r="F112" s="82">
        <f t="shared" si="4"/>
        <v>0</v>
      </c>
      <c r="G112" s="114" t="s">
        <v>325</v>
      </c>
    </row>
    <row r="113" spans="1:7" s="102" customFormat="1" hidden="1" x14ac:dyDescent="0.3">
      <c r="A113" s="285"/>
      <c r="B113" s="263"/>
      <c r="C113" s="263"/>
      <c r="D113" s="267"/>
      <c r="E113" s="263"/>
      <c r="F113" s="82">
        <f t="shared" si="4"/>
        <v>0</v>
      </c>
      <c r="G113" s="114" t="s">
        <v>325</v>
      </c>
    </row>
    <row r="114" spans="1:7" s="102" customFormat="1" hidden="1" x14ac:dyDescent="0.3">
      <c r="A114" s="285"/>
      <c r="B114" s="263"/>
      <c r="C114" s="263"/>
      <c r="D114" s="267"/>
      <c r="E114" s="263"/>
      <c r="F114" s="82">
        <f t="shared" si="4"/>
        <v>0</v>
      </c>
      <c r="G114" s="114" t="s">
        <v>325</v>
      </c>
    </row>
    <row r="115" spans="1:7" s="102" customFormat="1" hidden="1" x14ac:dyDescent="0.3">
      <c r="A115" s="285"/>
      <c r="B115" s="263"/>
      <c r="C115" s="263"/>
      <c r="D115" s="267"/>
      <c r="E115" s="263"/>
      <c r="F115" s="82">
        <f t="shared" si="4"/>
        <v>0</v>
      </c>
      <c r="G115" s="114" t="s">
        <v>325</v>
      </c>
    </row>
    <row r="116" spans="1:7" s="102" customFormat="1" hidden="1" x14ac:dyDescent="0.3">
      <c r="A116" s="285"/>
      <c r="B116" s="263"/>
      <c r="C116" s="263"/>
      <c r="D116" s="267"/>
      <c r="E116" s="263"/>
      <c r="F116" s="82">
        <f t="shared" si="4"/>
        <v>0</v>
      </c>
      <c r="G116" s="114" t="s">
        <v>325</v>
      </c>
    </row>
    <row r="117" spans="1:7" s="102" customFormat="1" hidden="1" x14ac:dyDescent="0.3">
      <c r="A117" s="285"/>
      <c r="B117" s="263"/>
      <c r="C117" s="263"/>
      <c r="D117" s="267"/>
      <c r="E117" s="263"/>
      <c r="F117" s="82">
        <f t="shared" si="4"/>
        <v>0</v>
      </c>
      <c r="G117" s="114" t="s">
        <v>325</v>
      </c>
    </row>
    <row r="118" spans="1:7" s="102" customFormat="1" hidden="1" x14ac:dyDescent="0.3">
      <c r="A118" s="285"/>
      <c r="B118" s="263"/>
      <c r="C118" s="263"/>
      <c r="D118" s="267"/>
      <c r="E118" s="263"/>
      <c r="F118" s="82">
        <f t="shared" si="4"/>
        <v>0</v>
      </c>
      <c r="G118" s="114" t="s">
        <v>325</v>
      </c>
    </row>
    <row r="119" spans="1:7" s="102" customFormat="1" hidden="1" x14ac:dyDescent="0.3">
      <c r="A119" s="285"/>
      <c r="B119" s="263"/>
      <c r="C119" s="263"/>
      <c r="D119" s="267"/>
      <c r="E119" s="263"/>
      <c r="F119" s="82">
        <f t="shared" si="4"/>
        <v>0</v>
      </c>
      <c r="G119" s="114" t="s">
        <v>325</v>
      </c>
    </row>
    <row r="120" spans="1:7" s="102" customFormat="1" hidden="1" x14ac:dyDescent="0.3">
      <c r="A120" s="285"/>
      <c r="B120" s="263"/>
      <c r="C120" s="263"/>
      <c r="D120" s="267"/>
      <c r="E120" s="263"/>
      <c r="F120" s="82">
        <f t="shared" si="4"/>
        <v>0</v>
      </c>
      <c r="G120" s="114" t="s">
        <v>325</v>
      </c>
    </row>
    <row r="121" spans="1:7" s="102" customFormat="1" hidden="1" x14ac:dyDescent="0.3">
      <c r="A121" s="285"/>
      <c r="B121" s="263"/>
      <c r="C121" s="263"/>
      <c r="D121" s="267"/>
      <c r="E121" s="263"/>
      <c r="F121" s="82">
        <f t="shared" si="4"/>
        <v>0</v>
      </c>
      <c r="G121" s="114" t="s">
        <v>325</v>
      </c>
    </row>
    <row r="122" spans="1:7" s="102" customFormat="1" hidden="1" x14ac:dyDescent="0.3">
      <c r="A122" s="285"/>
      <c r="B122" s="263"/>
      <c r="C122" s="263"/>
      <c r="D122" s="267"/>
      <c r="E122" s="263"/>
      <c r="F122" s="82">
        <f t="shared" si="4"/>
        <v>0</v>
      </c>
      <c r="G122" s="114" t="s">
        <v>325</v>
      </c>
    </row>
    <row r="123" spans="1:7" s="102" customFormat="1" hidden="1" x14ac:dyDescent="0.3">
      <c r="A123" s="285"/>
      <c r="B123" s="263"/>
      <c r="C123" s="263"/>
      <c r="D123" s="267"/>
      <c r="E123" s="263"/>
      <c r="F123" s="82">
        <f t="shared" si="4"/>
        <v>0</v>
      </c>
      <c r="G123" s="114" t="s">
        <v>325</v>
      </c>
    </row>
    <row r="124" spans="1:7" s="102" customFormat="1" hidden="1" x14ac:dyDescent="0.3">
      <c r="A124" s="285"/>
      <c r="B124" s="263"/>
      <c r="C124" s="263"/>
      <c r="D124" s="267"/>
      <c r="E124" s="263"/>
      <c r="F124" s="82">
        <f t="shared" si="4"/>
        <v>0</v>
      </c>
      <c r="G124" s="114" t="s">
        <v>325</v>
      </c>
    </row>
    <row r="125" spans="1:7" s="102" customFormat="1" hidden="1" x14ac:dyDescent="0.3">
      <c r="A125" s="285"/>
      <c r="B125" s="263"/>
      <c r="C125" s="263"/>
      <c r="D125" s="267"/>
      <c r="E125" s="263"/>
      <c r="F125" s="82">
        <f t="shared" si="4"/>
        <v>0</v>
      </c>
      <c r="G125" s="114" t="s">
        <v>325</v>
      </c>
    </row>
    <row r="126" spans="1:7" s="102" customFormat="1" hidden="1" x14ac:dyDescent="0.3">
      <c r="A126" s="285"/>
      <c r="B126" s="263"/>
      <c r="C126" s="263"/>
      <c r="D126" s="267"/>
      <c r="E126" s="263"/>
      <c r="F126" s="82">
        <f t="shared" si="4"/>
        <v>0</v>
      </c>
      <c r="G126" s="114" t="s">
        <v>325</v>
      </c>
    </row>
    <row r="127" spans="1:7" s="102" customFormat="1" hidden="1" x14ac:dyDescent="0.3">
      <c r="A127" s="285"/>
      <c r="B127" s="263"/>
      <c r="C127" s="263"/>
      <c r="D127" s="267"/>
      <c r="E127" s="263"/>
      <c r="F127" s="82">
        <f t="shared" si="4"/>
        <v>0</v>
      </c>
      <c r="G127" s="114" t="s">
        <v>325</v>
      </c>
    </row>
    <row r="128" spans="1:7" s="102" customFormat="1" hidden="1" x14ac:dyDescent="0.3">
      <c r="A128" s="285"/>
      <c r="B128" s="263"/>
      <c r="C128" s="263"/>
      <c r="D128" s="267"/>
      <c r="E128" s="263"/>
      <c r="F128" s="82">
        <f t="shared" si="4"/>
        <v>0</v>
      </c>
      <c r="G128" s="114" t="s">
        <v>325</v>
      </c>
    </row>
    <row r="129" spans="1:9" s="102" customFormat="1" hidden="1" x14ac:dyDescent="0.3">
      <c r="A129" s="285"/>
      <c r="B129" s="263"/>
      <c r="C129" s="263"/>
      <c r="D129" s="267"/>
      <c r="E129" s="263"/>
      <c r="F129" s="82">
        <f t="shared" si="4"/>
        <v>0</v>
      </c>
      <c r="G129" s="114" t="s">
        <v>325</v>
      </c>
    </row>
    <row r="130" spans="1:9" s="102" customFormat="1" hidden="1" x14ac:dyDescent="0.3">
      <c r="A130" s="285"/>
      <c r="B130" s="263"/>
      <c r="C130" s="263"/>
      <c r="D130" s="267"/>
      <c r="E130" s="263"/>
      <c r="F130" s="82">
        <f t="shared" si="4"/>
        <v>0</v>
      </c>
      <c r="G130" s="114" t="s">
        <v>325</v>
      </c>
    </row>
    <row r="131" spans="1:9" s="102" customFormat="1" hidden="1" x14ac:dyDescent="0.3">
      <c r="A131" s="285"/>
      <c r="B131" s="263"/>
      <c r="C131" s="263"/>
      <c r="D131" s="267"/>
      <c r="E131" s="263"/>
      <c r="F131" s="82">
        <f t="shared" si="4"/>
        <v>0</v>
      </c>
      <c r="G131" s="114" t="s">
        <v>325</v>
      </c>
    </row>
    <row r="132" spans="1:9" s="102" customFormat="1" hidden="1" x14ac:dyDescent="0.3">
      <c r="A132" s="285"/>
      <c r="B132" s="263"/>
      <c r="C132" s="263"/>
      <c r="D132" s="267"/>
      <c r="E132" s="263"/>
      <c r="F132" s="82">
        <f t="shared" si="4"/>
        <v>0</v>
      </c>
      <c r="G132" s="114" t="s">
        <v>325</v>
      </c>
    </row>
    <row r="133" spans="1:9" s="102" customFormat="1" hidden="1" x14ac:dyDescent="0.3">
      <c r="A133" s="285"/>
      <c r="B133" s="263"/>
      <c r="C133" s="263"/>
      <c r="D133" s="267"/>
      <c r="E133" s="263"/>
      <c r="F133" s="82">
        <f t="shared" ref="F133:F134" si="5">ROUND(+B133*D133*E133,2)</f>
        <v>0</v>
      </c>
      <c r="G133" s="114" t="s">
        <v>325</v>
      </c>
    </row>
    <row r="134" spans="1:9" s="102" customFormat="1" x14ac:dyDescent="0.3">
      <c r="A134" s="266" t="s">
        <v>60</v>
      </c>
      <c r="B134" s="263">
        <v>3</v>
      </c>
      <c r="C134" s="263" t="s">
        <v>301</v>
      </c>
      <c r="D134" s="267">
        <f t="shared" ref="D134" ca="1" si="6">RAND()*100000</f>
        <v>36793.097391103547</v>
      </c>
      <c r="E134" s="263">
        <v>3</v>
      </c>
      <c r="F134" s="295">
        <f t="shared" ca="1" si="5"/>
        <v>331137.88</v>
      </c>
      <c r="G134" s="114" t="s">
        <v>325</v>
      </c>
    </row>
    <row r="135" spans="1:9" s="102" customFormat="1" x14ac:dyDescent="0.3">
      <c r="A135" s="230"/>
      <c r="B135" s="90"/>
      <c r="C135" s="90"/>
      <c r="D135" s="197"/>
      <c r="E135" s="209" t="s">
        <v>41</v>
      </c>
      <c r="F135" s="309">
        <f ca="1">ROUND(SUBTOTAL(109,F5:F134),2)</f>
        <v>1711855.63</v>
      </c>
      <c r="G135" s="114" t="s">
        <v>325</v>
      </c>
      <c r="I135" s="117" t="s">
        <v>329</v>
      </c>
    </row>
    <row r="136" spans="1:9" s="102" customFormat="1" x14ac:dyDescent="0.3">
      <c r="A136" s="230"/>
      <c r="B136" s="90"/>
      <c r="C136" s="90"/>
      <c r="D136" s="136"/>
      <c r="E136" s="90"/>
      <c r="F136" s="300"/>
      <c r="G136" s="114" t="s">
        <v>326</v>
      </c>
    </row>
    <row r="137" spans="1:9" s="102" customFormat="1" x14ac:dyDescent="0.3">
      <c r="A137" s="266" t="s">
        <v>307</v>
      </c>
      <c r="B137" s="263">
        <v>3</v>
      </c>
      <c r="C137" s="263" t="s">
        <v>301</v>
      </c>
      <c r="D137" s="267">
        <f ca="1">RAND()*100000</f>
        <v>55290.009930860462</v>
      </c>
      <c r="E137" s="263">
        <v>3</v>
      </c>
      <c r="F137" s="82">
        <f t="shared" ref="F137:F168" ca="1" si="7">ROUND(+B137*D137*E137,2)</f>
        <v>497610.09</v>
      </c>
      <c r="G137" s="114" t="s">
        <v>326</v>
      </c>
    </row>
    <row r="138" spans="1:9" s="102" customFormat="1" x14ac:dyDescent="0.3">
      <c r="A138" s="285" t="s">
        <v>334</v>
      </c>
      <c r="B138" s="263">
        <v>3</v>
      </c>
      <c r="C138" s="263" t="s">
        <v>301</v>
      </c>
      <c r="D138" s="267">
        <f t="shared" ref="D138:D139" ca="1" si="8">RAND()*100000</f>
        <v>28527.686902199534</v>
      </c>
      <c r="E138" s="263">
        <v>3</v>
      </c>
      <c r="F138" s="82">
        <f t="shared" ca="1" si="7"/>
        <v>256749.18</v>
      </c>
      <c r="G138" s="114" t="s">
        <v>326</v>
      </c>
    </row>
    <row r="139" spans="1:9" s="102" customFormat="1" x14ac:dyDescent="0.3">
      <c r="A139" s="285" t="s">
        <v>335</v>
      </c>
      <c r="B139" s="263">
        <v>3</v>
      </c>
      <c r="C139" s="263" t="s">
        <v>301</v>
      </c>
      <c r="D139" s="267">
        <f t="shared" ca="1" si="8"/>
        <v>60440.116296691449</v>
      </c>
      <c r="E139" s="263">
        <v>3</v>
      </c>
      <c r="F139" s="82">
        <f t="shared" ca="1" si="7"/>
        <v>543961.05000000005</v>
      </c>
      <c r="G139" s="114" t="s">
        <v>326</v>
      </c>
    </row>
    <row r="140" spans="1:9" s="102" customFormat="1" hidden="1" x14ac:dyDescent="0.3">
      <c r="A140" s="285"/>
      <c r="B140" s="263"/>
      <c r="C140" s="263"/>
      <c r="D140" s="267"/>
      <c r="E140" s="263"/>
      <c r="F140" s="82">
        <f t="shared" si="7"/>
        <v>0</v>
      </c>
      <c r="G140" s="114" t="s">
        <v>326</v>
      </c>
    </row>
    <row r="141" spans="1:9" s="102" customFormat="1" hidden="1" x14ac:dyDescent="0.3">
      <c r="A141" s="285"/>
      <c r="B141" s="263"/>
      <c r="C141" s="263"/>
      <c r="D141" s="267"/>
      <c r="E141" s="263"/>
      <c r="F141" s="82">
        <f t="shared" si="7"/>
        <v>0</v>
      </c>
      <c r="G141" s="114" t="s">
        <v>326</v>
      </c>
    </row>
    <row r="142" spans="1:9" s="102" customFormat="1" hidden="1" x14ac:dyDescent="0.3">
      <c r="A142" s="285"/>
      <c r="B142" s="263"/>
      <c r="C142" s="263"/>
      <c r="D142" s="267"/>
      <c r="E142" s="263"/>
      <c r="F142" s="82">
        <f t="shared" si="7"/>
        <v>0</v>
      </c>
      <c r="G142" s="114" t="s">
        <v>326</v>
      </c>
    </row>
    <row r="143" spans="1:9" s="102" customFormat="1" hidden="1" x14ac:dyDescent="0.3">
      <c r="A143" s="285"/>
      <c r="B143" s="263"/>
      <c r="C143" s="263"/>
      <c r="D143" s="267"/>
      <c r="E143" s="263"/>
      <c r="F143" s="82">
        <f t="shared" si="7"/>
        <v>0</v>
      </c>
      <c r="G143" s="114" t="s">
        <v>326</v>
      </c>
    </row>
    <row r="144" spans="1:9" s="102" customFormat="1" hidden="1" x14ac:dyDescent="0.3">
      <c r="A144" s="285"/>
      <c r="B144" s="263"/>
      <c r="C144" s="263"/>
      <c r="D144" s="267"/>
      <c r="E144" s="263"/>
      <c r="F144" s="82">
        <f t="shared" si="7"/>
        <v>0</v>
      </c>
      <c r="G144" s="114" t="s">
        <v>326</v>
      </c>
    </row>
    <row r="145" spans="1:7" s="102" customFormat="1" hidden="1" x14ac:dyDescent="0.3">
      <c r="A145" s="285"/>
      <c r="B145" s="263"/>
      <c r="C145" s="263"/>
      <c r="D145" s="267"/>
      <c r="E145" s="263"/>
      <c r="F145" s="82">
        <f t="shared" si="7"/>
        <v>0</v>
      </c>
      <c r="G145" s="114" t="s">
        <v>326</v>
      </c>
    </row>
    <row r="146" spans="1:7" s="102" customFormat="1" hidden="1" x14ac:dyDescent="0.3">
      <c r="A146" s="285"/>
      <c r="B146" s="263"/>
      <c r="C146" s="263"/>
      <c r="D146" s="267"/>
      <c r="E146" s="263"/>
      <c r="F146" s="82">
        <f t="shared" si="7"/>
        <v>0</v>
      </c>
      <c r="G146" s="114" t="s">
        <v>326</v>
      </c>
    </row>
    <row r="147" spans="1:7" s="102" customFormat="1" hidden="1" x14ac:dyDescent="0.3">
      <c r="A147" s="285"/>
      <c r="B147" s="263"/>
      <c r="C147" s="263"/>
      <c r="D147" s="267"/>
      <c r="E147" s="263"/>
      <c r="F147" s="82">
        <f t="shared" si="7"/>
        <v>0</v>
      </c>
      <c r="G147" s="114" t="s">
        <v>326</v>
      </c>
    </row>
    <row r="148" spans="1:7" s="102" customFormat="1" hidden="1" x14ac:dyDescent="0.3">
      <c r="A148" s="285"/>
      <c r="B148" s="263"/>
      <c r="C148" s="263"/>
      <c r="D148" s="267"/>
      <c r="E148" s="263"/>
      <c r="F148" s="82">
        <f t="shared" si="7"/>
        <v>0</v>
      </c>
      <c r="G148" s="114" t="s">
        <v>326</v>
      </c>
    </row>
    <row r="149" spans="1:7" s="102" customFormat="1" hidden="1" x14ac:dyDescent="0.3">
      <c r="A149" s="285"/>
      <c r="B149" s="263"/>
      <c r="C149" s="263"/>
      <c r="D149" s="267"/>
      <c r="E149" s="263"/>
      <c r="F149" s="82">
        <f t="shared" si="7"/>
        <v>0</v>
      </c>
      <c r="G149" s="114" t="s">
        <v>326</v>
      </c>
    </row>
    <row r="150" spans="1:7" s="102" customFormat="1" hidden="1" x14ac:dyDescent="0.3">
      <c r="A150" s="285"/>
      <c r="B150" s="263"/>
      <c r="C150" s="263"/>
      <c r="D150" s="267"/>
      <c r="E150" s="263"/>
      <c r="F150" s="82">
        <f t="shared" si="7"/>
        <v>0</v>
      </c>
      <c r="G150" s="114" t="s">
        <v>326</v>
      </c>
    </row>
    <row r="151" spans="1:7" s="102" customFormat="1" hidden="1" x14ac:dyDescent="0.3">
      <c r="A151" s="285"/>
      <c r="B151" s="263"/>
      <c r="C151" s="263"/>
      <c r="D151" s="267"/>
      <c r="E151" s="263"/>
      <c r="F151" s="82">
        <f t="shared" si="7"/>
        <v>0</v>
      </c>
      <c r="G151" s="114" t="s">
        <v>326</v>
      </c>
    </row>
    <row r="152" spans="1:7" s="102" customFormat="1" hidden="1" x14ac:dyDescent="0.3">
      <c r="A152" s="285"/>
      <c r="B152" s="263"/>
      <c r="C152" s="263"/>
      <c r="D152" s="267"/>
      <c r="E152" s="263"/>
      <c r="F152" s="82">
        <f t="shared" si="7"/>
        <v>0</v>
      </c>
      <c r="G152" s="114" t="s">
        <v>326</v>
      </c>
    </row>
    <row r="153" spans="1:7" s="102" customFormat="1" hidden="1" x14ac:dyDescent="0.3">
      <c r="A153" s="285"/>
      <c r="B153" s="263"/>
      <c r="C153" s="263"/>
      <c r="D153" s="267"/>
      <c r="E153" s="263"/>
      <c r="F153" s="82">
        <f t="shared" si="7"/>
        <v>0</v>
      </c>
      <c r="G153" s="114" t="s">
        <v>326</v>
      </c>
    </row>
    <row r="154" spans="1:7" s="102" customFormat="1" hidden="1" x14ac:dyDescent="0.3">
      <c r="A154" s="285"/>
      <c r="B154" s="263"/>
      <c r="C154" s="263"/>
      <c r="D154" s="267"/>
      <c r="E154" s="263"/>
      <c r="F154" s="82">
        <f t="shared" si="7"/>
        <v>0</v>
      </c>
      <c r="G154" s="114" t="s">
        <v>326</v>
      </c>
    </row>
    <row r="155" spans="1:7" s="102" customFormat="1" hidden="1" x14ac:dyDescent="0.3">
      <c r="A155" s="285"/>
      <c r="B155" s="263"/>
      <c r="C155" s="263"/>
      <c r="D155" s="267"/>
      <c r="E155" s="263"/>
      <c r="F155" s="82">
        <f t="shared" si="7"/>
        <v>0</v>
      </c>
      <c r="G155" s="114" t="s">
        <v>326</v>
      </c>
    </row>
    <row r="156" spans="1:7" s="102" customFormat="1" hidden="1" x14ac:dyDescent="0.3">
      <c r="A156" s="285"/>
      <c r="B156" s="263"/>
      <c r="C156" s="263"/>
      <c r="D156" s="267"/>
      <c r="E156" s="263"/>
      <c r="F156" s="82">
        <f t="shared" si="7"/>
        <v>0</v>
      </c>
      <c r="G156" s="114" t="s">
        <v>326</v>
      </c>
    </row>
    <row r="157" spans="1:7" s="102" customFormat="1" hidden="1" x14ac:dyDescent="0.3">
      <c r="A157" s="285"/>
      <c r="B157" s="263"/>
      <c r="C157" s="263"/>
      <c r="D157" s="267"/>
      <c r="E157" s="263"/>
      <c r="F157" s="82">
        <f t="shared" si="7"/>
        <v>0</v>
      </c>
      <c r="G157" s="114" t="s">
        <v>326</v>
      </c>
    </row>
    <row r="158" spans="1:7" s="102" customFormat="1" hidden="1" x14ac:dyDescent="0.3">
      <c r="A158" s="285"/>
      <c r="B158" s="263"/>
      <c r="C158" s="263"/>
      <c r="D158" s="267"/>
      <c r="E158" s="263"/>
      <c r="F158" s="82">
        <f t="shared" si="7"/>
        <v>0</v>
      </c>
      <c r="G158" s="114" t="s">
        <v>326</v>
      </c>
    </row>
    <row r="159" spans="1:7" s="102" customFormat="1" hidden="1" x14ac:dyDescent="0.3">
      <c r="A159" s="285"/>
      <c r="B159" s="263"/>
      <c r="C159" s="263"/>
      <c r="D159" s="267"/>
      <c r="E159" s="263"/>
      <c r="F159" s="82">
        <f t="shared" si="7"/>
        <v>0</v>
      </c>
      <c r="G159" s="114" t="s">
        <v>326</v>
      </c>
    </row>
    <row r="160" spans="1:7" s="102" customFormat="1" hidden="1" x14ac:dyDescent="0.3">
      <c r="A160" s="285"/>
      <c r="B160" s="263"/>
      <c r="C160" s="263"/>
      <c r="D160" s="267"/>
      <c r="E160" s="263"/>
      <c r="F160" s="82">
        <f t="shared" si="7"/>
        <v>0</v>
      </c>
      <c r="G160" s="114" t="s">
        <v>326</v>
      </c>
    </row>
    <row r="161" spans="1:7" s="102" customFormat="1" hidden="1" x14ac:dyDescent="0.3">
      <c r="A161" s="285"/>
      <c r="B161" s="263"/>
      <c r="C161" s="263"/>
      <c r="D161" s="267"/>
      <c r="E161" s="263"/>
      <c r="F161" s="82">
        <f t="shared" si="7"/>
        <v>0</v>
      </c>
      <c r="G161" s="114" t="s">
        <v>326</v>
      </c>
    </row>
    <row r="162" spans="1:7" s="102" customFormat="1" hidden="1" x14ac:dyDescent="0.3">
      <c r="A162" s="285"/>
      <c r="B162" s="263"/>
      <c r="C162" s="263"/>
      <c r="D162" s="267"/>
      <c r="E162" s="263"/>
      <c r="F162" s="82">
        <f t="shared" si="7"/>
        <v>0</v>
      </c>
      <c r="G162" s="114" t="s">
        <v>326</v>
      </c>
    </row>
    <row r="163" spans="1:7" s="102" customFormat="1" hidden="1" x14ac:dyDescent="0.3">
      <c r="A163" s="285"/>
      <c r="B163" s="263"/>
      <c r="C163" s="263"/>
      <c r="D163" s="267"/>
      <c r="E163" s="263"/>
      <c r="F163" s="82">
        <f t="shared" si="7"/>
        <v>0</v>
      </c>
      <c r="G163" s="114" t="s">
        <v>326</v>
      </c>
    </row>
    <row r="164" spans="1:7" s="102" customFormat="1" hidden="1" x14ac:dyDescent="0.3">
      <c r="A164" s="285"/>
      <c r="B164" s="263"/>
      <c r="C164" s="263"/>
      <c r="D164" s="267"/>
      <c r="E164" s="263"/>
      <c r="F164" s="82">
        <f t="shared" si="7"/>
        <v>0</v>
      </c>
      <c r="G164" s="114" t="s">
        <v>326</v>
      </c>
    </row>
    <row r="165" spans="1:7" s="102" customFormat="1" hidden="1" x14ac:dyDescent="0.3">
      <c r="A165" s="285"/>
      <c r="B165" s="263"/>
      <c r="C165" s="263"/>
      <c r="D165" s="267"/>
      <c r="E165" s="263"/>
      <c r="F165" s="82">
        <f t="shared" si="7"/>
        <v>0</v>
      </c>
      <c r="G165" s="114" t="s">
        <v>326</v>
      </c>
    </row>
    <row r="166" spans="1:7" s="102" customFormat="1" hidden="1" x14ac:dyDescent="0.3">
      <c r="A166" s="285"/>
      <c r="B166" s="263"/>
      <c r="C166" s="263"/>
      <c r="D166" s="267"/>
      <c r="E166" s="263"/>
      <c r="F166" s="82">
        <f t="shared" si="7"/>
        <v>0</v>
      </c>
      <c r="G166" s="114" t="s">
        <v>326</v>
      </c>
    </row>
    <row r="167" spans="1:7" s="102" customFormat="1" hidden="1" x14ac:dyDescent="0.3">
      <c r="A167" s="285"/>
      <c r="B167" s="263"/>
      <c r="C167" s="263"/>
      <c r="D167" s="267"/>
      <c r="E167" s="263"/>
      <c r="F167" s="82">
        <f t="shared" si="7"/>
        <v>0</v>
      </c>
      <c r="G167" s="114" t="s">
        <v>326</v>
      </c>
    </row>
    <row r="168" spans="1:7" s="102" customFormat="1" hidden="1" x14ac:dyDescent="0.3">
      <c r="A168" s="285"/>
      <c r="B168" s="263"/>
      <c r="C168" s="263"/>
      <c r="D168" s="267"/>
      <c r="E168" s="263"/>
      <c r="F168" s="82">
        <f t="shared" si="7"/>
        <v>0</v>
      </c>
      <c r="G168" s="114" t="s">
        <v>326</v>
      </c>
    </row>
    <row r="169" spans="1:7" s="102" customFormat="1" hidden="1" x14ac:dyDescent="0.3">
      <c r="A169" s="285"/>
      <c r="B169" s="263"/>
      <c r="C169" s="263"/>
      <c r="D169" s="267"/>
      <c r="E169" s="263"/>
      <c r="F169" s="82">
        <f t="shared" ref="F169:F200" si="9">ROUND(+B169*D169*E169,2)</f>
        <v>0</v>
      </c>
      <c r="G169" s="114" t="s">
        <v>326</v>
      </c>
    </row>
    <row r="170" spans="1:7" s="102" customFormat="1" hidden="1" x14ac:dyDescent="0.3">
      <c r="A170" s="285"/>
      <c r="B170" s="263"/>
      <c r="C170" s="263"/>
      <c r="D170" s="267"/>
      <c r="E170" s="263"/>
      <c r="F170" s="82">
        <f t="shared" si="9"/>
        <v>0</v>
      </c>
      <c r="G170" s="114" t="s">
        <v>326</v>
      </c>
    </row>
    <row r="171" spans="1:7" s="102" customFormat="1" hidden="1" x14ac:dyDescent="0.3">
      <c r="A171" s="285"/>
      <c r="B171" s="263"/>
      <c r="C171" s="263"/>
      <c r="D171" s="267"/>
      <c r="E171" s="263"/>
      <c r="F171" s="82">
        <f t="shared" si="9"/>
        <v>0</v>
      </c>
      <c r="G171" s="114" t="s">
        <v>326</v>
      </c>
    </row>
    <row r="172" spans="1:7" s="102" customFormat="1" hidden="1" x14ac:dyDescent="0.3">
      <c r="A172" s="285"/>
      <c r="B172" s="263"/>
      <c r="C172" s="263"/>
      <c r="D172" s="267"/>
      <c r="E172" s="263"/>
      <c r="F172" s="82">
        <f t="shared" si="9"/>
        <v>0</v>
      </c>
      <c r="G172" s="114" t="s">
        <v>326</v>
      </c>
    </row>
    <row r="173" spans="1:7" s="102" customFormat="1" hidden="1" x14ac:dyDescent="0.3">
      <c r="A173" s="285"/>
      <c r="B173" s="263"/>
      <c r="C173" s="263"/>
      <c r="D173" s="267"/>
      <c r="E173" s="263"/>
      <c r="F173" s="82">
        <f t="shared" si="9"/>
        <v>0</v>
      </c>
      <c r="G173" s="114" t="s">
        <v>326</v>
      </c>
    </row>
    <row r="174" spans="1:7" s="102" customFormat="1" hidden="1" x14ac:dyDescent="0.3">
      <c r="A174" s="285"/>
      <c r="B174" s="263"/>
      <c r="C174" s="263"/>
      <c r="D174" s="267"/>
      <c r="E174" s="263"/>
      <c r="F174" s="82">
        <f t="shared" si="9"/>
        <v>0</v>
      </c>
      <c r="G174" s="114" t="s">
        <v>326</v>
      </c>
    </row>
    <row r="175" spans="1:7" s="102" customFormat="1" hidden="1" x14ac:dyDescent="0.3">
      <c r="A175" s="285"/>
      <c r="B175" s="263"/>
      <c r="C175" s="263"/>
      <c r="D175" s="267"/>
      <c r="E175" s="263"/>
      <c r="F175" s="82">
        <f t="shared" si="9"/>
        <v>0</v>
      </c>
      <c r="G175" s="114" t="s">
        <v>326</v>
      </c>
    </row>
    <row r="176" spans="1:7" s="102" customFormat="1" hidden="1" x14ac:dyDescent="0.3">
      <c r="A176" s="285"/>
      <c r="B176" s="263"/>
      <c r="C176" s="263"/>
      <c r="D176" s="267"/>
      <c r="E176" s="263"/>
      <c r="F176" s="82">
        <f t="shared" si="9"/>
        <v>0</v>
      </c>
      <c r="G176" s="114" t="s">
        <v>326</v>
      </c>
    </row>
    <row r="177" spans="1:7" s="102" customFormat="1" hidden="1" x14ac:dyDescent="0.3">
      <c r="A177" s="285"/>
      <c r="B177" s="263"/>
      <c r="C177" s="263"/>
      <c r="D177" s="267"/>
      <c r="E177" s="263"/>
      <c r="F177" s="82">
        <f t="shared" si="9"/>
        <v>0</v>
      </c>
      <c r="G177" s="114" t="s">
        <v>326</v>
      </c>
    </row>
    <row r="178" spans="1:7" s="102" customFormat="1" hidden="1" x14ac:dyDescent="0.3">
      <c r="A178" s="285"/>
      <c r="B178" s="263"/>
      <c r="C178" s="263"/>
      <c r="D178" s="267"/>
      <c r="E178" s="263"/>
      <c r="F178" s="82">
        <f t="shared" si="9"/>
        <v>0</v>
      </c>
      <c r="G178" s="114" t="s">
        <v>326</v>
      </c>
    </row>
    <row r="179" spans="1:7" s="102" customFormat="1" hidden="1" x14ac:dyDescent="0.3">
      <c r="A179" s="285"/>
      <c r="B179" s="263"/>
      <c r="C179" s="263"/>
      <c r="D179" s="267"/>
      <c r="E179" s="263"/>
      <c r="F179" s="82">
        <f t="shared" si="9"/>
        <v>0</v>
      </c>
      <c r="G179" s="114" t="s">
        <v>326</v>
      </c>
    </row>
    <row r="180" spans="1:7" s="102" customFormat="1" hidden="1" x14ac:dyDescent="0.3">
      <c r="A180" s="285"/>
      <c r="B180" s="263"/>
      <c r="C180" s="263"/>
      <c r="D180" s="267"/>
      <c r="E180" s="263"/>
      <c r="F180" s="82">
        <f t="shared" si="9"/>
        <v>0</v>
      </c>
      <c r="G180" s="114" t="s">
        <v>326</v>
      </c>
    </row>
    <row r="181" spans="1:7" s="102" customFormat="1" hidden="1" x14ac:dyDescent="0.3">
      <c r="A181" s="285"/>
      <c r="B181" s="263"/>
      <c r="C181" s="263"/>
      <c r="D181" s="267"/>
      <c r="E181" s="263"/>
      <c r="F181" s="82">
        <f t="shared" si="9"/>
        <v>0</v>
      </c>
      <c r="G181" s="114" t="s">
        <v>326</v>
      </c>
    </row>
    <row r="182" spans="1:7" s="102" customFormat="1" hidden="1" x14ac:dyDescent="0.3">
      <c r="A182" s="285"/>
      <c r="B182" s="263"/>
      <c r="C182" s="263"/>
      <c r="D182" s="267"/>
      <c r="E182" s="263"/>
      <c r="F182" s="82">
        <f t="shared" si="9"/>
        <v>0</v>
      </c>
      <c r="G182" s="114" t="s">
        <v>326</v>
      </c>
    </row>
    <row r="183" spans="1:7" s="102" customFormat="1" hidden="1" x14ac:dyDescent="0.3">
      <c r="A183" s="285"/>
      <c r="B183" s="263"/>
      <c r="C183" s="263"/>
      <c r="D183" s="267"/>
      <c r="E183" s="263"/>
      <c r="F183" s="82">
        <f t="shared" si="9"/>
        <v>0</v>
      </c>
      <c r="G183" s="114" t="s">
        <v>326</v>
      </c>
    </row>
    <row r="184" spans="1:7" s="102" customFormat="1" hidden="1" x14ac:dyDescent="0.3">
      <c r="A184" s="285"/>
      <c r="B184" s="263"/>
      <c r="C184" s="263"/>
      <c r="D184" s="267"/>
      <c r="E184" s="263"/>
      <c r="F184" s="82">
        <f t="shared" si="9"/>
        <v>0</v>
      </c>
      <c r="G184" s="114" t="s">
        <v>326</v>
      </c>
    </row>
    <row r="185" spans="1:7" s="102" customFormat="1" hidden="1" x14ac:dyDescent="0.3">
      <c r="A185" s="285"/>
      <c r="B185" s="263"/>
      <c r="C185" s="263"/>
      <c r="D185" s="267"/>
      <c r="E185" s="263"/>
      <c r="F185" s="82">
        <f t="shared" si="9"/>
        <v>0</v>
      </c>
      <c r="G185" s="114" t="s">
        <v>326</v>
      </c>
    </row>
    <row r="186" spans="1:7" s="102" customFormat="1" hidden="1" x14ac:dyDescent="0.3">
      <c r="A186" s="285"/>
      <c r="B186" s="263"/>
      <c r="C186" s="263"/>
      <c r="D186" s="267"/>
      <c r="E186" s="263"/>
      <c r="F186" s="82">
        <f t="shared" si="9"/>
        <v>0</v>
      </c>
      <c r="G186" s="114" t="s">
        <v>326</v>
      </c>
    </row>
    <row r="187" spans="1:7" s="102" customFormat="1" hidden="1" x14ac:dyDescent="0.3">
      <c r="A187" s="285"/>
      <c r="B187" s="263"/>
      <c r="C187" s="263"/>
      <c r="D187" s="267"/>
      <c r="E187" s="263"/>
      <c r="F187" s="82">
        <f t="shared" si="9"/>
        <v>0</v>
      </c>
      <c r="G187" s="114" t="s">
        <v>326</v>
      </c>
    </row>
    <row r="188" spans="1:7" s="102" customFormat="1" hidden="1" x14ac:dyDescent="0.3">
      <c r="A188" s="285"/>
      <c r="B188" s="263"/>
      <c r="C188" s="263"/>
      <c r="D188" s="267"/>
      <c r="E188" s="263"/>
      <c r="F188" s="82">
        <f t="shared" si="9"/>
        <v>0</v>
      </c>
      <c r="G188" s="114" t="s">
        <v>326</v>
      </c>
    </row>
    <row r="189" spans="1:7" s="102" customFormat="1" hidden="1" x14ac:dyDescent="0.3">
      <c r="A189" s="285"/>
      <c r="B189" s="263"/>
      <c r="C189" s="263"/>
      <c r="D189" s="267"/>
      <c r="E189" s="263"/>
      <c r="F189" s="82">
        <f t="shared" si="9"/>
        <v>0</v>
      </c>
      <c r="G189" s="114" t="s">
        <v>326</v>
      </c>
    </row>
    <row r="190" spans="1:7" s="102" customFormat="1" hidden="1" x14ac:dyDescent="0.3">
      <c r="A190" s="285"/>
      <c r="B190" s="263"/>
      <c r="C190" s="263"/>
      <c r="D190" s="267"/>
      <c r="E190" s="263"/>
      <c r="F190" s="82">
        <f t="shared" si="9"/>
        <v>0</v>
      </c>
      <c r="G190" s="114" t="s">
        <v>326</v>
      </c>
    </row>
    <row r="191" spans="1:7" s="102" customFormat="1" hidden="1" x14ac:dyDescent="0.3">
      <c r="A191" s="285"/>
      <c r="B191" s="263"/>
      <c r="C191" s="263"/>
      <c r="D191" s="267"/>
      <c r="E191" s="263"/>
      <c r="F191" s="82">
        <f t="shared" si="9"/>
        <v>0</v>
      </c>
      <c r="G191" s="114" t="s">
        <v>326</v>
      </c>
    </row>
    <row r="192" spans="1:7" s="102" customFormat="1" hidden="1" x14ac:dyDescent="0.3">
      <c r="A192" s="285"/>
      <c r="B192" s="263"/>
      <c r="C192" s="263"/>
      <c r="D192" s="267"/>
      <c r="E192" s="263"/>
      <c r="F192" s="82">
        <f t="shared" si="9"/>
        <v>0</v>
      </c>
      <c r="G192" s="114" t="s">
        <v>326</v>
      </c>
    </row>
    <row r="193" spans="1:7" s="102" customFormat="1" hidden="1" x14ac:dyDescent="0.3">
      <c r="A193" s="285"/>
      <c r="B193" s="263"/>
      <c r="C193" s="263"/>
      <c r="D193" s="267"/>
      <c r="E193" s="263"/>
      <c r="F193" s="82">
        <f t="shared" si="9"/>
        <v>0</v>
      </c>
      <c r="G193" s="114" t="s">
        <v>326</v>
      </c>
    </row>
    <row r="194" spans="1:7" s="102" customFormat="1" hidden="1" x14ac:dyDescent="0.3">
      <c r="A194" s="285"/>
      <c r="B194" s="263"/>
      <c r="C194" s="263"/>
      <c r="D194" s="267"/>
      <c r="E194" s="263"/>
      <c r="F194" s="82">
        <f t="shared" si="9"/>
        <v>0</v>
      </c>
      <c r="G194" s="114" t="s">
        <v>326</v>
      </c>
    </row>
    <row r="195" spans="1:7" s="102" customFormat="1" hidden="1" x14ac:dyDescent="0.3">
      <c r="A195" s="285"/>
      <c r="B195" s="263"/>
      <c r="C195" s="263"/>
      <c r="D195" s="267"/>
      <c r="E195" s="263"/>
      <c r="F195" s="82">
        <f t="shared" si="9"/>
        <v>0</v>
      </c>
      <c r="G195" s="114" t="s">
        <v>326</v>
      </c>
    </row>
    <row r="196" spans="1:7" s="102" customFormat="1" hidden="1" x14ac:dyDescent="0.3">
      <c r="A196" s="285"/>
      <c r="B196" s="263"/>
      <c r="C196" s="263"/>
      <c r="D196" s="267"/>
      <c r="E196" s="263"/>
      <c r="F196" s="82">
        <f t="shared" si="9"/>
        <v>0</v>
      </c>
      <c r="G196" s="114" t="s">
        <v>326</v>
      </c>
    </row>
    <row r="197" spans="1:7" s="102" customFormat="1" hidden="1" x14ac:dyDescent="0.3">
      <c r="A197" s="285"/>
      <c r="B197" s="263"/>
      <c r="C197" s="263"/>
      <c r="D197" s="267"/>
      <c r="E197" s="263"/>
      <c r="F197" s="82">
        <f t="shared" si="9"/>
        <v>0</v>
      </c>
      <c r="G197" s="114" t="s">
        <v>326</v>
      </c>
    </row>
    <row r="198" spans="1:7" s="102" customFormat="1" hidden="1" x14ac:dyDescent="0.3">
      <c r="A198" s="285"/>
      <c r="B198" s="263"/>
      <c r="C198" s="263"/>
      <c r="D198" s="267"/>
      <c r="E198" s="263"/>
      <c r="F198" s="82">
        <f t="shared" si="9"/>
        <v>0</v>
      </c>
      <c r="G198" s="114" t="s">
        <v>326</v>
      </c>
    </row>
    <row r="199" spans="1:7" s="102" customFormat="1" hidden="1" x14ac:dyDescent="0.3">
      <c r="A199" s="285"/>
      <c r="B199" s="263"/>
      <c r="C199" s="263"/>
      <c r="D199" s="267"/>
      <c r="E199" s="263"/>
      <c r="F199" s="82">
        <f t="shared" si="9"/>
        <v>0</v>
      </c>
      <c r="G199" s="114" t="s">
        <v>326</v>
      </c>
    </row>
    <row r="200" spans="1:7" s="102" customFormat="1" hidden="1" x14ac:dyDescent="0.3">
      <c r="A200" s="285"/>
      <c r="B200" s="263"/>
      <c r="C200" s="263"/>
      <c r="D200" s="267"/>
      <c r="E200" s="263"/>
      <c r="F200" s="82">
        <f t="shared" si="9"/>
        <v>0</v>
      </c>
      <c r="G200" s="114" t="s">
        <v>326</v>
      </c>
    </row>
    <row r="201" spans="1:7" s="102" customFormat="1" hidden="1" x14ac:dyDescent="0.3">
      <c r="A201" s="285"/>
      <c r="B201" s="263"/>
      <c r="C201" s="263"/>
      <c r="D201" s="267"/>
      <c r="E201" s="263"/>
      <c r="F201" s="82">
        <f t="shared" ref="F201:F232" si="10">ROUND(+B201*D201*E201,2)</f>
        <v>0</v>
      </c>
      <c r="G201" s="114" t="s">
        <v>326</v>
      </c>
    </row>
    <row r="202" spans="1:7" s="102" customFormat="1" hidden="1" x14ac:dyDescent="0.3">
      <c r="A202" s="285"/>
      <c r="B202" s="263"/>
      <c r="C202" s="263"/>
      <c r="D202" s="267"/>
      <c r="E202" s="263"/>
      <c r="F202" s="82">
        <f t="shared" si="10"/>
        <v>0</v>
      </c>
      <c r="G202" s="114" t="s">
        <v>326</v>
      </c>
    </row>
    <row r="203" spans="1:7" s="102" customFormat="1" hidden="1" x14ac:dyDescent="0.3">
      <c r="A203" s="285"/>
      <c r="B203" s="263"/>
      <c r="C203" s="263"/>
      <c r="D203" s="267"/>
      <c r="E203" s="263"/>
      <c r="F203" s="82">
        <f t="shared" si="10"/>
        <v>0</v>
      </c>
      <c r="G203" s="114" t="s">
        <v>326</v>
      </c>
    </row>
    <row r="204" spans="1:7" s="102" customFormat="1" hidden="1" x14ac:dyDescent="0.3">
      <c r="A204" s="285"/>
      <c r="B204" s="263"/>
      <c r="C204" s="263"/>
      <c r="D204" s="267"/>
      <c r="E204" s="263"/>
      <c r="F204" s="82">
        <f t="shared" si="10"/>
        <v>0</v>
      </c>
      <c r="G204" s="114" t="s">
        <v>326</v>
      </c>
    </row>
    <row r="205" spans="1:7" s="102" customFormat="1" hidden="1" x14ac:dyDescent="0.3">
      <c r="A205" s="285"/>
      <c r="B205" s="263"/>
      <c r="C205" s="263"/>
      <c r="D205" s="267"/>
      <c r="E205" s="263"/>
      <c r="F205" s="82">
        <f t="shared" si="10"/>
        <v>0</v>
      </c>
      <c r="G205" s="114" t="s">
        <v>326</v>
      </c>
    </row>
    <row r="206" spans="1:7" s="102" customFormat="1" hidden="1" x14ac:dyDescent="0.3">
      <c r="A206" s="285"/>
      <c r="B206" s="263"/>
      <c r="C206" s="263"/>
      <c r="D206" s="267"/>
      <c r="E206" s="263"/>
      <c r="F206" s="82">
        <f t="shared" si="10"/>
        <v>0</v>
      </c>
      <c r="G206" s="114" t="s">
        <v>326</v>
      </c>
    </row>
    <row r="207" spans="1:7" s="102" customFormat="1" hidden="1" x14ac:dyDescent="0.3">
      <c r="A207" s="285"/>
      <c r="B207" s="263"/>
      <c r="C207" s="263"/>
      <c r="D207" s="267"/>
      <c r="E207" s="263"/>
      <c r="F207" s="82">
        <f t="shared" si="10"/>
        <v>0</v>
      </c>
      <c r="G207" s="114" t="s">
        <v>326</v>
      </c>
    </row>
    <row r="208" spans="1:7" s="102" customFormat="1" hidden="1" x14ac:dyDescent="0.3">
      <c r="A208" s="285"/>
      <c r="B208" s="263"/>
      <c r="C208" s="263"/>
      <c r="D208" s="267"/>
      <c r="E208" s="263"/>
      <c r="F208" s="82">
        <f t="shared" si="10"/>
        <v>0</v>
      </c>
      <c r="G208" s="114" t="s">
        <v>326</v>
      </c>
    </row>
    <row r="209" spans="1:7" s="102" customFormat="1" hidden="1" x14ac:dyDescent="0.3">
      <c r="A209" s="285"/>
      <c r="B209" s="263"/>
      <c r="C209" s="263"/>
      <c r="D209" s="267"/>
      <c r="E209" s="263"/>
      <c r="F209" s="82">
        <f t="shared" si="10"/>
        <v>0</v>
      </c>
      <c r="G209" s="114" t="s">
        <v>326</v>
      </c>
    </row>
    <row r="210" spans="1:7" s="102" customFormat="1" hidden="1" x14ac:dyDescent="0.3">
      <c r="A210" s="285"/>
      <c r="B210" s="263"/>
      <c r="C210" s="263"/>
      <c r="D210" s="267"/>
      <c r="E210" s="263"/>
      <c r="F210" s="82">
        <f t="shared" si="10"/>
        <v>0</v>
      </c>
      <c r="G210" s="114" t="s">
        <v>326</v>
      </c>
    </row>
    <row r="211" spans="1:7" s="102" customFormat="1" hidden="1" x14ac:dyDescent="0.3">
      <c r="A211" s="285"/>
      <c r="B211" s="263"/>
      <c r="C211" s="263"/>
      <c r="D211" s="267"/>
      <c r="E211" s="263"/>
      <c r="F211" s="82">
        <f t="shared" si="10"/>
        <v>0</v>
      </c>
      <c r="G211" s="114" t="s">
        <v>326</v>
      </c>
    </row>
    <row r="212" spans="1:7" s="102" customFormat="1" hidden="1" x14ac:dyDescent="0.3">
      <c r="A212" s="285"/>
      <c r="B212" s="263"/>
      <c r="C212" s="263"/>
      <c r="D212" s="267"/>
      <c r="E212" s="263"/>
      <c r="F212" s="82">
        <f t="shared" si="10"/>
        <v>0</v>
      </c>
      <c r="G212" s="114" t="s">
        <v>326</v>
      </c>
    </row>
    <row r="213" spans="1:7" s="102" customFormat="1" hidden="1" x14ac:dyDescent="0.3">
      <c r="A213" s="285"/>
      <c r="B213" s="263"/>
      <c r="C213" s="263"/>
      <c r="D213" s="267"/>
      <c r="E213" s="263"/>
      <c r="F213" s="82">
        <f t="shared" si="10"/>
        <v>0</v>
      </c>
      <c r="G213" s="114" t="s">
        <v>326</v>
      </c>
    </row>
    <row r="214" spans="1:7" s="102" customFormat="1" hidden="1" x14ac:dyDescent="0.3">
      <c r="A214" s="285"/>
      <c r="B214" s="263"/>
      <c r="C214" s="263"/>
      <c r="D214" s="267"/>
      <c r="E214" s="263"/>
      <c r="F214" s="82">
        <f t="shared" si="10"/>
        <v>0</v>
      </c>
      <c r="G214" s="114" t="s">
        <v>326</v>
      </c>
    </row>
    <row r="215" spans="1:7" s="102" customFormat="1" hidden="1" x14ac:dyDescent="0.3">
      <c r="A215" s="285"/>
      <c r="B215" s="263"/>
      <c r="C215" s="263"/>
      <c r="D215" s="267"/>
      <c r="E215" s="263"/>
      <c r="F215" s="82">
        <f t="shared" si="10"/>
        <v>0</v>
      </c>
      <c r="G215" s="114" t="s">
        <v>326</v>
      </c>
    </row>
    <row r="216" spans="1:7" s="102" customFormat="1" hidden="1" x14ac:dyDescent="0.3">
      <c r="A216" s="285"/>
      <c r="B216" s="263"/>
      <c r="C216" s="263"/>
      <c r="D216" s="267"/>
      <c r="E216" s="263"/>
      <c r="F216" s="82">
        <f t="shared" si="10"/>
        <v>0</v>
      </c>
      <c r="G216" s="114" t="s">
        <v>326</v>
      </c>
    </row>
    <row r="217" spans="1:7" s="102" customFormat="1" hidden="1" x14ac:dyDescent="0.3">
      <c r="A217" s="285"/>
      <c r="B217" s="263"/>
      <c r="C217" s="263"/>
      <c r="D217" s="267"/>
      <c r="E217" s="263"/>
      <c r="F217" s="82">
        <f t="shared" si="10"/>
        <v>0</v>
      </c>
      <c r="G217" s="114" t="s">
        <v>326</v>
      </c>
    </row>
    <row r="218" spans="1:7" s="102" customFormat="1" hidden="1" x14ac:dyDescent="0.3">
      <c r="A218" s="285"/>
      <c r="B218" s="263"/>
      <c r="C218" s="263"/>
      <c r="D218" s="267"/>
      <c r="E218" s="263"/>
      <c r="F218" s="82">
        <f t="shared" si="10"/>
        <v>0</v>
      </c>
      <c r="G218" s="114" t="s">
        <v>326</v>
      </c>
    </row>
    <row r="219" spans="1:7" s="102" customFormat="1" hidden="1" x14ac:dyDescent="0.3">
      <c r="A219" s="285"/>
      <c r="B219" s="263"/>
      <c r="C219" s="263"/>
      <c r="D219" s="267"/>
      <c r="E219" s="263"/>
      <c r="F219" s="82">
        <f t="shared" si="10"/>
        <v>0</v>
      </c>
      <c r="G219" s="114" t="s">
        <v>326</v>
      </c>
    </row>
    <row r="220" spans="1:7" s="102" customFormat="1" hidden="1" x14ac:dyDescent="0.3">
      <c r="A220" s="285"/>
      <c r="B220" s="263"/>
      <c r="C220" s="263"/>
      <c r="D220" s="267"/>
      <c r="E220" s="263"/>
      <c r="F220" s="82">
        <f t="shared" si="10"/>
        <v>0</v>
      </c>
      <c r="G220" s="114" t="s">
        <v>326</v>
      </c>
    </row>
    <row r="221" spans="1:7" s="102" customFormat="1" hidden="1" x14ac:dyDescent="0.3">
      <c r="A221" s="285"/>
      <c r="B221" s="263"/>
      <c r="C221" s="263"/>
      <c r="D221" s="267"/>
      <c r="E221" s="263"/>
      <c r="F221" s="82">
        <f t="shared" si="10"/>
        <v>0</v>
      </c>
      <c r="G221" s="114" t="s">
        <v>326</v>
      </c>
    </row>
    <row r="222" spans="1:7" s="102" customFormat="1" hidden="1" x14ac:dyDescent="0.3">
      <c r="A222" s="285"/>
      <c r="B222" s="263"/>
      <c r="C222" s="263"/>
      <c r="D222" s="267"/>
      <c r="E222" s="263"/>
      <c r="F222" s="82">
        <f t="shared" si="10"/>
        <v>0</v>
      </c>
      <c r="G222" s="114" t="s">
        <v>326</v>
      </c>
    </row>
    <row r="223" spans="1:7" s="102" customFormat="1" hidden="1" x14ac:dyDescent="0.3">
      <c r="A223" s="285"/>
      <c r="B223" s="263"/>
      <c r="C223" s="263"/>
      <c r="D223" s="267"/>
      <c r="E223" s="263"/>
      <c r="F223" s="82">
        <f t="shared" si="10"/>
        <v>0</v>
      </c>
      <c r="G223" s="114" t="s">
        <v>326</v>
      </c>
    </row>
    <row r="224" spans="1:7" s="102" customFormat="1" hidden="1" x14ac:dyDescent="0.3">
      <c r="A224" s="285"/>
      <c r="B224" s="263"/>
      <c r="C224" s="263"/>
      <c r="D224" s="267"/>
      <c r="E224" s="263"/>
      <c r="F224" s="82">
        <f t="shared" si="10"/>
        <v>0</v>
      </c>
      <c r="G224" s="114" t="s">
        <v>326</v>
      </c>
    </row>
    <row r="225" spans="1:7" s="102" customFormat="1" hidden="1" x14ac:dyDescent="0.3">
      <c r="A225" s="285"/>
      <c r="B225" s="263"/>
      <c r="C225" s="263"/>
      <c r="D225" s="267"/>
      <c r="E225" s="263"/>
      <c r="F225" s="82">
        <f t="shared" si="10"/>
        <v>0</v>
      </c>
      <c r="G225" s="114" t="s">
        <v>326</v>
      </c>
    </row>
    <row r="226" spans="1:7" s="102" customFormat="1" hidden="1" x14ac:dyDescent="0.3">
      <c r="A226" s="285"/>
      <c r="B226" s="263"/>
      <c r="C226" s="263"/>
      <c r="D226" s="267"/>
      <c r="E226" s="263"/>
      <c r="F226" s="82">
        <f t="shared" si="10"/>
        <v>0</v>
      </c>
      <c r="G226" s="114" t="s">
        <v>326</v>
      </c>
    </row>
    <row r="227" spans="1:7" s="102" customFormat="1" hidden="1" x14ac:dyDescent="0.3">
      <c r="A227" s="285"/>
      <c r="B227" s="263"/>
      <c r="C227" s="263"/>
      <c r="D227" s="267"/>
      <c r="E227" s="263"/>
      <c r="F227" s="82">
        <f t="shared" si="10"/>
        <v>0</v>
      </c>
      <c r="G227" s="114" t="s">
        <v>326</v>
      </c>
    </row>
    <row r="228" spans="1:7" s="102" customFormat="1" hidden="1" x14ac:dyDescent="0.3">
      <c r="A228" s="285"/>
      <c r="B228" s="263"/>
      <c r="C228" s="263"/>
      <c r="D228" s="267"/>
      <c r="E228" s="263"/>
      <c r="F228" s="82">
        <f t="shared" si="10"/>
        <v>0</v>
      </c>
      <c r="G228" s="114" t="s">
        <v>326</v>
      </c>
    </row>
    <row r="229" spans="1:7" s="102" customFormat="1" hidden="1" x14ac:dyDescent="0.3">
      <c r="A229" s="285"/>
      <c r="B229" s="263"/>
      <c r="C229" s="263"/>
      <c r="D229" s="267"/>
      <c r="E229" s="263"/>
      <c r="F229" s="82">
        <f t="shared" si="10"/>
        <v>0</v>
      </c>
      <c r="G229" s="114" t="s">
        <v>326</v>
      </c>
    </row>
    <row r="230" spans="1:7" s="102" customFormat="1" hidden="1" x14ac:dyDescent="0.3">
      <c r="A230" s="285"/>
      <c r="B230" s="263"/>
      <c r="C230" s="263"/>
      <c r="D230" s="267"/>
      <c r="E230" s="263"/>
      <c r="F230" s="82">
        <f t="shared" si="10"/>
        <v>0</v>
      </c>
      <c r="G230" s="114" t="s">
        <v>326</v>
      </c>
    </row>
    <row r="231" spans="1:7" s="102" customFormat="1" hidden="1" x14ac:dyDescent="0.3">
      <c r="A231" s="285"/>
      <c r="B231" s="263"/>
      <c r="C231" s="263"/>
      <c r="D231" s="267"/>
      <c r="E231" s="263"/>
      <c r="F231" s="82">
        <f t="shared" si="10"/>
        <v>0</v>
      </c>
      <c r="G231" s="114" t="s">
        <v>326</v>
      </c>
    </row>
    <row r="232" spans="1:7" s="102" customFormat="1" hidden="1" x14ac:dyDescent="0.3">
      <c r="A232" s="285"/>
      <c r="B232" s="263"/>
      <c r="C232" s="263"/>
      <c r="D232" s="267"/>
      <c r="E232" s="263"/>
      <c r="F232" s="82">
        <f t="shared" si="10"/>
        <v>0</v>
      </c>
      <c r="G232" s="114" t="s">
        <v>326</v>
      </c>
    </row>
    <row r="233" spans="1:7" s="102" customFormat="1" hidden="1" x14ac:dyDescent="0.3">
      <c r="A233" s="285"/>
      <c r="B233" s="263"/>
      <c r="C233" s="263"/>
      <c r="D233" s="267"/>
      <c r="E233" s="263"/>
      <c r="F233" s="82">
        <f t="shared" ref="F233:F264" si="11">ROUND(+B233*D233*E233,2)</f>
        <v>0</v>
      </c>
      <c r="G233" s="114" t="s">
        <v>326</v>
      </c>
    </row>
    <row r="234" spans="1:7" s="102" customFormat="1" hidden="1" x14ac:dyDescent="0.3">
      <c r="A234" s="285"/>
      <c r="B234" s="263"/>
      <c r="C234" s="263"/>
      <c r="D234" s="267"/>
      <c r="E234" s="263"/>
      <c r="F234" s="82">
        <f t="shared" si="11"/>
        <v>0</v>
      </c>
      <c r="G234" s="114" t="s">
        <v>326</v>
      </c>
    </row>
    <row r="235" spans="1:7" s="102" customFormat="1" hidden="1" x14ac:dyDescent="0.3">
      <c r="A235" s="285"/>
      <c r="B235" s="263"/>
      <c r="C235" s="263"/>
      <c r="D235" s="267"/>
      <c r="E235" s="263"/>
      <c r="F235" s="82">
        <f t="shared" si="11"/>
        <v>0</v>
      </c>
      <c r="G235" s="114" t="s">
        <v>326</v>
      </c>
    </row>
    <row r="236" spans="1:7" s="102" customFormat="1" hidden="1" x14ac:dyDescent="0.3">
      <c r="A236" s="285"/>
      <c r="B236" s="263"/>
      <c r="C236" s="263"/>
      <c r="D236" s="267"/>
      <c r="E236" s="263"/>
      <c r="F236" s="82">
        <f t="shared" si="11"/>
        <v>0</v>
      </c>
      <c r="G236" s="114" t="s">
        <v>326</v>
      </c>
    </row>
    <row r="237" spans="1:7" s="102" customFormat="1" hidden="1" x14ac:dyDescent="0.3">
      <c r="A237" s="285"/>
      <c r="B237" s="263"/>
      <c r="C237" s="263"/>
      <c r="D237" s="267"/>
      <c r="E237" s="263"/>
      <c r="F237" s="82">
        <f t="shared" si="11"/>
        <v>0</v>
      </c>
      <c r="G237" s="114" t="s">
        <v>326</v>
      </c>
    </row>
    <row r="238" spans="1:7" s="102" customFormat="1" hidden="1" x14ac:dyDescent="0.3">
      <c r="A238" s="285"/>
      <c r="B238" s="263"/>
      <c r="C238" s="263"/>
      <c r="D238" s="267"/>
      <c r="E238" s="263"/>
      <c r="F238" s="82">
        <f t="shared" si="11"/>
        <v>0</v>
      </c>
      <c r="G238" s="114" t="s">
        <v>326</v>
      </c>
    </row>
    <row r="239" spans="1:7" s="102" customFormat="1" hidden="1" x14ac:dyDescent="0.3">
      <c r="A239" s="285"/>
      <c r="B239" s="263"/>
      <c r="C239" s="263"/>
      <c r="D239" s="267"/>
      <c r="E239" s="263"/>
      <c r="F239" s="82">
        <f t="shared" si="11"/>
        <v>0</v>
      </c>
      <c r="G239" s="114" t="s">
        <v>326</v>
      </c>
    </row>
    <row r="240" spans="1:7" s="102" customFormat="1" hidden="1" x14ac:dyDescent="0.3">
      <c r="A240" s="285"/>
      <c r="B240" s="263"/>
      <c r="C240" s="263"/>
      <c r="D240" s="267"/>
      <c r="E240" s="263"/>
      <c r="F240" s="82">
        <f t="shared" si="11"/>
        <v>0</v>
      </c>
      <c r="G240" s="114" t="s">
        <v>326</v>
      </c>
    </row>
    <row r="241" spans="1:7" s="102" customFormat="1" hidden="1" x14ac:dyDescent="0.3">
      <c r="A241" s="285"/>
      <c r="B241" s="263"/>
      <c r="C241" s="263"/>
      <c r="D241" s="267"/>
      <c r="E241" s="263"/>
      <c r="F241" s="82">
        <f t="shared" si="11"/>
        <v>0</v>
      </c>
      <c r="G241" s="114" t="s">
        <v>326</v>
      </c>
    </row>
    <row r="242" spans="1:7" s="102" customFormat="1" hidden="1" x14ac:dyDescent="0.3">
      <c r="A242" s="285"/>
      <c r="B242" s="263"/>
      <c r="C242" s="263"/>
      <c r="D242" s="267"/>
      <c r="E242" s="263"/>
      <c r="F242" s="82">
        <f t="shared" si="11"/>
        <v>0</v>
      </c>
      <c r="G242" s="114" t="s">
        <v>326</v>
      </c>
    </row>
    <row r="243" spans="1:7" s="102" customFormat="1" hidden="1" x14ac:dyDescent="0.3">
      <c r="A243" s="285"/>
      <c r="B243" s="263"/>
      <c r="C243" s="263"/>
      <c r="D243" s="267"/>
      <c r="E243" s="263"/>
      <c r="F243" s="82">
        <f t="shared" si="11"/>
        <v>0</v>
      </c>
      <c r="G243" s="114" t="s">
        <v>326</v>
      </c>
    </row>
    <row r="244" spans="1:7" s="102" customFormat="1" hidden="1" x14ac:dyDescent="0.3">
      <c r="A244" s="285"/>
      <c r="B244" s="263"/>
      <c r="C244" s="263"/>
      <c r="D244" s="267"/>
      <c r="E244" s="263"/>
      <c r="F244" s="82">
        <f t="shared" si="11"/>
        <v>0</v>
      </c>
      <c r="G244" s="114" t="s">
        <v>326</v>
      </c>
    </row>
    <row r="245" spans="1:7" s="102" customFormat="1" hidden="1" x14ac:dyDescent="0.3">
      <c r="A245" s="285"/>
      <c r="B245" s="263"/>
      <c r="C245" s="263"/>
      <c r="D245" s="267"/>
      <c r="E245" s="263"/>
      <c r="F245" s="82">
        <f t="shared" si="11"/>
        <v>0</v>
      </c>
      <c r="G245" s="114" t="s">
        <v>326</v>
      </c>
    </row>
    <row r="246" spans="1:7" s="102" customFormat="1" hidden="1" x14ac:dyDescent="0.3">
      <c r="A246" s="285"/>
      <c r="B246" s="263"/>
      <c r="C246" s="263"/>
      <c r="D246" s="267"/>
      <c r="E246" s="263"/>
      <c r="F246" s="82">
        <f t="shared" si="11"/>
        <v>0</v>
      </c>
      <c r="G246" s="114" t="s">
        <v>326</v>
      </c>
    </row>
    <row r="247" spans="1:7" s="102" customFormat="1" hidden="1" x14ac:dyDescent="0.3">
      <c r="A247" s="285"/>
      <c r="B247" s="263"/>
      <c r="C247" s="263"/>
      <c r="D247" s="267"/>
      <c r="E247" s="263"/>
      <c r="F247" s="82">
        <f t="shared" si="11"/>
        <v>0</v>
      </c>
      <c r="G247" s="114" t="s">
        <v>326</v>
      </c>
    </row>
    <row r="248" spans="1:7" s="102" customFormat="1" hidden="1" x14ac:dyDescent="0.3">
      <c r="A248" s="285"/>
      <c r="B248" s="263"/>
      <c r="C248" s="263"/>
      <c r="D248" s="267"/>
      <c r="E248" s="263"/>
      <c r="F248" s="82">
        <f t="shared" si="11"/>
        <v>0</v>
      </c>
      <c r="G248" s="114" t="s">
        <v>326</v>
      </c>
    </row>
    <row r="249" spans="1:7" s="102" customFormat="1" hidden="1" x14ac:dyDescent="0.3">
      <c r="A249" s="285"/>
      <c r="B249" s="263"/>
      <c r="C249" s="263"/>
      <c r="D249" s="267"/>
      <c r="E249" s="263"/>
      <c r="F249" s="82">
        <f t="shared" si="11"/>
        <v>0</v>
      </c>
      <c r="G249" s="114" t="s">
        <v>326</v>
      </c>
    </row>
    <row r="250" spans="1:7" s="102" customFormat="1" hidden="1" x14ac:dyDescent="0.3">
      <c r="A250" s="285"/>
      <c r="B250" s="263"/>
      <c r="C250" s="263"/>
      <c r="D250" s="267"/>
      <c r="E250" s="263"/>
      <c r="F250" s="82">
        <f t="shared" si="11"/>
        <v>0</v>
      </c>
      <c r="G250" s="114" t="s">
        <v>326</v>
      </c>
    </row>
    <row r="251" spans="1:7" s="102" customFormat="1" hidden="1" x14ac:dyDescent="0.3">
      <c r="A251" s="285"/>
      <c r="B251" s="263"/>
      <c r="C251" s="263"/>
      <c r="D251" s="267"/>
      <c r="E251" s="263"/>
      <c r="F251" s="82">
        <f t="shared" si="11"/>
        <v>0</v>
      </c>
      <c r="G251" s="114" t="s">
        <v>326</v>
      </c>
    </row>
    <row r="252" spans="1:7" s="102" customFormat="1" hidden="1" x14ac:dyDescent="0.3">
      <c r="A252" s="285"/>
      <c r="B252" s="263"/>
      <c r="C252" s="263"/>
      <c r="D252" s="267"/>
      <c r="E252" s="263"/>
      <c r="F252" s="82">
        <f t="shared" si="11"/>
        <v>0</v>
      </c>
      <c r="G252" s="114" t="s">
        <v>326</v>
      </c>
    </row>
    <row r="253" spans="1:7" s="102" customFormat="1" hidden="1" x14ac:dyDescent="0.3">
      <c r="A253" s="285"/>
      <c r="B253" s="263"/>
      <c r="C253" s="263"/>
      <c r="D253" s="267"/>
      <c r="E253" s="263"/>
      <c r="F253" s="82">
        <f t="shared" si="11"/>
        <v>0</v>
      </c>
      <c r="G253" s="114" t="s">
        <v>326</v>
      </c>
    </row>
    <row r="254" spans="1:7" s="102" customFormat="1" hidden="1" x14ac:dyDescent="0.3">
      <c r="A254" s="285"/>
      <c r="B254" s="263"/>
      <c r="C254" s="263"/>
      <c r="D254" s="267"/>
      <c r="E254" s="263"/>
      <c r="F254" s="82">
        <f t="shared" si="11"/>
        <v>0</v>
      </c>
      <c r="G254" s="114" t="s">
        <v>326</v>
      </c>
    </row>
    <row r="255" spans="1:7" s="102" customFormat="1" hidden="1" x14ac:dyDescent="0.3">
      <c r="A255" s="285"/>
      <c r="B255" s="263"/>
      <c r="C255" s="263"/>
      <c r="D255" s="267"/>
      <c r="E255" s="263"/>
      <c r="F255" s="82">
        <f t="shared" si="11"/>
        <v>0</v>
      </c>
      <c r="G255" s="114" t="s">
        <v>326</v>
      </c>
    </row>
    <row r="256" spans="1:7" s="102" customFormat="1" hidden="1" x14ac:dyDescent="0.3">
      <c r="A256" s="285"/>
      <c r="B256" s="263"/>
      <c r="C256" s="263"/>
      <c r="D256" s="267"/>
      <c r="E256" s="263"/>
      <c r="F256" s="82">
        <f t="shared" si="11"/>
        <v>0</v>
      </c>
      <c r="G256" s="114" t="s">
        <v>326</v>
      </c>
    </row>
    <row r="257" spans="1:17" s="102" customFormat="1" hidden="1" x14ac:dyDescent="0.3">
      <c r="A257" s="285"/>
      <c r="B257" s="263"/>
      <c r="C257" s="263"/>
      <c r="D257" s="267"/>
      <c r="E257" s="263"/>
      <c r="F257" s="82">
        <f t="shared" si="11"/>
        <v>0</v>
      </c>
      <c r="G257" s="114" t="s">
        <v>326</v>
      </c>
    </row>
    <row r="258" spans="1:17" s="102" customFormat="1" hidden="1" x14ac:dyDescent="0.3">
      <c r="A258" s="285"/>
      <c r="B258" s="263"/>
      <c r="C258" s="263"/>
      <c r="D258" s="267"/>
      <c r="E258" s="263"/>
      <c r="F258" s="82">
        <f t="shared" si="11"/>
        <v>0</v>
      </c>
      <c r="G258" s="114" t="s">
        <v>326</v>
      </c>
    </row>
    <row r="259" spans="1:17" s="102" customFormat="1" hidden="1" x14ac:dyDescent="0.3">
      <c r="A259" s="285"/>
      <c r="B259" s="263"/>
      <c r="C259" s="263"/>
      <c r="D259" s="267"/>
      <c r="E259" s="263"/>
      <c r="F259" s="82">
        <f t="shared" si="11"/>
        <v>0</v>
      </c>
      <c r="G259" s="114" t="s">
        <v>326</v>
      </c>
    </row>
    <row r="260" spans="1:17" s="102" customFormat="1" hidden="1" x14ac:dyDescent="0.3">
      <c r="A260" s="285"/>
      <c r="B260" s="263"/>
      <c r="C260" s="263"/>
      <c r="D260" s="267"/>
      <c r="E260" s="263"/>
      <c r="F260" s="82">
        <f t="shared" si="11"/>
        <v>0</v>
      </c>
      <c r="G260" s="114" t="s">
        <v>326</v>
      </c>
    </row>
    <row r="261" spans="1:17" s="102" customFormat="1" hidden="1" x14ac:dyDescent="0.3">
      <c r="A261" s="285"/>
      <c r="B261" s="263"/>
      <c r="C261" s="263"/>
      <c r="D261" s="267"/>
      <c r="E261" s="263"/>
      <c r="F261" s="82">
        <f t="shared" si="11"/>
        <v>0</v>
      </c>
      <c r="G261" s="114" t="s">
        <v>326</v>
      </c>
    </row>
    <row r="262" spans="1:17" s="102" customFormat="1" hidden="1" x14ac:dyDescent="0.3">
      <c r="A262" s="285"/>
      <c r="B262" s="263"/>
      <c r="C262" s="263"/>
      <c r="D262" s="267"/>
      <c r="E262" s="263"/>
      <c r="F262" s="82">
        <f t="shared" si="11"/>
        <v>0</v>
      </c>
      <c r="G262" s="114" t="s">
        <v>326</v>
      </c>
    </row>
    <row r="263" spans="1:17" s="102" customFormat="1" hidden="1" x14ac:dyDescent="0.3">
      <c r="A263" s="285"/>
      <c r="B263" s="263"/>
      <c r="C263" s="263"/>
      <c r="D263" s="267"/>
      <c r="E263" s="263"/>
      <c r="F263" s="82">
        <f t="shared" si="11"/>
        <v>0</v>
      </c>
      <c r="G263" s="114" t="s">
        <v>326</v>
      </c>
    </row>
    <row r="264" spans="1:17" s="102" customFormat="1" hidden="1" x14ac:dyDescent="0.3">
      <c r="A264" s="285"/>
      <c r="B264" s="263"/>
      <c r="C264" s="263"/>
      <c r="D264" s="267"/>
      <c r="E264" s="263"/>
      <c r="F264" s="82">
        <f t="shared" si="11"/>
        <v>0</v>
      </c>
      <c r="G264" s="114" t="s">
        <v>326</v>
      </c>
    </row>
    <row r="265" spans="1:17" s="102" customFormat="1" hidden="1" x14ac:dyDescent="0.3">
      <c r="A265" s="285"/>
      <c r="B265" s="263"/>
      <c r="C265" s="263"/>
      <c r="D265" s="267"/>
      <c r="E265" s="263"/>
      <c r="F265" s="82">
        <f t="shared" ref="F265:F266" si="12">ROUND(+B265*D265*E265,2)</f>
        <v>0</v>
      </c>
      <c r="G265" s="114" t="s">
        <v>326</v>
      </c>
    </row>
    <row r="266" spans="1:17" s="102" customFormat="1" x14ac:dyDescent="0.3">
      <c r="A266" s="266" t="s">
        <v>307</v>
      </c>
      <c r="B266" s="263">
        <v>3</v>
      </c>
      <c r="C266" s="263" t="s">
        <v>301</v>
      </c>
      <c r="D266" s="267">
        <f t="shared" ref="D266" ca="1" si="13">RAND()*100000</f>
        <v>70027.564707654601</v>
      </c>
      <c r="E266" s="263">
        <v>3</v>
      </c>
      <c r="F266" s="295">
        <f t="shared" ca="1" si="12"/>
        <v>630248.07999999996</v>
      </c>
      <c r="G266" s="114" t="s">
        <v>326</v>
      </c>
    </row>
    <row r="267" spans="1:17" s="102" customFormat="1" x14ac:dyDescent="0.3">
      <c r="A267" s="230"/>
      <c r="B267" s="90"/>
      <c r="C267" s="90"/>
      <c r="D267" s="199"/>
      <c r="E267" s="206" t="s">
        <v>35</v>
      </c>
      <c r="F267" s="309">
        <f ca="1">ROUND(SUBTOTAL(109,F136:F266),2)</f>
        <v>1928568.4</v>
      </c>
      <c r="G267" s="114" t="s">
        <v>326</v>
      </c>
      <c r="I267" s="117" t="s">
        <v>329</v>
      </c>
    </row>
    <row r="268" spans="1:17" x14ac:dyDescent="0.3">
      <c r="F268" s="302"/>
      <c r="G268" s="114" t="s">
        <v>324</v>
      </c>
    </row>
    <row r="269" spans="1:17" x14ac:dyDescent="0.3">
      <c r="C269" s="569" t="s">
        <v>93</v>
      </c>
      <c r="D269" s="569"/>
      <c r="E269" s="569"/>
      <c r="F269" s="82">
        <f ca="1">+F267+F135</f>
        <v>3640424.03</v>
      </c>
      <c r="G269" s="114" t="s">
        <v>324</v>
      </c>
      <c r="I269" s="141" t="s">
        <v>237</v>
      </c>
    </row>
    <row r="270" spans="1:17" s="102" customFormat="1" x14ac:dyDescent="0.3">
      <c r="A270" s="235"/>
      <c r="B270" s="109"/>
      <c r="C270" s="109"/>
      <c r="D270" s="109"/>
      <c r="E270" s="109"/>
      <c r="F270" s="137"/>
      <c r="G270" s="114" t="s">
        <v>324</v>
      </c>
    </row>
    <row r="271" spans="1:17" s="102" customFormat="1" x14ac:dyDescent="0.3">
      <c r="A271" s="241" t="s">
        <v>67</v>
      </c>
      <c r="B271" s="138"/>
      <c r="C271" s="138"/>
      <c r="D271" s="107"/>
      <c r="E271" s="107"/>
      <c r="F271" s="108"/>
      <c r="G271" s="114" t="s">
        <v>325</v>
      </c>
      <c r="I271" s="142" t="s">
        <v>236</v>
      </c>
    </row>
    <row r="272" spans="1:17" s="102" customFormat="1" ht="45" customHeight="1" x14ac:dyDescent="0.3">
      <c r="A272" s="561" t="s">
        <v>310</v>
      </c>
      <c r="B272" s="562"/>
      <c r="C272" s="562"/>
      <c r="D272" s="562"/>
      <c r="E272" s="562"/>
      <c r="F272" s="563"/>
      <c r="G272" s="114" t="s">
        <v>325</v>
      </c>
      <c r="I272" s="558" t="s">
        <v>297</v>
      </c>
      <c r="J272" s="558"/>
      <c r="K272" s="558"/>
      <c r="L272" s="558"/>
      <c r="M272" s="558"/>
      <c r="N272" s="558"/>
      <c r="O272" s="558"/>
      <c r="P272" s="558"/>
      <c r="Q272" s="558"/>
    </row>
    <row r="273" spans="1:17" x14ac:dyDescent="0.3">
      <c r="G273" s="102" t="s">
        <v>326</v>
      </c>
    </row>
    <row r="274" spans="1:17" s="102" customFormat="1" x14ac:dyDescent="0.3">
      <c r="A274" s="241" t="s">
        <v>68</v>
      </c>
      <c r="B274" s="111"/>
      <c r="C274" s="111"/>
      <c r="D274" s="111"/>
      <c r="E274" s="111"/>
      <c r="F274" s="112"/>
      <c r="G274" s="277" t="s">
        <v>326</v>
      </c>
      <c r="I274" s="142" t="s">
        <v>236</v>
      </c>
    </row>
    <row r="275" spans="1:17" s="102" customFormat="1" ht="45" customHeight="1" x14ac:dyDescent="0.3">
      <c r="A275" s="561" t="s">
        <v>311</v>
      </c>
      <c r="B275" s="562"/>
      <c r="C275" s="562"/>
      <c r="D275" s="562"/>
      <c r="E275" s="562"/>
      <c r="F275" s="563"/>
      <c r="G275" s="102" t="s">
        <v>326</v>
      </c>
      <c r="I275" s="558" t="s">
        <v>297</v>
      </c>
      <c r="J275" s="558"/>
      <c r="K275" s="558"/>
      <c r="L275" s="558"/>
      <c r="M275" s="558"/>
      <c r="N275" s="558"/>
      <c r="O275" s="558"/>
      <c r="P275" s="558"/>
      <c r="Q275" s="558"/>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90A1D4AF-9950-468B-9F50-E364C21DCE68}">
            <xm:f>Categories!$A$23=FALSE</xm:f>
            <x14:dxf>
              <fill>
                <patternFill>
                  <bgColor theme="0" tint="-0.34998626667073579"/>
                </patternFill>
              </fill>
            </x14:dxf>
          </x14:cfRule>
          <xm:sqref>A1:F275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view="pageBreakPreview" zoomScaleNormal="100" zoomScaleSheetLayoutView="100" workbookViewId="0">
      <selection sqref="A1:E1"/>
    </sheetView>
  </sheetViews>
  <sheetFormatPr defaultColWidth="9.109375" defaultRowHeight="14.4" x14ac:dyDescent="0.3"/>
  <cols>
    <col min="1" max="1" width="56" style="3" customWidth="1"/>
    <col min="2" max="5" width="12.5546875" style="3" customWidth="1"/>
    <col min="6" max="6" width="17.109375" style="3" customWidth="1"/>
    <col min="7" max="7" width="11" hidden="1" customWidth="1"/>
    <col min="8" max="8" width="2.44140625" style="3" customWidth="1"/>
    <col min="9" max="16384" width="9.109375" style="3"/>
  </cols>
  <sheetData>
    <row r="1" spans="1:9" ht="24.75" customHeight="1" x14ac:dyDescent="0.3">
      <c r="A1" s="556" t="s">
        <v>180</v>
      </c>
      <c r="B1" s="556"/>
      <c r="C1" s="556"/>
      <c r="D1" s="556"/>
      <c r="E1" s="556"/>
      <c r="F1" s="3">
        <f>+'Section A'!B2</f>
        <v>0</v>
      </c>
      <c r="G1" s="51" t="s">
        <v>327</v>
      </c>
    </row>
    <row r="2" spans="1:9" ht="42" customHeight="1" x14ac:dyDescent="0.3">
      <c r="A2" s="557" t="s">
        <v>189</v>
      </c>
      <c r="B2" s="557"/>
      <c r="C2" s="557"/>
      <c r="D2" s="557"/>
      <c r="E2" s="557"/>
      <c r="F2" s="557"/>
      <c r="G2" s="3" t="s">
        <v>324</v>
      </c>
    </row>
    <row r="3" spans="1:9" x14ac:dyDescent="0.3">
      <c r="A3" s="8"/>
      <c r="B3" s="8"/>
      <c r="C3" s="8"/>
      <c r="D3" s="8"/>
      <c r="E3" s="8"/>
      <c r="F3" s="8"/>
      <c r="G3" t="s">
        <v>324</v>
      </c>
    </row>
    <row r="4" spans="1:9" ht="26.4" x14ac:dyDescent="0.3">
      <c r="A4" s="227" t="s">
        <v>60</v>
      </c>
      <c r="B4" s="55" t="s">
        <v>45</v>
      </c>
      <c r="C4" s="55" t="s">
        <v>44</v>
      </c>
      <c r="D4" s="55" t="s">
        <v>33</v>
      </c>
      <c r="E4" s="55" t="s">
        <v>32</v>
      </c>
      <c r="F4" s="9" t="s">
        <v>279</v>
      </c>
      <c r="G4" s="276" t="s">
        <v>324</v>
      </c>
      <c r="I4" s="142" t="s">
        <v>235</v>
      </c>
    </row>
    <row r="5" spans="1:9" s="102" customFormat="1" x14ac:dyDescent="0.3">
      <c r="A5" s="232" t="s">
        <v>60</v>
      </c>
      <c r="B5" s="263">
        <v>4</v>
      </c>
      <c r="C5" s="263" t="s">
        <v>301</v>
      </c>
      <c r="D5" s="267">
        <f t="shared" ref="D5:D7" ca="1" si="0">RAND()*1000000</f>
        <v>994318.82340002351</v>
      </c>
      <c r="E5" s="263">
        <v>3</v>
      </c>
      <c r="F5" s="82">
        <f t="shared" ref="F5:F36" ca="1" si="1">ROUND(+B5*D5*E5,2)</f>
        <v>11931825.880000001</v>
      </c>
      <c r="G5" s="114" t="s">
        <v>325</v>
      </c>
      <c r="I5" s="114"/>
    </row>
    <row r="6" spans="1:9" s="102" customFormat="1" x14ac:dyDescent="0.3">
      <c r="A6" s="285" t="s">
        <v>334</v>
      </c>
      <c r="B6" s="263">
        <v>4</v>
      </c>
      <c r="C6" s="263" t="s">
        <v>301</v>
      </c>
      <c r="D6" s="267">
        <f t="shared" ca="1" si="0"/>
        <v>491956.97656283434</v>
      </c>
      <c r="E6" s="263">
        <v>3</v>
      </c>
      <c r="F6" s="82">
        <f t="shared" ca="1" si="1"/>
        <v>5903483.7199999997</v>
      </c>
      <c r="G6" s="114" t="s">
        <v>325</v>
      </c>
      <c r="I6" s="114"/>
    </row>
    <row r="7" spans="1:9" s="102" customFormat="1" x14ac:dyDescent="0.3">
      <c r="A7" s="285" t="s">
        <v>335</v>
      </c>
      <c r="B7" s="263">
        <v>4</v>
      </c>
      <c r="C7" s="263" t="s">
        <v>301</v>
      </c>
      <c r="D7" s="267">
        <f t="shared" ca="1" si="0"/>
        <v>348658.0226774161</v>
      </c>
      <c r="E7" s="263">
        <v>3</v>
      </c>
      <c r="F7" s="82">
        <f t="shared" ca="1" si="1"/>
        <v>4183896.27</v>
      </c>
      <c r="G7" s="114" t="s">
        <v>325</v>
      </c>
      <c r="I7" s="114"/>
    </row>
    <row r="8" spans="1:9" s="102" customFormat="1" hidden="1" x14ac:dyDescent="0.3">
      <c r="A8" s="285"/>
      <c r="B8" s="263"/>
      <c r="C8" s="263"/>
      <c r="D8" s="267"/>
      <c r="E8" s="263"/>
      <c r="F8" s="82">
        <f t="shared" si="1"/>
        <v>0</v>
      </c>
      <c r="G8" s="114" t="s">
        <v>325</v>
      </c>
      <c r="I8" s="114"/>
    </row>
    <row r="9" spans="1:9" s="102" customFormat="1" hidden="1" x14ac:dyDescent="0.3">
      <c r="A9" s="285"/>
      <c r="B9" s="263"/>
      <c r="C9" s="263"/>
      <c r="D9" s="267"/>
      <c r="E9" s="263"/>
      <c r="F9" s="82">
        <f t="shared" si="1"/>
        <v>0</v>
      </c>
      <c r="G9" s="114" t="s">
        <v>325</v>
      </c>
      <c r="I9" s="114"/>
    </row>
    <row r="10" spans="1:9" s="102" customFormat="1" hidden="1" x14ac:dyDescent="0.3">
      <c r="A10" s="285"/>
      <c r="B10" s="263"/>
      <c r="C10" s="263"/>
      <c r="D10" s="267"/>
      <c r="E10" s="263"/>
      <c r="F10" s="82">
        <f t="shared" si="1"/>
        <v>0</v>
      </c>
      <c r="G10" s="114" t="s">
        <v>325</v>
      </c>
      <c r="I10" s="114"/>
    </row>
    <row r="11" spans="1:9" s="102" customFormat="1" hidden="1" x14ac:dyDescent="0.3">
      <c r="A11" s="285"/>
      <c r="B11" s="263"/>
      <c r="C11" s="263"/>
      <c r="D11" s="267"/>
      <c r="E11" s="263"/>
      <c r="F11" s="82">
        <f t="shared" si="1"/>
        <v>0</v>
      </c>
      <c r="G11" s="114" t="s">
        <v>325</v>
      </c>
      <c r="I11" s="114"/>
    </row>
    <row r="12" spans="1:9" s="102" customFormat="1" hidden="1" x14ac:dyDescent="0.3">
      <c r="A12" s="285"/>
      <c r="B12" s="263"/>
      <c r="C12" s="263"/>
      <c r="D12" s="267"/>
      <c r="E12" s="263"/>
      <c r="F12" s="82">
        <f t="shared" si="1"/>
        <v>0</v>
      </c>
      <c r="G12" s="114" t="s">
        <v>325</v>
      </c>
      <c r="I12" s="114"/>
    </row>
    <row r="13" spans="1:9" s="102" customFormat="1" hidden="1" x14ac:dyDescent="0.3">
      <c r="A13" s="285"/>
      <c r="B13" s="263"/>
      <c r="C13" s="263"/>
      <c r="D13" s="267"/>
      <c r="E13" s="263"/>
      <c r="F13" s="82">
        <f t="shared" si="1"/>
        <v>0</v>
      </c>
      <c r="G13" s="114" t="s">
        <v>325</v>
      </c>
      <c r="I13" s="114"/>
    </row>
    <row r="14" spans="1:9" s="102" customFormat="1" hidden="1" x14ac:dyDescent="0.3">
      <c r="A14" s="285"/>
      <c r="B14" s="263"/>
      <c r="C14" s="263"/>
      <c r="D14" s="267"/>
      <c r="E14" s="263"/>
      <c r="F14" s="82">
        <f t="shared" si="1"/>
        <v>0</v>
      </c>
      <c r="G14" s="114" t="s">
        <v>325</v>
      </c>
      <c r="I14" s="114"/>
    </row>
    <row r="15" spans="1:9" s="102" customFormat="1" hidden="1" x14ac:dyDescent="0.3">
      <c r="A15" s="285"/>
      <c r="B15" s="263"/>
      <c r="C15" s="263"/>
      <c r="D15" s="267"/>
      <c r="E15" s="263"/>
      <c r="F15" s="82">
        <f t="shared" si="1"/>
        <v>0</v>
      </c>
      <c r="G15" s="114" t="s">
        <v>325</v>
      </c>
      <c r="I15" s="114"/>
    </row>
    <row r="16" spans="1:9" s="102" customFormat="1" hidden="1" x14ac:dyDescent="0.3">
      <c r="A16" s="285"/>
      <c r="B16" s="263"/>
      <c r="C16" s="263"/>
      <c r="D16" s="267"/>
      <c r="E16" s="263"/>
      <c r="F16" s="82">
        <f t="shared" si="1"/>
        <v>0</v>
      </c>
      <c r="G16" s="114" t="s">
        <v>325</v>
      </c>
      <c r="I16" s="114"/>
    </row>
    <row r="17" spans="1:9" s="102" customFormat="1" hidden="1" x14ac:dyDescent="0.3">
      <c r="A17" s="285"/>
      <c r="B17" s="263"/>
      <c r="C17" s="263"/>
      <c r="D17" s="267"/>
      <c r="E17" s="263"/>
      <c r="F17" s="82">
        <f t="shared" si="1"/>
        <v>0</v>
      </c>
      <c r="G17" s="114" t="s">
        <v>325</v>
      </c>
      <c r="I17" s="114"/>
    </row>
    <row r="18" spans="1:9" s="102" customFormat="1" hidden="1" x14ac:dyDescent="0.3">
      <c r="A18" s="285"/>
      <c r="B18" s="263"/>
      <c r="C18" s="263"/>
      <c r="D18" s="267"/>
      <c r="E18" s="263"/>
      <c r="F18" s="82">
        <f t="shared" si="1"/>
        <v>0</v>
      </c>
      <c r="G18" s="114" t="s">
        <v>325</v>
      </c>
      <c r="I18" s="114"/>
    </row>
    <row r="19" spans="1:9" s="102" customFormat="1" hidden="1" x14ac:dyDescent="0.3">
      <c r="A19" s="285"/>
      <c r="B19" s="263"/>
      <c r="C19" s="263"/>
      <c r="D19" s="267"/>
      <c r="E19" s="263"/>
      <c r="F19" s="82">
        <f t="shared" si="1"/>
        <v>0</v>
      </c>
      <c r="G19" s="114" t="s">
        <v>325</v>
      </c>
      <c r="I19" s="114"/>
    </row>
    <row r="20" spans="1:9" s="102" customFormat="1" hidden="1" x14ac:dyDescent="0.3">
      <c r="A20" s="285"/>
      <c r="B20" s="263"/>
      <c r="C20" s="263"/>
      <c r="D20" s="267"/>
      <c r="E20" s="263"/>
      <c r="F20" s="82">
        <f t="shared" si="1"/>
        <v>0</v>
      </c>
      <c r="G20" s="114" t="s">
        <v>325</v>
      </c>
      <c r="I20" s="114"/>
    </row>
    <row r="21" spans="1:9" s="102" customFormat="1" hidden="1" x14ac:dyDescent="0.3">
      <c r="A21" s="285"/>
      <c r="B21" s="263"/>
      <c r="C21" s="263"/>
      <c r="D21" s="267"/>
      <c r="E21" s="263"/>
      <c r="F21" s="82">
        <f t="shared" si="1"/>
        <v>0</v>
      </c>
      <c r="G21" s="114" t="s">
        <v>325</v>
      </c>
      <c r="I21" s="114"/>
    </row>
    <row r="22" spans="1:9" s="102" customFormat="1" hidden="1" x14ac:dyDescent="0.3">
      <c r="A22" s="285"/>
      <c r="B22" s="263"/>
      <c r="C22" s="263"/>
      <c r="D22" s="267"/>
      <c r="E22" s="263"/>
      <c r="F22" s="82">
        <f t="shared" si="1"/>
        <v>0</v>
      </c>
      <c r="G22" s="114" t="s">
        <v>325</v>
      </c>
      <c r="I22" s="114"/>
    </row>
    <row r="23" spans="1:9" s="102" customFormat="1" hidden="1" x14ac:dyDescent="0.3">
      <c r="A23" s="285"/>
      <c r="B23" s="263"/>
      <c r="C23" s="263"/>
      <c r="D23" s="267"/>
      <c r="E23" s="263"/>
      <c r="F23" s="82">
        <f t="shared" si="1"/>
        <v>0</v>
      </c>
      <c r="G23" s="114" t="s">
        <v>325</v>
      </c>
      <c r="I23" s="114"/>
    </row>
    <row r="24" spans="1:9" s="102" customFormat="1" hidden="1" x14ac:dyDescent="0.3">
      <c r="A24" s="285"/>
      <c r="B24" s="263"/>
      <c r="C24" s="263"/>
      <c r="D24" s="267"/>
      <c r="E24" s="263"/>
      <c r="F24" s="82">
        <f t="shared" si="1"/>
        <v>0</v>
      </c>
      <c r="G24" s="114" t="s">
        <v>325</v>
      </c>
      <c r="I24" s="114"/>
    </row>
    <row r="25" spans="1:9" s="102" customFormat="1" hidden="1" x14ac:dyDescent="0.3">
      <c r="A25" s="285"/>
      <c r="B25" s="263"/>
      <c r="C25" s="263"/>
      <c r="D25" s="267"/>
      <c r="E25" s="263"/>
      <c r="F25" s="82">
        <f t="shared" si="1"/>
        <v>0</v>
      </c>
      <c r="G25" s="114" t="s">
        <v>325</v>
      </c>
      <c r="I25" s="114"/>
    </row>
    <row r="26" spans="1:9" s="102" customFormat="1" hidden="1" x14ac:dyDescent="0.3">
      <c r="A26" s="285"/>
      <c r="B26" s="263"/>
      <c r="C26" s="263"/>
      <c r="D26" s="267"/>
      <c r="E26" s="263"/>
      <c r="F26" s="82">
        <f t="shared" si="1"/>
        <v>0</v>
      </c>
      <c r="G26" s="114" t="s">
        <v>325</v>
      </c>
      <c r="I26" s="114"/>
    </row>
    <row r="27" spans="1:9" s="102" customFormat="1" hidden="1" x14ac:dyDescent="0.3">
      <c r="A27" s="285"/>
      <c r="B27" s="263"/>
      <c r="C27" s="263"/>
      <c r="D27" s="267"/>
      <c r="E27" s="263"/>
      <c r="F27" s="82">
        <f t="shared" si="1"/>
        <v>0</v>
      </c>
      <c r="G27" s="114" t="s">
        <v>325</v>
      </c>
      <c r="I27" s="114"/>
    </row>
    <row r="28" spans="1:9" s="102" customFormat="1" hidden="1" x14ac:dyDescent="0.3">
      <c r="A28" s="285"/>
      <c r="B28" s="263"/>
      <c r="C28" s="263"/>
      <c r="D28" s="267"/>
      <c r="E28" s="263"/>
      <c r="F28" s="82">
        <f t="shared" si="1"/>
        <v>0</v>
      </c>
      <c r="G28" s="114" t="s">
        <v>325</v>
      </c>
      <c r="I28" s="114"/>
    </row>
    <row r="29" spans="1:9" s="102" customFormat="1" hidden="1" x14ac:dyDescent="0.3">
      <c r="A29" s="285"/>
      <c r="B29" s="263"/>
      <c r="C29" s="263"/>
      <c r="D29" s="267"/>
      <c r="E29" s="263"/>
      <c r="F29" s="82">
        <f t="shared" si="1"/>
        <v>0</v>
      </c>
      <c r="G29" s="114" t="s">
        <v>325</v>
      </c>
      <c r="I29" s="114"/>
    </row>
    <row r="30" spans="1:9" s="102" customFormat="1" hidden="1" x14ac:dyDescent="0.3">
      <c r="A30" s="285"/>
      <c r="B30" s="263"/>
      <c r="C30" s="263"/>
      <c r="D30" s="267"/>
      <c r="E30" s="263"/>
      <c r="F30" s="82">
        <f t="shared" si="1"/>
        <v>0</v>
      </c>
      <c r="G30" s="114" t="s">
        <v>325</v>
      </c>
      <c r="I30" s="114"/>
    </row>
    <row r="31" spans="1:9" s="102" customFormat="1" hidden="1" x14ac:dyDescent="0.3">
      <c r="A31" s="285"/>
      <c r="B31" s="263"/>
      <c r="C31" s="263"/>
      <c r="D31" s="267"/>
      <c r="E31" s="263"/>
      <c r="F31" s="82">
        <f t="shared" si="1"/>
        <v>0</v>
      </c>
      <c r="G31" s="114" t="s">
        <v>325</v>
      </c>
      <c r="I31" s="114"/>
    </row>
    <row r="32" spans="1:9" s="102" customFormat="1" hidden="1" x14ac:dyDescent="0.3">
      <c r="A32" s="285"/>
      <c r="B32" s="263"/>
      <c r="C32" s="263"/>
      <c r="D32" s="267"/>
      <c r="E32" s="263"/>
      <c r="F32" s="82">
        <f t="shared" si="1"/>
        <v>0</v>
      </c>
      <c r="G32" s="114" t="s">
        <v>325</v>
      </c>
      <c r="I32" s="114"/>
    </row>
    <row r="33" spans="1:9" s="102" customFormat="1" hidden="1" x14ac:dyDescent="0.3">
      <c r="A33" s="285"/>
      <c r="B33" s="263"/>
      <c r="C33" s="263"/>
      <c r="D33" s="267"/>
      <c r="E33" s="263"/>
      <c r="F33" s="82">
        <f t="shared" si="1"/>
        <v>0</v>
      </c>
      <c r="G33" s="114" t="s">
        <v>325</v>
      </c>
      <c r="I33" s="114"/>
    </row>
    <row r="34" spans="1:9" s="102" customFormat="1" hidden="1" x14ac:dyDescent="0.3">
      <c r="A34" s="285"/>
      <c r="B34" s="263"/>
      <c r="C34" s="263"/>
      <c r="D34" s="267"/>
      <c r="E34" s="263"/>
      <c r="F34" s="82">
        <f t="shared" si="1"/>
        <v>0</v>
      </c>
      <c r="G34" s="114" t="s">
        <v>325</v>
      </c>
      <c r="I34" s="114"/>
    </row>
    <row r="35" spans="1:9" s="102" customFormat="1" hidden="1" x14ac:dyDescent="0.3">
      <c r="A35" s="285"/>
      <c r="B35" s="263"/>
      <c r="C35" s="263"/>
      <c r="D35" s="267"/>
      <c r="E35" s="263"/>
      <c r="F35" s="82">
        <f t="shared" si="1"/>
        <v>0</v>
      </c>
      <c r="G35" s="114" t="s">
        <v>325</v>
      </c>
      <c r="I35" s="114"/>
    </row>
    <row r="36" spans="1:9" s="102" customFormat="1" hidden="1" x14ac:dyDescent="0.3">
      <c r="A36" s="285"/>
      <c r="B36" s="263"/>
      <c r="C36" s="263"/>
      <c r="D36" s="267"/>
      <c r="E36" s="263"/>
      <c r="F36" s="82">
        <f t="shared" si="1"/>
        <v>0</v>
      </c>
      <c r="G36" s="114" t="s">
        <v>325</v>
      </c>
      <c r="I36" s="114"/>
    </row>
    <row r="37" spans="1:9" s="102" customFormat="1" hidden="1" x14ac:dyDescent="0.3">
      <c r="A37" s="285"/>
      <c r="B37" s="263"/>
      <c r="C37" s="263"/>
      <c r="D37" s="267"/>
      <c r="E37" s="263"/>
      <c r="F37" s="82">
        <f t="shared" ref="F37:F68" si="2">ROUND(+B37*D37*E37,2)</f>
        <v>0</v>
      </c>
      <c r="G37" s="114" t="s">
        <v>325</v>
      </c>
      <c r="I37" s="114"/>
    </row>
    <row r="38" spans="1:9" s="102" customFormat="1" hidden="1" x14ac:dyDescent="0.3">
      <c r="A38" s="285"/>
      <c r="B38" s="263"/>
      <c r="C38" s="263"/>
      <c r="D38" s="267"/>
      <c r="E38" s="263"/>
      <c r="F38" s="82">
        <f t="shared" si="2"/>
        <v>0</v>
      </c>
      <c r="G38" s="114" t="s">
        <v>325</v>
      </c>
      <c r="I38" s="114"/>
    </row>
    <row r="39" spans="1:9" s="102" customFormat="1" hidden="1" x14ac:dyDescent="0.3">
      <c r="A39" s="285"/>
      <c r="B39" s="263"/>
      <c r="C39" s="263"/>
      <c r="D39" s="267"/>
      <c r="E39" s="263"/>
      <c r="F39" s="82">
        <f t="shared" si="2"/>
        <v>0</v>
      </c>
      <c r="G39" s="114" t="s">
        <v>325</v>
      </c>
      <c r="I39" s="114"/>
    </row>
    <row r="40" spans="1:9" s="102" customFormat="1" hidden="1" x14ac:dyDescent="0.3">
      <c r="A40" s="285"/>
      <c r="B40" s="263"/>
      <c r="C40" s="263"/>
      <c r="D40" s="267"/>
      <c r="E40" s="263"/>
      <c r="F40" s="82">
        <f t="shared" si="2"/>
        <v>0</v>
      </c>
      <c r="G40" s="114" t="s">
        <v>325</v>
      </c>
      <c r="I40" s="114"/>
    </row>
    <row r="41" spans="1:9" s="102" customFormat="1" hidden="1" x14ac:dyDescent="0.3">
      <c r="A41" s="285"/>
      <c r="B41" s="263"/>
      <c r="C41" s="263"/>
      <c r="D41" s="267"/>
      <c r="E41" s="263"/>
      <c r="F41" s="82">
        <f t="shared" si="2"/>
        <v>0</v>
      </c>
      <c r="G41" s="114" t="s">
        <v>325</v>
      </c>
      <c r="I41" s="114"/>
    </row>
    <row r="42" spans="1:9" s="102" customFormat="1" hidden="1" x14ac:dyDescent="0.3">
      <c r="A42" s="285"/>
      <c r="B42" s="263"/>
      <c r="C42" s="263"/>
      <c r="D42" s="267"/>
      <c r="E42" s="263"/>
      <c r="F42" s="82">
        <f t="shared" si="2"/>
        <v>0</v>
      </c>
      <c r="G42" s="114" t="s">
        <v>325</v>
      </c>
      <c r="I42" s="114"/>
    </row>
    <row r="43" spans="1:9" s="102" customFormat="1" hidden="1" x14ac:dyDescent="0.3">
      <c r="A43" s="285"/>
      <c r="B43" s="263"/>
      <c r="C43" s="263"/>
      <c r="D43" s="267"/>
      <c r="E43" s="263"/>
      <c r="F43" s="82">
        <f t="shared" si="2"/>
        <v>0</v>
      </c>
      <c r="G43" s="114" t="s">
        <v>325</v>
      </c>
      <c r="I43" s="114"/>
    </row>
    <row r="44" spans="1:9" s="102" customFormat="1" hidden="1" x14ac:dyDescent="0.3">
      <c r="A44" s="285"/>
      <c r="B44" s="263"/>
      <c r="C44" s="263"/>
      <c r="D44" s="267"/>
      <c r="E44" s="263"/>
      <c r="F44" s="82">
        <f t="shared" si="2"/>
        <v>0</v>
      </c>
      <c r="G44" s="114" t="s">
        <v>325</v>
      </c>
      <c r="I44" s="114"/>
    </row>
    <row r="45" spans="1:9" s="102" customFormat="1" hidden="1" x14ac:dyDescent="0.3">
      <c r="A45" s="285"/>
      <c r="B45" s="263"/>
      <c r="C45" s="263"/>
      <c r="D45" s="267"/>
      <c r="E45" s="263"/>
      <c r="F45" s="82">
        <f t="shared" si="2"/>
        <v>0</v>
      </c>
      <c r="G45" s="114" t="s">
        <v>325</v>
      </c>
      <c r="I45" s="114"/>
    </row>
    <row r="46" spans="1:9" s="102" customFormat="1" hidden="1" x14ac:dyDescent="0.3">
      <c r="A46" s="285"/>
      <c r="B46" s="263"/>
      <c r="C46" s="263"/>
      <c r="D46" s="267"/>
      <c r="E46" s="263"/>
      <c r="F46" s="82">
        <f t="shared" si="2"/>
        <v>0</v>
      </c>
      <c r="G46" s="114" t="s">
        <v>325</v>
      </c>
      <c r="I46" s="114"/>
    </row>
    <row r="47" spans="1:9" s="102" customFormat="1" hidden="1" x14ac:dyDescent="0.3">
      <c r="A47" s="285"/>
      <c r="B47" s="263"/>
      <c r="C47" s="263"/>
      <c r="D47" s="267"/>
      <c r="E47" s="263"/>
      <c r="F47" s="82">
        <f t="shared" si="2"/>
        <v>0</v>
      </c>
      <c r="G47" s="114" t="s">
        <v>325</v>
      </c>
      <c r="I47" s="114"/>
    </row>
    <row r="48" spans="1:9" s="102" customFormat="1" hidden="1" x14ac:dyDescent="0.3">
      <c r="A48" s="285"/>
      <c r="B48" s="263"/>
      <c r="C48" s="263"/>
      <c r="D48" s="267"/>
      <c r="E48" s="263"/>
      <c r="F48" s="82">
        <f t="shared" si="2"/>
        <v>0</v>
      </c>
      <c r="G48" s="114" t="s">
        <v>325</v>
      </c>
      <c r="I48" s="114"/>
    </row>
    <row r="49" spans="1:9" s="102" customFormat="1" hidden="1" x14ac:dyDescent="0.3">
      <c r="A49" s="285"/>
      <c r="B49" s="263"/>
      <c r="C49" s="263"/>
      <c r="D49" s="267"/>
      <c r="E49" s="263"/>
      <c r="F49" s="82">
        <f t="shared" si="2"/>
        <v>0</v>
      </c>
      <c r="G49" s="114" t="s">
        <v>325</v>
      </c>
      <c r="I49" s="114"/>
    </row>
    <row r="50" spans="1:9" s="102" customFormat="1" hidden="1" x14ac:dyDescent="0.3">
      <c r="A50" s="285"/>
      <c r="B50" s="263"/>
      <c r="C50" s="263"/>
      <c r="D50" s="267"/>
      <c r="E50" s="263"/>
      <c r="F50" s="82">
        <f t="shared" si="2"/>
        <v>0</v>
      </c>
      <c r="G50" s="114" t="s">
        <v>325</v>
      </c>
      <c r="I50" s="114"/>
    </row>
    <row r="51" spans="1:9" s="102" customFormat="1" hidden="1" x14ac:dyDescent="0.3">
      <c r="A51" s="285"/>
      <c r="B51" s="263"/>
      <c r="C51" s="263"/>
      <c r="D51" s="267"/>
      <c r="E51" s="263"/>
      <c r="F51" s="82">
        <f t="shared" si="2"/>
        <v>0</v>
      </c>
      <c r="G51" s="114" t="s">
        <v>325</v>
      </c>
      <c r="I51" s="114"/>
    </row>
    <row r="52" spans="1:9" s="102" customFormat="1" hidden="1" x14ac:dyDescent="0.3">
      <c r="A52" s="285"/>
      <c r="B52" s="263"/>
      <c r="C52" s="263"/>
      <c r="D52" s="267"/>
      <c r="E52" s="263"/>
      <c r="F52" s="82">
        <f t="shared" si="2"/>
        <v>0</v>
      </c>
      <c r="G52" s="114" t="s">
        <v>325</v>
      </c>
      <c r="I52" s="114"/>
    </row>
    <row r="53" spans="1:9" s="102" customFormat="1" hidden="1" x14ac:dyDescent="0.3">
      <c r="A53" s="285"/>
      <c r="B53" s="263"/>
      <c r="C53" s="263"/>
      <c r="D53" s="267"/>
      <c r="E53" s="263"/>
      <c r="F53" s="82">
        <f t="shared" si="2"/>
        <v>0</v>
      </c>
      <c r="G53" s="114" t="s">
        <v>325</v>
      </c>
      <c r="I53" s="114"/>
    </row>
    <row r="54" spans="1:9" s="102" customFormat="1" hidden="1" x14ac:dyDescent="0.3">
      <c r="A54" s="285"/>
      <c r="B54" s="263"/>
      <c r="C54" s="263"/>
      <c r="D54" s="267"/>
      <c r="E54" s="263"/>
      <c r="F54" s="82">
        <f t="shared" si="2"/>
        <v>0</v>
      </c>
      <c r="G54" s="114" t="s">
        <v>325</v>
      </c>
      <c r="I54" s="114"/>
    </row>
    <row r="55" spans="1:9" s="102" customFormat="1" hidden="1" x14ac:dyDescent="0.3">
      <c r="A55" s="285"/>
      <c r="B55" s="263"/>
      <c r="C55" s="263"/>
      <c r="D55" s="267"/>
      <c r="E55" s="263"/>
      <c r="F55" s="82">
        <f t="shared" si="2"/>
        <v>0</v>
      </c>
      <c r="G55" s="114" t="s">
        <v>325</v>
      </c>
      <c r="I55" s="114"/>
    </row>
    <row r="56" spans="1:9" s="102" customFormat="1" hidden="1" x14ac:dyDescent="0.3">
      <c r="A56" s="285"/>
      <c r="B56" s="263"/>
      <c r="C56" s="263"/>
      <c r="D56" s="267"/>
      <c r="E56" s="263"/>
      <c r="F56" s="82">
        <f t="shared" si="2"/>
        <v>0</v>
      </c>
      <c r="G56" s="114" t="s">
        <v>325</v>
      </c>
      <c r="I56" s="114"/>
    </row>
    <row r="57" spans="1:9" s="102" customFormat="1" hidden="1" x14ac:dyDescent="0.3">
      <c r="A57" s="285"/>
      <c r="B57" s="263"/>
      <c r="C57" s="263"/>
      <c r="D57" s="267"/>
      <c r="E57" s="263"/>
      <c r="F57" s="82">
        <f t="shared" si="2"/>
        <v>0</v>
      </c>
      <c r="G57" s="114" t="s">
        <v>325</v>
      </c>
      <c r="I57" s="114"/>
    </row>
    <row r="58" spans="1:9" s="102" customFormat="1" hidden="1" x14ac:dyDescent="0.3">
      <c r="A58" s="285"/>
      <c r="B58" s="263"/>
      <c r="C58" s="263"/>
      <c r="D58" s="267"/>
      <c r="E58" s="263"/>
      <c r="F58" s="82">
        <f t="shared" si="2"/>
        <v>0</v>
      </c>
      <c r="G58" s="114" t="s">
        <v>325</v>
      </c>
      <c r="I58" s="114"/>
    </row>
    <row r="59" spans="1:9" s="102" customFormat="1" hidden="1" x14ac:dyDescent="0.3">
      <c r="A59" s="285"/>
      <c r="B59" s="263"/>
      <c r="C59" s="263"/>
      <c r="D59" s="267"/>
      <c r="E59" s="263"/>
      <c r="F59" s="82">
        <f t="shared" si="2"/>
        <v>0</v>
      </c>
      <c r="G59" s="114" t="s">
        <v>325</v>
      </c>
      <c r="I59" s="114"/>
    </row>
    <row r="60" spans="1:9" s="102" customFormat="1" hidden="1" x14ac:dyDescent="0.3">
      <c r="A60" s="285"/>
      <c r="B60" s="263"/>
      <c r="C60" s="263"/>
      <c r="D60" s="267"/>
      <c r="E60" s="263"/>
      <c r="F60" s="82">
        <f t="shared" si="2"/>
        <v>0</v>
      </c>
      <c r="G60" s="114" t="s">
        <v>325</v>
      </c>
      <c r="I60" s="114"/>
    </row>
    <row r="61" spans="1:9" s="102" customFormat="1" hidden="1" x14ac:dyDescent="0.3">
      <c r="A61" s="285"/>
      <c r="B61" s="263"/>
      <c r="C61" s="263"/>
      <c r="D61" s="267"/>
      <c r="E61" s="263"/>
      <c r="F61" s="82">
        <f t="shared" si="2"/>
        <v>0</v>
      </c>
      <c r="G61" s="114" t="s">
        <v>325</v>
      </c>
      <c r="I61" s="114"/>
    </row>
    <row r="62" spans="1:9" s="102" customFormat="1" hidden="1" x14ac:dyDescent="0.3">
      <c r="A62" s="285"/>
      <c r="B62" s="263"/>
      <c r="C62" s="263"/>
      <c r="D62" s="267"/>
      <c r="E62" s="263"/>
      <c r="F62" s="82">
        <f t="shared" si="2"/>
        <v>0</v>
      </c>
      <c r="G62" s="114" t="s">
        <v>325</v>
      </c>
      <c r="I62" s="114"/>
    </row>
    <row r="63" spans="1:9" s="102" customFormat="1" hidden="1" x14ac:dyDescent="0.3">
      <c r="A63" s="285"/>
      <c r="B63" s="263"/>
      <c r="C63" s="263"/>
      <c r="D63" s="267"/>
      <c r="E63" s="263"/>
      <c r="F63" s="82">
        <f t="shared" si="2"/>
        <v>0</v>
      </c>
      <c r="G63" s="114" t="s">
        <v>325</v>
      </c>
      <c r="I63" s="114"/>
    </row>
    <row r="64" spans="1:9" s="102" customFormat="1" hidden="1" x14ac:dyDescent="0.3">
      <c r="A64" s="285"/>
      <c r="B64" s="263"/>
      <c r="C64" s="263"/>
      <c r="D64" s="267"/>
      <c r="E64" s="263"/>
      <c r="F64" s="82">
        <f t="shared" si="2"/>
        <v>0</v>
      </c>
      <c r="G64" s="114" t="s">
        <v>325</v>
      </c>
      <c r="I64" s="114"/>
    </row>
    <row r="65" spans="1:9" s="102" customFormat="1" hidden="1" x14ac:dyDescent="0.3">
      <c r="A65" s="285"/>
      <c r="B65" s="263"/>
      <c r="C65" s="263"/>
      <c r="D65" s="267"/>
      <c r="E65" s="263"/>
      <c r="F65" s="82">
        <f t="shared" si="2"/>
        <v>0</v>
      </c>
      <c r="G65" s="114" t="s">
        <v>325</v>
      </c>
      <c r="I65" s="114"/>
    </row>
    <row r="66" spans="1:9" s="102" customFormat="1" hidden="1" x14ac:dyDescent="0.3">
      <c r="A66" s="285"/>
      <c r="B66" s="263"/>
      <c r="C66" s="263"/>
      <c r="D66" s="267"/>
      <c r="E66" s="263"/>
      <c r="F66" s="82">
        <f t="shared" si="2"/>
        <v>0</v>
      </c>
      <c r="G66" s="114" t="s">
        <v>325</v>
      </c>
      <c r="I66" s="114"/>
    </row>
    <row r="67" spans="1:9" s="102" customFormat="1" hidden="1" x14ac:dyDescent="0.3">
      <c r="A67" s="285"/>
      <c r="B67" s="263"/>
      <c r="C67" s="263"/>
      <c r="D67" s="267"/>
      <c r="E67" s="263"/>
      <c r="F67" s="82">
        <f t="shared" si="2"/>
        <v>0</v>
      </c>
      <c r="G67" s="114" t="s">
        <v>325</v>
      </c>
      <c r="I67" s="114"/>
    </row>
    <row r="68" spans="1:9" s="102" customFormat="1" hidden="1" x14ac:dyDescent="0.3">
      <c r="A68" s="285"/>
      <c r="B68" s="263"/>
      <c r="C68" s="263"/>
      <c r="D68" s="267"/>
      <c r="E68" s="263"/>
      <c r="F68" s="82">
        <f t="shared" si="2"/>
        <v>0</v>
      </c>
      <c r="G68" s="114" t="s">
        <v>325</v>
      </c>
      <c r="I68" s="114"/>
    </row>
    <row r="69" spans="1:9" s="102" customFormat="1" hidden="1" x14ac:dyDescent="0.3">
      <c r="A69" s="285"/>
      <c r="B69" s="263"/>
      <c r="C69" s="263"/>
      <c r="D69" s="267"/>
      <c r="E69" s="263"/>
      <c r="F69" s="82">
        <f t="shared" ref="F69:F100" si="3">ROUND(+B69*D69*E69,2)</f>
        <v>0</v>
      </c>
      <c r="G69" s="114" t="s">
        <v>325</v>
      </c>
      <c r="I69" s="114"/>
    </row>
    <row r="70" spans="1:9" s="102" customFormat="1" hidden="1" x14ac:dyDescent="0.3">
      <c r="A70" s="285"/>
      <c r="B70" s="263"/>
      <c r="C70" s="263"/>
      <c r="D70" s="267"/>
      <c r="E70" s="263"/>
      <c r="F70" s="82">
        <f t="shared" si="3"/>
        <v>0</v>
      </c>
      <c r="G70" s="114" t="s">
        <v>325</v>
      </c>
      <c r="I70" s="114"/>
    </row>
    <row r="71" spans="1:9" s="102" customFormat="1" hidden="1" x14ac:dyDescent="0.3">
      <c r="A71" s="285"/>
      <c r="B71" s="263"/>
      <c r="C71" s="263"/>
      <c r="D71" s="267"/>
      <c r="E71" s="263"/>
      <c r="F71" s="82">
        <f t="shared" si="3"/>
        <v>0</v>
      </c>
      <c r="G71" s="114" t="s">
        <v>325</v>
      </c>
      <c r="I71" s="114"/>
    </row>
    <row r="72" spans="1:9" s="102" customFormat="1" hidden="1" x14ac:dyDescent="0.3">
      <c r="A72" s="285"/>
      <c r="B72" s="263"/>
      <c r="C72" s="263"/>
      <c r="D72" s="267"/>
      <c r="E72" s="263"/>
      <c r="F72" s="82">
        <f t="shared" si="3"/>
        <v>0</v>
      </c>
      <c r="G72" s="114" t="s">
        <v>325</v>
      </c>
      <c r="I72" s="114"/>
    </row>
    <row r="73" spans="1:9" s="102" customFormat="1" hidden="1" x14ac:dyDescent="0.3">
      <c r="A73" s="285"/>
      <c r="B73" s="263"/>
      <c r="C73" s="263"/>
      <c r="D73" s="267"/>
      <c r="E73" s="263"/>
      <c r="F73" s="82">
        <f t="shared" si="3"/>
        <v>0</v>
      </c>
      <c r="G73" s="114" t="s">
        <v>325</v>
      </c>
      <c r="I73" s="114"/>
    </row>
    <row r="74" spans="1:9" s="102" customFormat="1" hidden="1" x14ac:dyDescent="0.3">
      <c r="A74" s="285"/>
      <c r="B74" s="263"/>
      <c r="C74" s="263"/>
      <c r="D74" s="267"/>
      <c r="E74" s="263"/>
      <c r="F74" s="82">
        <f t="shared" si="3"/>
        <v>0</v>
      </c>
      <c r="G74" s="114" t="s">
        <v>325</v>
      </c>
      <c r="I74" s="114"/>
    </row>
    <row r="75" spans="1:9" s="102" customFormat="1" hidden="1" x14ac:dyDescent="0.3">
      <c r="A75" s="285"/>
      <c r="B75" s="263"/>
      <c r="C75" s="263"/>
      <c r="D75" s="267"/>
      <c r="E75" s="263"/>
      <c r="F75" s="82">
        <f t="shared" si="3"/>
        <v>0</v>
      </c>
      <c r="G75" s="114" t="s">
        <v>325</v>
      </c>
      <c r="I75" s="114"/>
    </row>
    <row r="76" spans="1:9" s="102" customFormat="1" hidden="1" x14ac:dyDescent="0.3">
      <c r="A76" s="285"/>
      <c r="B76" s="263"/>
      <c r="C76" s="263"/>
      <c r="D76" s="267"/>
      <c r="E76" s="263"/>
      <c r="F76" s="82">
        <f t="shared" si="3"/>
        <v>0</v>
      </c>
      <c r="G76" s="114" t="s">
        <v>325</v>
      </c>
      <c r="I76" s="114"/>
    </row>
    <row r="77" spans="1:9" s="102" customFormat="1" hidden="1" x14ac:dyDescent="0.3">
      <c r="A77" s="285"/>
      <c r="B77" s="263"/>
      <c r="C77" s="263"/>
      <c r="D77" s="267"/>
      <c r="E77" s="263"/>
      <c r="F77" s="82">
        <f t="shared" si="3"/>
        <v>0</v>
      </c>
      <c r="G77" s="114" t="s">
        <v>325</v>
      </c>
      <c r="I77" s="114"/>
    </row>
    <row r="78" spans="1:9" s="102" customFormat="1" hidden="1" x14ac:dyDescent="0.3">
      <c r="A78" s="285"/>
      <c r="B78" s="263"/>
      <c r="C78" s="263"/>
      <c r="D78" s="267"/>
      <c r="E78" s="263"/>
      <c r="F78" s="82">
        <f t="shared" si="3"/>
        <v>0</v>
      </c>
      <c r="G78" s="114" t="s">
        <v>325</v>
      </c>
      <c r="I78" s="114"/>
    </row>
    <row r="79" spans="1:9" s="102" customFormat="1" hidden="1" x14ac:dyDescent="0.3">
      <c r="A79" s="285"/>
      <c r="B79" s="263"/>
      <c r="C79" s="263"/>
      <c r="D79" s="267"/>
      <c r="E79" s="263"/>
      <c r="F79" s="82">
        <f t="shared" si="3"/>
        <v>0</v>
      </c>
      <c r="G79" s="114" t="s">
        <v>325</v>
      </c>
      <c r="I79" s="114"/>
    </row>
    <row r="80" spans="1:9" s="102" customFormat="1" hidden="1" x14ac:dyDescent="0.3">
      <c r="A80" s="285"/>
      <c r="B80" s="263"/>
      <c r="C80" s="263"/>
      <c r="D80" s="267"/>
      <c r="E80" s="263"/>
      <c r="F80" s="82">
        <f t="shared" si="3"/>
        <v>0</v>
      </c>
      <c r="G80" s="114" t="s">
        <v>325</v>
      </c>
      <c r="I80" s="114"/>
    </row>
    <row r="81" spans="1:9" s="102" customFormat="1" hidden="1" x14ac:dyDescent="0.3">
      <c r="A81" s="285"/>
      <c r="B81" s="263"/>
      <c r="C81" s="263"/>
      <c r="D81" s="267"/>
      <c r="E81" s="263"/>
      <c r="F81" s="82">
        <f t="shared" si="3"/>
        <v>0</v>
      </c>
      <c r="G81" s="114" t="s">
        <v>325</v>
      </c>
      <c r="I81" s="114"/>
    </row>
    <row r="82" spans="1:9" s="102" customFormat="1" hidden="1" x14ac:dyDescent="0.3">
      <c r="A82" s="285"/>
      <c r="B82" s="263"/>
      <c r="C82" s="263"/>
      <c r="D82" s="267"/>
      <c r="E82" s="263"/>
      <c r="F82" s="82">
        <f t="shared" si="3"/>
        <v>0</v>
      </c>
      <c r="G82" s="114" t="s">
        <v>325</v>
      </c>
      <c r="I82" s="114"/>
    </row>
    <row r="83" spans="1:9" s="102" customFormat="1" hidden="1" x14ac:dyDescent="0.3">
      <c r="A83" s="285"/>
      <c r="B83" s="263"/>
      <c r="C83" s="263"/>
      <c r="D83" s="267"/>
      <c r="E83" s="263"/>
      <c r="F83" s="82">
        <f t="shared" si="3"/>
        <v>0</v>
      </c>
      <c r="G83" s="114" t="s">
        <v>325</v>
      </c>
      <c r="I83" s="114"/>
    </row>
    <row r="84" spans="1:9" s="102" customFormat="1" hidden="1" x14ac:dyDescent="0.3">
      <c r="A84" s="285"/>
      <c r="B84" s="263"/>
      <c r="C84" s="263"/>
      <c r="D84" s="267"/>
      <c r="E84" s="263"/>
      <c r="F84" s="82">
        <f t="shared" si="3"/>
        <v>0</v>
      </c>
      <c r="G84" s="114" t="s">
        <v>325</v>
      </c>
      <c r="I84" s="114"/>
    </row>
    <row r="85" spans="1:9" s="102" customFormat="1" hidden="1" x14ac:dyDescent="0.3">
      <c r="A85" s="285"/>
      <c r="B85" s="263"/>
      <c r="C85" s="263"/>
      <c r="D85" s="267"/>
      <c r="E85" s="263"/>
      <c r="F85" s="82">
        <f t="shared" si="3"/>
        <v>0</v>
      </c>
      <c r="G85" s="114" t="s">
        <v>325</v>
      </c>
      <c r="I85" s="114"/>
    </row>
    <row r="86" spans="1:9" s="102" customFormat="1" hidden="1" x14ac:dyDescent="0.3">
      <c r="A86" s="285"/>
      <c r="B86" s="263"/>
      <c r="C86" s="263"/>
      <c r="D86" s="267"/>
      <c r="E86" s="263"/>
      <c r="F86" s="82">
        <f t="shared" si="3"/>
        <v>0</v>
      </c>
      <c r="G86" s="114" t="s">
        <v>325</v>
      </c>
      <c r="I86" s="114"/>
    </row>
    <row r="87" spans="1:9" s="102" customFormat="1" hidden="1" x14ac:dyDescent="0.3">
      <c r="A87" s="285"/>
      <c r="B87" s="263"/>
      <c r="C87" s="263"/>
      <c r="D87" s="267"/>
      <c r="E87" s="263"/>
      <c r="F87" s="82">
        <f t="shared" si="3"/>
        <v>0</v>
      </c>
      <c r="G87" s="114" t="s">
        <v>325</v>
      </c>
      <c r="I87" s="114"/>
    </row>
    <row r="88" spans="1:9" s="102" customFormat="1" hidden="1" x14ac:dyDescent="0.3">
      <c r="A88" s="285"/>
      <c r="B88" s="263"/>
      <c r="C88" s="263"/>
      <c r="D88" s="267"/>
      <c r="E88" s="263"/>
      <c r="F88" s="82">
        <f t="shared" si="3"/>
        <v>0</v>
      </c>
      <c r="G88" s="114" t="s">
        <v>325</v>
      </c>
      <c r="I88" s="114"/>
    </row>
    <row r="89" spans="1:9" s="102" customFormat="1" hidden="1" x14ac:dyDescent="0.3">
      <c r="A89" s="285"/>
      <c r="B89" s="263"/>
      <c r="C89" s="263"/>
      <c r="D89" s="267"/>
      <c r="E89" s="263"/>
      <c r="F89" s="82">
        <f t="shared" si="3"/>
        <v>0</v>
      </c>
      <c r="G89" s="114" t="s">
        <v>325</v>
      </c>
      <c r="I89" s="114"/>
    </row>
    <row r="90" spans="1:9" s="102" customFormat="1" hidden="1" x14ac:dyDescent="0.3">
      <c r="A90" s="285"/>
      <c r="B90" s="263"/>
      <c r="C90" s="263"/>
      <c r="D90" s="267"/>
      <c r="E90" s="263"/>
      <c r="F90" s="82">
        <f t="shared" si="3"/>
        <v>0</v>
      </c>
      <c r="G90" s="114" t="s">
        <v>325</v>
      </c>
      <c r="I90" s="114"/>
    </row>
    <row r="91" spans="1:9" s="102" customFormat="1" hidden="1" x14ac:dyDescent="0.3">
      <c r="A91" s="285"/>
      <c r="B91" s="263"/>
      <c r="C91" s="263"/>
      <c r="D91" s="267"/>
      <c r="E91" s="263"/>
      <c r="F91" s="82">
        <f t="shared" si="3"/>
        <v>0</v>
      </c>
      <c r="G91" s="114" t="s">
        <v>325</v>
      </c>
      <c r="I91" s="114"/>
    </row>
    <row r="92" spans="1:9" s="102" customFormat="1" hidden="1" x14ac:dyDescent="0.3">
      <c r="A92" s="285"/>
      <c r="B92" s="263"/>
      <c r="C92" s="263"/>
      <c r="D92" s="267"/>
      <c r="E92" s="263"/>
      <c r="F92" s="82">
        <f t="shared" si="3"/>
        <v>0</v>
      </c>
      <c r="G92" s="114" t="s">
        <v>325</v>
      </c>
      <c r="I92" s="114"/>
    </row>
    <row r="93" spans="1:9" s="102" customFormat="1" hidden="1" x14ac:dyDescent="0.3">
      <c r="A93" s="285"/>
      <c r="B93" s="263"/>
      <c r="C93" s="263"/>
      <c r="D93" s="267"/>
      <c r="E93" s="263"/>
      <c r="F93" s="82">
        <f t="shared" si="3"/>
        <v>0</v>
      </c>
      <c r="G93" s="114" t="s">
        <v>325</v>
      </c>
      <c r="I93" s="114"/>
    </row>
    <row r="94" spans="1:9" s="102" customFormat="1" hidden="1" x14ac:dyDescent="0.3">
      <c r="A94" s="285"/>
      <c r="B94" s="263"/>
      <c r="C94" s="263"/>
      <c r="D94" s="267"/>
      <c r="E94" s="263"/>
      <c r="F94" s="82">
        <f t="shared" si="3"/>
        <v>0</v>
      </c>
      <c r="G94" s="114" t="s">
        <v>325</v>
      </c>
      <c r="I94" s="114"/>
    </row>
    <row r="95" spans="1:9" s="102" customFormat="1" hidden="1" x14ac:dyDescent="0.3">
      <c r="A95" s="285"/>
      <c r="B95" s="263"/>
      <c r="C95" s="263"/>
      <c r="D95" s="267"/>
      <c r="E95" s="263"/>
      <c r="F95" s="82">
        <f t="shared" si="3"/>
        <v>0</v>
      </c>
      <c r="G95" s="114" t="s">
        <v>325</v>
      </c>
      <c r="I95" s="114"/>
    </row>
    <row r="96" spans="1:9" s="102" customFormat="1" hidden="1" x14ac:dyDescent="0.3">
      <c r="A96" s="285"/>
      <c r="B96" s="263"/>
      <c r="C96" s="263"/>
      <c r="D96" s="267"/>
      <c r="E96" s="263"/>
      <c r="F96" s="82">
        <f t="shared" si="3"/>
        <v>0</v>
      </c>
      <c r="G96" s="114" t="s">
        <v>325</v>
      </c>
      <c r="I96" s="114"/>
    </row>
    <row r="97" spans="1:9" s="102" customFormat="1" hidden="1" x14ac:dyDescent="0.3">
      <c r="A97" s="285"/>
      <c r="B97" s="263"/>
      <c r="C97" s="263"/>
      <c r="D97" s="267"/>
      <c r="E97" s="263"/>
      <c r="F97" s="82">
        <f t="shared" si="3"/>
        <v>0</v>
      </c>
      <c r="G97" s="114" t="s">
        <v>325</v>
      </c>
      <c r="I97" s="114"/>
    </row>
    <row r="98" spans="1:9" s="102" customFormat="1" hidden="1" x14ac:dyDescent="0.3">
      <c r="A98" s="285"/>
      <c r="B98" s="263"/>
      <c r="C98" s="263"/>
      <c r="D98" s="267"/>
      <c r="E98" s="263"/>
      <c r="F98" s="82">
        <f t="shared" si="3"/>
        <v>0</v>
      </c>
      <c r="G98" s="114" t="s">
        <v>325</v>
      </c>
      <c r="I98" s="114"/>
    </row>
    <row r="99" spans="1:9" s="102" customFormat="1" hidden="1" x14ac:dyDescent="0.3">
      <c r="A99" s="285"/>
      <c r="B99" s="263"/>
      <c r="C99" s="263"/>
      <c r="D99" s="267"/>
      <c r="E99" s="263"/>
      <c r="F99" s="82">
        <f t="shared" si="3"/>
        <v>0</v>
      </c>
      <c r="G99" s="114" t="s">
        <v>325</v>
      </c>
      <c r="I99" s="114"/>
    </row>
    <row r="100" spans="1:9" s="102" customFormat="1" hidden="1" x14ac:dyDescent="0.3">
      <c r="A100" s="285"/>
      <c r="B100" s="263"/>
      <c r="C100" s="263"/>
      <c r="D100" s="267"/>
      <c r="E100" s="263"/>
      <c r="F100" s="82">
        <f t="shared" si="3"/>
        <v>0</v>
      </c>
      <c r="G100" s="114" t="s">
        <v>325</v>
      </c>
      <c r="I100" s="114"/>
    </row>
    <row r="101" spans="1:9" s="102" customFormat="1" hidden="1" x14ac:dyDescent="0.3">
      <c r="A101" s="285"/>
      <c r="B101" s="263"/>
      <c r="C101" s="263"/>
      <c r="D101" s="267"/>
      <c r="E101" s="263"/>
      <c r="F101" s="82">
        <f t="shared" ref="F101:F132" si="4">ROUND(+B101*D101*E101,2)</f>
        <v>0</v>
      </c>
      <c r="G101" s="114" t="s">
        <v>325</v>
      </c>
      <c r="I101" s="114"/>
    </row>
    <row r="102" spans="1:9" s="102" customFormat="1" hidden="1" x14ac:dyDescent="0.3">
      <c r="A102" s="285"/>
      <c r="B102" s="263"/>
      <c r="C102" s="263"/>
      <c r="D102" s="267"/>
      <c r="E102" s="263"/>
      <c r="F102" s="82">
        <f t="shared" si="4"/>
        <v>0</v>
      </c>
      <c r="G102" s="114" t="s">
        <v>325</v>
      </c>
      <c r="I102" s="114"/>
    </row>
    <row r="103" spans="1:9" s="102" customFormat="1" hidden="1" x14ac:dyDescent="0.3">
      <c r="A103" s="285"/>
      <c r="B103" s="263"/>
      <c r="C103" s="263"/>
      <c r="D103" s="267"/>
      <c r="E103" s="263"/>
      <c r="F103" s="82">
        <f t="shared" si="4"/>
        <v>0</v>
      </c>
      <c r="G103" s="114" t="s">
        <v>325</v>
      </c>
      <c r="I103" s="114"/>
    </row>
    <row r="104" spans="1:9" s="102" customFormat="1" hidden="1" x14ac:dyDescent="0.3">
      <c r="A104" s="285"/>
      <c r="B104" s="263"/>
      <c r="C104" s="263"/>
      <c r="D104" s="267"/>
      <c r="E104" s="263"/>
      <c r="F104" s="82">
        <f t="shared" si="4"/>
        <v>0</v>
      </c>
      <c r="G104" s="114" t="s">
        <v>325</v>
      </c>
      <c r="I104" s="114"/>
    </row>
    <row r="105" spans="1:9" s="102" customFormat="1" hidden="1" x14ac:dyDescent="0.3">
      <c r="A105" s="285"/>
      <c r="B105" s="263"/>
      <c r="C105" s="263"/>
      <c r="D105" s="267"/>
      <c r="E105" s="263"/>
      <c r="F105" s="82">
        <f t="shared" si="4"/>
        <v>0</v>
      </c>
      <c r="G105" s="114" t="s">
        <v>325</v>
      </c>
      <c r="I105" s="114"/>
    </row>
    <row r="106" spans="1:9" s="102" customFormat="1" hidden="1" x14ac:dyDescent="0.3">
      <c r="A106" s="285"/>
      <c r="B106" s="263"/>
      <c r="C106" s="263"/>
      <c r="D106" s="267"/>
      <c r="E106" s="263"/>
      <c r="F106" s="82">
        <f t="shared" si="4"/>
        <v>0</v>
      </c>
      <c r="G106" s="114" t="s">
        <v>325</v>
      </c>
      <c r="I106" s="114"/>
    </row>
    <row r="107" spans="1:9" s="102" customFormat="1" hidden="1" x14ac:dyDescent="0.3">
      <c r="A107" s="285"/>
      <c r="B107" s="263"/>
      <c r="C107" s="263"/>
      <c r="D107" s="267"/>
      <c r="E107" s="263"/>
      <c r="F107" s="82">
        <f t="shared" si="4"/>
        <v>0</v>
      </c>
      <c r="G107" s="114" t="s">
        <v>325</v>
      </c>
      <c r="I107" s="114"/>
    </row>
    <row r="108" spans="1:9" s="102" customFormat="1" hidden="1" x14ac:dyDescent="0.3">
      <c r="A108" s="285"/>
      <c r="B108" s="263"/>
      <c r="C108" s="263"/>
      <c r="D108" s="267"/>
      <c r="E108" s="263"/>
      <c r="F108" s="82">
        <f t="shared" si="4"/>
        <v>0</v>
      </c>
      <c r="G108" s="114" t="s">
        <v>325</v>
      </c>
      <c r="I108" s="114"/>
    </row>
    <row r="109" spans="1:9" s="102" customFormat="1" hidden="1" x14ac:dyDescent="0.3">
      <c r="A109" s="285"/>
      <c r="B109" s="263"/>
      <c r="C109" s="263"/>
      <c r="D109" s="267"/>
      <c r="E109" s="263"/>
      <c r="F109" s="82">
        <f t="shared" si="4"/>
        <v>0</v>
      </c>
      <c r="G109" s="114" t="s">
        <v>325</v>
      </c>
      <c r="I109" s="114"/>
    </row>
    <row r="110" spans="1:9" s="102" customFormat="1" hidden="1" x14ac:dyDescent="0.3">
      <c r="A110" s="285"/>
      <c r="B110" s="263"/>
      <c r="C110" s="263"/>
      <c r="D110" s="267"/>
      <c r="E110" s="263"/>
      <c r="F110" s="82">
        <f t="shared" si="4"/>
        <v>0</v>
      </c>
      <c r="G110" s="114" t="s">
        <v>325</v>
      </c>
      <c r="I110" s="114"/>
    </row>
    <row r="111" spans="1:9" s="102" customFormat="1" hidden="1" x14ac:dyDescent="0.3">
      <c r="A111" s="285"/>
      <c r="B111" s="263"/>
      <c r="C111" s="263"/>
      <c r="D111" s="267"/>
      <c r="E111" s="263"/>
      <c r="F111" s="82">
        <f t="shared" si="4"/>
        <v>0</v>
      </c>
      <c r="G111" s="114" t="s">
        <v>325</v>
      </c>
      <c r="I111" s="114"/>
    </row>
    <row r="112" spans="1:9" s="102" customFormat="1" hidden="1" x14ac:dyDescent="0.3">
      <c r="A112" s="285"/>
      <c r="B112" s="263"/>
      <c r="C112" s="263"/>
      <c r="D112" s="267"/>
      <c r="E112" s="263"/>
      <c r="F112" s="82">
        <f t="shared" si="4"/>
        <v>0</v>
      </c>
      <c r="G112" s="114" t="s">
        <v>325</v>
      </c>
      <c r="I112" s="114"/>
    </row>
    <row r="113" spans="1:9" s="102" customFormat="1" hidden="1" x14ac:dyDescent="0.3">
      <c r="A113" s="285"/>
      <c r="B113" s="263"/>
      <c r="C113" s="263"/>
      <c r="D113" s="267"/>
      <c r="E113" s="263"/>
      <c r="F113" s="82">
        <f t="shared" si="4"/>
        <v>0</v>
      </c>
      <c r="G113" s="114" t="s">
        <v>325</v>
      </c>
      <c r="I113" s="114"/>
    </row>
    <row r="114" spans="1:9" s="102" customFormat="1" hidden="1" x14ac:dyDescent="0.3">
      <c r="A114" s="285"/>
      <c r="B114" s="263"/>
      <c r="C114" s="263"/>
      <c r="D114" s="267"/>
      <c r="E114" s="263"/>
      <c r="F114" s="82">
        <f t="shared" si="4"/>
        <v>0</v>
      </c>
      <c r="G114" s="114" t="s">
        <v>325</v>
      </c>
      <c r="I114" s="114"/>
    </row>
    <row r="115" spans="1:9" s="102" customFormat="1" hidden="1" x14ac:dyDescent="0.3">
      <c r="A115" s="285"/>
      <c r="B115" s="263"/>
      <c r="C115" s="263"/>
      <c r="D115" s="267"/>
      <c r="E115" s="263"/>
      <c r="F115" s="82">
        <f t="shared" si="4"/>
        <v>0</v>
      </c>
      <c r="G115" s="114" t="s">
        <v>325</v>
      </c>
      <c r="I115" s="114"/>
    </row>
    <row r="116" spans="1:9" s="102" customFormat="1" hidden="1" x14ac:dyDescent="0.3">
      <c r="A116" s="285"/>
      <c r="B116" s="263"/>
      <c r="C116" s="263"/>
      <c r="D116" s="267"/>
      <c r="E116" s="263"/>
      <c r="F116" s="82">
        <f t="shared" si="4"/>
        <v>0</v>
      </c>
      <c r="G116" s="114" t="s">
        <v>325</v>
      </c>
      <c r="I116" s="114"/>
    </row>
    <row r="117" spans="1:9" s="102" customFormat="1" hidden="1" x14ac:dyDescent="0.3">
      <c r="A117" s="285"/>
      <c r="B117" s="263"/>
      <c r="C117" s="263"/>
      <c r="D117" s="267"/>
      <c r="E117" s="263"/>
      <c r="F117" s="82">
        <f t="shared" si="4"/>
        <v>0</v>
      </c>
      <c r="G117" s="114" t="s">
        <v>325</v>
      </c>
      <c r="I117" s="114"/>
    </row>
    <row r="118" spans="1:9" s="102" customFormat="1" hidden="1" x14ac:dyDescent="0.3">
      <c r="A118" s="285"/>
      <c r="B118" s="263"/>
      <c r="C118" s="263"/>
      <c r="D118" s="267"/>
      <c r="E118" s="263"/>
      <c r="F118" s="82">
        <f t="shared" si="4"/>
        <v>0</v>
      </c>
      <c r="G118" s="114" t="s">
        <v>325</v>
      </c>
      <c r="I118" s="114"/>
    </row>
    <row r="119" spans="1:9" s="102" customFormat="1" hidden="1" x14ac:dyDescent="0.3">
      <c r="A119" s="285"/>
      <c r="B119" s="263"/>
      <c r="C119" s="263"/>
      <c r="D119" s="267"/>
      <c r="E119" s="263"/>
      <c r="F119" s="82">
        <f t="shared" si="4"/>
        <v>0</v>
      </c>
      <c r="G119" s="114" t="s">
        <v>325</v>
      </c>
      <c r="I119" s="114"/>
    </row>
    <row r="120" spans="1:9" s="102" customFormat="1" hidden="1" x14ac:dyDescent="0.3">
      <c r="A120" s="285"/>
      <c r="B120" s="263"/>
      <c r="C120" s="263"/>
      <c r="D120" s="267"/>
      <c r="E120" s="263"/>
      <c r="F120" s="82">
        <f t="shared" si="4"/>
        <v>0</v>
      </c>
      <c r="G120" s="114" t="s">
        <v>325</v>
      </c>
      <c r="I120" s="114"/>
    </row>
    <row r="121" spans="1:9" s="102" customFormat="1" hidden="1" x14ac:dyDescent="0.3">
      <c r="A121" s="285"/>
      <c r="B121" s="263"/>
      <c r="C121" s="263"/>
      <c r="D121" s="267"/>
      <c r="E121" s="263"/>
      <c r="F121" s="82">
        <f t="shared" si="4"/>
        <v>0</v>
      </c>
      <c r="G121" s="114" t="s">
        <v>325</v>
      </c>
      <c r="I121" s="114"/>
    </row>
    <row r="122" spans="1:9" s="102" customFormat="1" hidden="1" x14ac:dyDescent="0.3">
      <c r="A122" s="285"/>
      <c r="B122" s="263"/>
      <c r="C122" s="263"/>
      <c r="D122" s="267"/>
      <c r="E122" s="263"/>
      <c r="F122" s="82">
        <f t="shared" si="4"/>
        <v>0</v>
      </c>
      <c r="G122" s="114" t="s">
        <v>325</v>
      </c>
      <c r="I122" s="114"/>
    </row>
    <row r="123" spans="1:9" s="102" customFormat="1" hidden="1" x14ac:dyDescent="0.3">
      <c r="A123" s="285"/>
      <c r="B123" s="263"/>
      <c r="C123" s="263"/>
      <c r="D123" s="267"/>
      <c r="E123" s="263"/>
      <c r="F123" s="82">
        <f t="shared" si="4"/>
        <v>0</v>
      </c>
      <c r="G123" s="114" t="s">
        <v>325</v>
      </c>
      <c r="I123" s="114"/>
    </row>
    <row r="124" spans="1:9" s="102" customFormat="1" hidden="1" x14ac:dyDescent="0.3">
      <c r="A124" s="285"/>
      <c r="B124" s="263"/>
      <c r="C124" s="263"/>
      <c r="D124" s="267"/>
      <c r="E124" s="263"/>
      <c r="F124" s="82">
        <f t="shared" si="4"/>
        <v>0</v>
      </c>
      <c r="G124" s="114" t="s">
        <v>325</v>
      </c>
      <c r="I124" s="114"/>
    </row>
    <row r="125" spans="1:9" s="102" customFormat="1" hidden="1" x14ac:dyDescent="0.3">
      <c r="A125" s="285"/>
      <c r="B125" s="263"/>
      <c r="C125" s="263"/>
      <c r="D125" s="267"/>
      <c r="E125" s="263"/>
      <c r="F125" s="82">
        <f t="shared" si="4"/>
        <v>0</v>
      </c>
      <c r="G125" s="114" t="s">
        <v>325</v>
      </c>
      <c r="I125" s="114"/>
    </row>
    <row r="126" spans="1:9" s="102" customFormat="1" hidden="1" x14ac:dyDescent="0.3">
      <c r="A126" s="285"/>
      <c r="B126" s="263"/>
      <c r="C126" s="263"/>
      <c r="D126" s="267"/>
      <c r="E126" s="263"/>
      <c r="F126" s="82">
        <f t="shared" si="4"/>
        <v>0</v>
      </c>
      <c r="G126" s="114" t="s">
        <v>325</v>
      </c>
      <c r="I126" s="114"/>
    </row>
    <row r="127" spans="1:9" s="102" customFormat="1" hidden="1" x14ac:dyDescent="0.3">
      <c r="A127" s="285"/>
      <c r="B127" s="263"/>
      <c r="C127" s="263"/>
      <c r="D127" s="267"/>
      <c r="E127" s="263"/>
      <c r="F127" s="82">
        <f t="shared" si="4"/>
        <v>0</v>
      </c>
      <c r="G127" s="114" t="s">
        <v>325</v>
      </c>
      <c r="I127" s="114"/>
    </row>
    <row r="128" spans="1:9" s="102" customFormat="1" hidden="1" x14ac:dyDescent="0.3">
      <c r="A128" s="285"/>
      <c r="B128" s="263"/>
      <c r="C128" s="263"/>
      <c r="D128" s="267"/>
      <c r="E128" s="263"/>
      <c r="F128" s="82">
        <f t="shared" si="4"/>
        <v>0</v>
      </c>
      <c r="G128" s="114" t="s">
        <v>325</v>
      </c>
      <c r="I128" s="114"/>
    </row>
    <row r="129" spans="1:9" s="102" customFormat="1" hidden="1" x14ac:dyDescent="0.3">
      <c r="A129" s="285"/>
      <c r="B129" s="263"/>
      <c r="C129" s="263"/>
      <c r="D129" s="267"/>
      <c r="E129" s="263"/>
      <c r="F129" s="82">
        <f t="shared" si="4"/>
        <v>0</v>
      </c>
      <c r="G129" s="114" t="s">
        <v>325</v>
      </c>
      <c r="I129" s="114"/>
    </row>
    <row r="130" spans="1:9" s="102" customFormat="1" hidden="1" x14ac:dyDescent="0.3">
      <c r="A130" s="285"/>
      <c r="B130" s="263"/>
      <c r="C130" s="263"/>
      <c r="D130" s="267"/>
      <c r="E130" s="263"/>
      <c r="F130" s="82">
        <f t="shared" si="4"/>
        <v>0</v>
      </c>
      <c r="G130" s="114" t="s">
        <v>325</v>
      </c>
      <c r="I130" s="114"/>
    </row>
    <row r="131" spans="1:9" s="102" customFormat="1" hidden="1" x14ac:dyDescent="0.3">
      <c r="A131" s="285"/>
      <c r="B131" s="263"/>
      <c r="C131" s="263"/>
      <c r="D131" s="267"/>
      <c r="E131" s="263"/>
      <c r="F131" s="82">
        <f t="shared" si="4"/>
        <v>0</v>
      </c>
      <c r="G131" s="114" t="s">
        <v>325</v>
      </c>
      <c r="I131" s="114"/>
    </row>
    <row r="132" spans="1:9" s="102" customFormat="1" hidden="1" x14ac:dyDescent="0.3">
      <c r="A132" s="285"/>
      <c r="B132" s="263"/>
      <c r="C132" s="263"/>
      <c r="D132" s="267"/>
      <c r="E132" s="263"/>
      <c r="F132" s="82">
        <f t="shared" si="4"/>
        <v>0</v>
      </c>
      <c r="G132" s="114" t="s">
        <v>325</v>
      </c>
      <c r="I132" s="114"/>
    </row>
    <row r="133" spans="1:9" s="102" customFormat="1" hidden="1" x14ac:dyDescent="0.3">
      <c r="A133" s="285"/>
      <c r="B133" s="263"/>
      <c r="C133" s="263"/>
      <c r="D133" s="267"/>
      <c r="E133" s="263"/>
      <c r="F133" s="82">
        <f t="shared" ref="F133:F134" si="5">ROUND(+B133*D133*E133,2)</f>
        <v>0</v>
      </c>
      <c r="G133" s="114" t="s">
        <v>325</v>
      </c>
      <c r="I133" s="114"/>
    </row>
    <row r="134" spans="1:9" s="102" customFormat="1" x14ac:dyDescent="0.3">
      <c r="A134" s="266" t="s">
        <v>60</v>
      </c>
      <c r="B134" s="263">
        <v>4</v>
      </c>
      <c r="C134" s="263" t="s">
        <v>301</v>
      </c>
      <c r="D134" s="267">
        <f t="shared" ref="D134" ca="1" si="6">RAND()*1000000</f>
        <v>437047.06185930973</v>
      </c>
      <c r="E134" s="263">
        <v>3</v>
      </c>
      <c r="F134" s="295">
        <f t="shared" ca="1" si="5"/>
        <v>5244564.74</v>
      </c>
      <c r="G134" s="114" t="s">
        <v>325</v>
      </c>
      <c r="I134" s="114"/>
    </row>
    <row r="135" spans="1:9" s="102" customFormat="1" x14ac:dyDescent="0.3">
      <c r="A135" s="230"/>
      <c r="B135" s="90"/>
      <c r="C135" s="90"/>
      <c r="D135" s="200"/>
      <c r="E135" s="209" t="s">
        <v>41</v>
      </c>
      <c r="F135" s="309">
        <f ca="1">ROUND(SUBTOTAL(109,F5:F134),2)</f>
        <v>27263770.609999999</v>
      </c>
      <c r="G135" s="114" t="s">
        <v>325</v>
      </c>
      <c r="I135" s="117" t="s">
        <v>329</v>
      </c>
    </row>
    <row r="136" spans="1:9" s="102" customFormat="1" x14ac:dyDescent="0.3">
      <c r="A136" s="249"/>
      <c r="B136" s="90"/>
      <c r="C136" s="90"/>
      <c r="D136" s="136"/>
      <c r="E136" s="90"/>
      <c r="F136" s="300"/>
      <c r="G136" s="114" t="s">
        <v>326</v>
      </c>
    </row>
    <row r="137" spans="1:9" s="102" customFormat="1" x14ac:dyDescent="0.3">
      <c r="A137" s="266" t="s">
        <v>307</v>
      </c>
      <c r="B137" s="263">
        <v>4</v>
      </c>
      <c r="C137" s="263" t="s">
        <v>301</v>
      </c>
      <c r="D137" s="267">
        <f t="shared" ref="D137:D138" ca="1" si="7">RAND()*1000000</f>
        <v>221281.44039516384</v>
      </c>
      <c r="E137" s="263">
        <v>3</v>
      </c>
      <c r="F137" s="82">
        <f t="shared" ref="F137:F168" ca="1" si="8">ROUND(+B137*D137*E137,2)</f>
        <v>2655377.2799999998</v>
      </c>
      <c r="G137" s="114" t="s">
        <v>326</v>
      </c>
    </row>
    <row r="138" spans="1:9" s="102" customFormat="1" x14ac:dyDescent="0.3">
      <c r="A138" s="285" t="s">
        <v>334</v>
      </c>
      <c r="B138" s="263">
        <v>4</v>
      </c>
      <c r="C138" s="263" t="s">
        <v>301</v>
      </c>
      <c r="D138" s="267">
        <f t="shared" ca="1" si="7"/>
        <v>294042.23087705363</v>
      </c>
      <c r="E138" s="263">
        <v>3</v>
      </c>
      <c r="F138" s="82">
        <f t="shared" ca="1" si="8"/>
        <v>3528506.77</v>
      </c>
      <c r="G138" s="114" t="s">
        <v>326</v>
      </c>
      <c r="I138" s="114"/>
    </row>
    <row r="139" spans="1:9" s="102" customFormat="1" hidden="1" x14ac:dyDescent="0.3">
      <c r="A139" s="285"/>
      <c r="B139" s="263"/>
      <c r="C139" s="263"/>
      <c r="D139" s="267"/>
      <c r="E139" s="263"/>
      <c r="F139" s="82">
        <f t="shared" si="8"/>
        <v>0</v>
      </c>
      <c r="G139" s="114" t="s">
        <v>326</v>
      </c>
      <c r="I139" s="114"/>
    </row>
    <row r="140" spans="1:9" s="102" customFormat="1" hidden="1" x14ac:dyDescent="0.3">
      <c r="A140" s="285"/>
      <c r="B140" s="263"/>
      <c r="C140" s="263"/>
      <c r="D140" s="267"/>
      <c r="E140" s="263"/>
      <c r="F140" s="82">
        <f t="shared" si="8"/>
        <v>0</v>
      </c>
      <c r="G140" s="114" t="s">
        <v>326</v>
      </c>
      <c r="I140" s="114"/>
    </row>
    <row r="141" spans="1:9" s="102" customFormat="1" hidden="1" x14ac:dyDescent="0.3">
      <c r="A141" s="285"/>
      <c r="B141" s="263"/>
      <c r="C141" s="263"/>
      <c r="D141" s="267"/>
      <c r="E141" s="263"/>
      <c r="F141" s="82">
        <f t="shared" si="8"/>
        <v>0</v>
      </c>
      <c r="G141" s="114" t="s">
        <v>326</v>
      </c>
      <c r="I141" s="114"/>
    </row>
    <row r="142" spans="1:9" s="102" customFormat="1" hidden="1" x14ac:dyDescent="0.3">
      <c r="A142" s="285"/>
      <c r="B142" s="263"/>
      <c r="C142" s="263"/>
      <c r="D142" s="267"/>
      <c r="E142" s="263"/>
      <c r="F142" s="82">
        <f t="shared" si="8"/>
        <v>0</v>
      </c>
      <c r="G142" s="114" t="s">
        <v>326</v>
      </c>
      <c r="I142" s="114"/>
    </row>
    <row r="143" spans="1:9" s="102" customFormat="1" hidden="1" x14ac:dyDescent="0.3">
      <c r="A143" s="285"/>
      <c r="B143" s="263"/>
      <c r="C143" s="263"/>
      <c r="D143" s="267"/>
      <c r="E143" s="263"/>
      <c r="F143" s="82">
        <f t="shared" si="8"/>
        <v>0</v>
      </c>
      <c r="G143" s="114" t="s">
        <v>326</v>
      </c>
      <c r="I143" s="114"/>
    </row>
    <row r="144" spans="1:9" s="102" customFormat="1" hidden="1" x14ac:dyDescent="0.3">
      <c r="A144" s="285"/>
      <c r="B144" s="263"/>
      <c r="C144" s="263"/>
      <c r="D144" s="267"/>
      <c r="E144" s="263"/>
      <c r="F144" s="82">
        <f t="shared" si="8"/>
        <v>0</v>
      </c>
      <c r="G144" s="114" t="s">
        <v>326</v>
      </c>
      <c r="I144" s="114"/>
    </row>
    <row r="145" spans="1:9" s="102" customFormat="1" hidden="1" x14ac:dyDescent="0.3">
      <c r="A145" s="285"/>
      <c r="B145" s="263"/>
      <c r="C145" s="263"/>
      <c r="D145" s="267"/>
      <c r="E145" s="263"/>
      <c r="F145" s="82">
        <f t="shared" si="8"/>
        <v>0</v>
      </c>
      <c r="G145" s="114" t="s">
        <v>326</v>
      </c>
      <c r="I145" s="114"/>
    </row>
    <row r="146" spans="1:9" s="102" customFormat="1" hidden="1" x14ac:dyDescent="0.3">
      <c r="A146" s="285"/>
      <c r="B146" s="263"/>
      <c r="C146" s="263"/>
      <c r="D146" s="267"/>
      <c r="E146" s="263"/>
      <c r="F146" s="82">
        <f t="shared" si="8"/>
        <v>0</v>
      </c>
      <c r="G146" s="114" t="s">
        <v>326</v>
      </c>
      <c r="I146" s="114"/>
    </row>
    <row r="147" spans="1:9" s="102" customFormat="1" hidden="1" x14ac:dyDescent="0.3">
      <c r="A147" s="285"/>
      <c r="B147" s="263"/>
      <c r="C147" s="263"/>
      <c r="D147" s="267"/>
      <c r="E147" s="263"/>
      <c r="F147" s="82">
        <f t="shared" si="8"/>
        <v>0</v>
      </c>
      <c r="G147" s="114" t="s">
        <v>326</v>
      </c>
      <c r="I147" s="114"/>
    </row>
    <row r="148" spans="1:9" s="102" customFormat="1" hidden="1" x14ac:dyDescent="0.3">
      <c r="A148" s="285"/>
      <c r="B148" s="263"/>
      <c r="C148" s="263"/>
      <c r="D148" s="267"/>
      <c r="E148" s="263"/>
      <c r="F148" s="82">
        <f t="shared" si="8"/>
        <v>0</v>
      </c>
      <c r="G148" s="114" t="s">
        <v>326</v>
      </c>
      <c r="I148" s="114"/>
    </row>
    <row r="149" spans="1:9" s="102" customFormat="1" hidden="1" x14ac:dyDescent="0.3">
      <c r="A149" s="285"/>
      <c r="B149" s="263"/>
      <c r="C149" s="263"/>
      <c r="D149" s="267"/>
      <c r="E149" s="263"/>
      <c r="F149" s="82">
        <f t="shared" si="8"/>
        <v>0</v>
      </c>
      <c r="G149" s="114" t="s">
        <v>326</v>
      </c>
      <c r="I149" s="114"/>
    </row>
    <row r="150" spans="1:9" s="102" customFormat="1" hidden="1" x14ac:dyDescent="0.3">
      <c r="A150" s="285"/>
      <c r="B150" s="263"/>
      <c r="C150" s="263"/>
      <c r="D150" s="267"/>
      <c r="E150" s="263"/>
      <c r="F150" s="82">
        <f t="shared" si="8"/>
        <v>0</v>
      </c>
      <c r="G150" s="114" t="s">
        <v>326</v>
      </c>
      <c r="I150" s="114"/>
    </row>
    <row r="151" spans="1:9" s="102" customFormat="1" hidden="1" x14ac:dyDescent="0.3">
      <c r="A151" s="285"/>
      <c r="B151" s="263"/>
      <c r="C151" s="263"/>
      <c r="D151" s="267"/>
      <c r="E151" s="263"/>
      <c r="F151" s="82">
        <f t="shared" si="8"/>
        <v>0</v>
      </c>
      <c r="G151" s="114" t="s">
        <v>326</v>
      </c>
      <c r="I151" s="114"/>
    </row>
    <row r="152" spans="1:9" s="102" customFormat="1" hidden="1" x14ac:dyDescent="0.3">
      <c r="A152" s="285"/>
      <c r="B152" s="263"/>
      <c r="C152" s="263"/>
      <c r="D152" s="267"/>
      <c r="E152" s="263"/>
      <c r="F152" s="82">
        <f t="shared" si="8"/>
        <v>0</v>
      </c>
      <c r="G152" s="114" t="s">
        <v>326</v>
      </c>
      <c r="I152" s="114"/>
    </row>
    <row r="153" spans="1:9" s="102" customFormat="1" hidden="1" x14ac:dyDescent="0.3">
      <c r="A153" s="285"/>
      <c r="B153" s="263"/>
      <c r="C153" s="263"/>
      <c r="D153" s="267"/>
      <c r="E153" s="263"/>
      <c r="F153" s="82">
        <f t="shared" si="8"/>
        <v>0</v>
      </c>
      <c r="G153" s="114" t="s">
        <v>326</v>
      </c>
      <c r="I153" s="114"/>
    </row>
    <row r="154" spans="1:9" s="102" customFormat="1" hidden="1" x14ac:dyDescent="0.3">
      <c r="A154" s="285"/>
      <c r="B154" s="263"/>
      <c r="C154" s="263"/>
      <c r="D154" s="267"/>
      <c r="E154" s="263"/>
      <c r="F154" s="82">
        <f t="shared" si="8"/>
        <v>0</v>
      </c>
      <c r="G154" s="114" t="s">
        <v>326</v>
      </c>
      <c r="I154" s="114"/>
    </row>
    <row r="155" spans="1:9" s="102" customFormat="1" hidden="1" x14ac:dyDescent="0.3">
      <c r="A155" s="285"/>
      <c r="B155" s="263"/>
      <c r="C155" s="263"/>
      <c r="D155" s="267"/>
      <c r="E155" s="263"/>
      <c r="F155" s="82">
        <f t="shared" si="8"/>
        <v>0</v>
      </c>
      <c r="G155" s="114" t="s">
        <v>326</v>
      </c>
      <c r="I155" s="114"/>
    </row>
    <row r="156" spans="1:9" s="102" customFormat="1" hidden="1" x14ac:dyDescent="0.3">
      <c r="A156" s="285"/>
      <c r="B156" s="263"/>
      <c r="C156" s="263"/>
      <c r="D156" s="267"/>
      <c r="E156" s="263"/>
      <c r="F156" s="82">
        <f t="shared" si="8"/>
        <v>0</v>
      </c>
      <c r="G156" s="114" t="s">
        <v>326</v>
      </c>
      <c r="I156" s="114"/>
    </row>
    <row r="157" spans="1:9" s="102" customFormat="1" hidden="1" x14ac:dyDescent="0.3">
      <c r="A157" s="285"/>
      <c r="B157" s="263"/>
      <c r="C157" s="263"/>
      <c r="D157" s="267"/>
      <c r="E157" s="263"/>
      <c r="F157" s="82">
        <f t="shared" si="8"/>
        <v>0</v>
      </c>
      <c r="G157" s="114" t="s">
        <v>326</v>
      </c>
      <c r="I157" s="114"/>
    </row>
    <row r="158" spans="1:9" s="102" customFormat="1" hidden="1" x14ac:dyDescent="0.3">
      <c r="A158" s="285"/>
      <c r="B158" s="263"/>
      <c r="C158" s="263"/>
      <c r="D158" s="267"/>
      <c r="E158" s="263"/>
      <c r="F158" s="82">
        <f t="shared" si="8"/>
        <v>0</v>
      </c>
      <c r="G158" s="114" t="s">
        <v>326</v>
      </c>
      <c r="I158" s="114"/>
    </row>
    <row r="159" spans="1:9" s="102" customFormat="1" hidden="1" x14ac:dyDescent="0.3">
      <c r="A159" s="285"/>
      <c r="B159" s="263"/>
      <c r="C159" s="263"/>
      <c r="D159" s="267"/>
      <c r="E159" s="263"/>
      <c r="F159" s="82">
        <f t="shared" si="8"/>
        <v>0</v>
      </c>
      <c r="G159" s="114" t="s">
        <v>326</v>
      </c>
      <c r="I159" s="114"/>
    </row>
    <row r="160" spans="1:9" s="102" customFormat="1" hidden="1" x14ac:dyDescent="0.3">
      <c r="A160" s="285"/>
      <c r="B160" s="263"/>
      <c r="C160" s="263"/>
      <c r="D160" s="267"/>
      <c r="E160" s="263"/>
      <c r="F160" s="82">
        <f t="shared" si="8"/>
        <v>0</v>
      </c>
      <c r="G160" s="114" t="s">
        <v>326</v>
      </c>
      <c r="I160" s="114"/>
    </row>
    <row r="161" spans="1:9" s="102" customFormat="1" hidden="1" x14ac:dyDescent="0.3">
      <c r="A161" s="285"/>
      <c r="B161" s="263"/>
      <c r="C161" s="263"/>
      <c r="D161" s="267"/>
      <c r="E161" s="263"/>
      <c r="F161" s="82">
        <f t="shared" si="8"/>
        <v>0</v>
      </c>
      <c r="G161" s="114" t="s">
        <v>326</v>
      </c>
      <c r="I161" s="114"/>
    </row>
    <row r="162" spans="1:9" s="102" customFormat="1" hidden="1" x14ac:dyDescent="0.3">
      <c r="A162" s="285"/>
      <c r="B162" s="263"/>
      <c r="C162" s="263"/>
      <c r="D162" s="267"/>
      <c r="E162" s="263"/>
      <c r="F162" s="82">
        <f t="shared" si="8"/>
        <v>0</v>
      </c>
      <c r="G162" s="114" t="s">
        <v>326</v>
      </c>
      <c r="I162" s="114"/>
    </row>
    <row r="163" spans="1:9" s="102" customFormat="1" hidden="1" x14ac:dyDescent="0.3">
      <c r="A163" s="285"/>
      <c r="B163" s="263"/>
      <c r="C163" s="263"/>
      <c r="D163" s="267"/>
      <c r="E163" s="263"/>
      <c r="F163" s="82">
        <f t="shared" si="8"/>
        <v>0</v>
      </c>
      <c r="G163" s="114" t="s">
        <v>326</v>
      </c>
      <c r="I163" s="114"/>
    </row>
    <row r="164" spans="1:9" s="102" customFormat="1" hidden="1" x14ac:dyDescent="0.3">
      <c r="A164" s="285"/>
      <c r="B164" s="263"/>
      <c r="C164" s="263"/>
      <c r="D164" s="267"/>
      <c r="E164" s="263"/>
      <c r="F164" s="82">
        <f t="shared" si="8"/>
        <v>0</v>
      </c>
      <c r="G164" s="114" t="s">
        <v>326</v>
      </c>
      <c r="I164" s="114"/>
    </row>
    <row r="165" spans="1:9" s="102" customFormat="1" hidden="1" x14ac:dyDescent="0.3">
      <c r="A165" s="285"/>
      <c r="B165" s="263"/>
      <c r="C165" s="263"/>
      <c r="D165" s="267"/>
      <c r="E165" s="263"/>
      <c r="F165" s="82">
        <f t="shared" si="8"/>
        <v>0</v>
      </c>
      <c r="G165" s="114" t="s">
        <v>326</v>
      </c>
      <c r="I165" s="114"/>
    </row>
    <row r="166" spans="1:9" s="102" customFormat="1" hidden="1" x14ac:dyDescent="0.3">
      <c r="A166" s="285"/>
      <c r="B166" s="263"/>
      <c r="C166" s="263"/>
      <c r="D166" s="267"/>
      <c r="E166" s="263"/>
      <c r="F166" s="82">
        <f t="shared" si="8"/>
        <v>0</v>
      </c>
      <c r="G166" s="114" t="s">
        <v>326</v>
      </c>
      <c r="I166" s="114"/>
    </row>
    <row r="167" spans="1:9" s="102" customFormat="1" hidden="1" x14ac:dyDescent="0.3">
      <c r="A167" s="285"/>
      <c r="B167" s="263"/>
      <c r="C167" s="263"/>
      <c r="D167" s="267"/>
      <c r="E167" s="263"/>
      <c r="F167" s="82">
        <f t="shared" si="8"/>
        <v>0</v>
      </c>
      <c r="G167" s="114" t="s">
        <v>326</v>
      </c>
      <c r="I167" s="114"/>
    </row>
    <row r="168" spans="1:9" s="102" customFormat="1" hidden="1" x14ac:dyDescent="0.3">
      <c r="A168" s="285"/>
      <c r="B168" s="263"/>
      <c r="C168" s="263"/>
      <c r="D168" s="267"/>
      <c r="E168" s="263"/>
      <c r="F168" s="82">
        <f t="shared" si="8"/>
        <v>0</v>
      </c>
      <c r="G168" s="114" t="s">
        <v>326</v>
      </c>
      <c r="I168" s="114"/>
    </row>
    <row r="169" spans="1:9" s="102" customFormat="1" hidden="1" x14ac:dyDescent="0.3">
      <c r="A169" s="285"/>
      <c r="B169" s="263"/>
      <c r="C169" s="263"/>
      <c r="D169" s="267"/>
      <c r="E169" s="263"/>
      <c r="F169" s="82">
        <f t="shared" ref="F169:F200" si="9">ROUND(+B169*D169*E169,2)</f>
        <v>0</v>
      </c>
      <c r="G169" s="114" t="s">
        <v>326</v>
      </c>
      <c r="I169" s="114"/>
    </row>
    <row r="170" spans="1:9" s="102" customFormat="1" hidden="1" x14ac:dyDescent="0.3">
      <c r="A170" s="285"/>
      <c r="B170" s="263"/>
      <c r="C170" s="263"/>
      <c r="D170" s="267"/>
      <c r="E170" s="263"/>
      <c r="F170" s="82">
        <f t="shared" si="9"/>
        <v>0</v>
      </c>
      <c r="G170" s="114" t="s">
        <v>326</v>
      </c>
      <c r="I170" s="114"/>
    </row>
    <row r="171" spans="1:9" s="102" customFormat="1" hidden="1" x14ac:dyDescent="0.3">
      <c r="A171" s="285"/>
      <c r="B171" s="263"/>
      <c r="C171" s="263"/>
      <c r="D171" s="267"/>
      <c r="E171" s="263"/>
      <c r="F171" s="82">
        <f t="shared" si="9"/>
        <v>0</v>
      </c>
      <c r="G171" s="114" t="s">
        <v>326</v>
      </c>
      <c r="I171" s="114"/>
    </row>
    <row r="172" spans="1:9" s="102" customFormat="1" hidden="1" x14ac:dyDescent="0.3">
      <c r="A172" s="285"/>
      <c r="B172" s="263"/>
      <c r="C172" s="263"/>
      <c r="D172" s="267"/>
      <c r="E172" s="263"/>
      <c r="F172" s="82">
        <f t="shared" si="9"/>
        <v>0</v>
      </c>
      <c r="G172" s="114" t="s">
        <v>326</v>
      </c>
      <c r="I172" s="114"/>
    </row>
    <row r="173" spans="1:9" s="102" customFormat="1" hidden="1" x14ac:dyDescent="0.3">
      <c r="A173" s="285"/>
      <c r="B173" s="263"/>
      <c r="C173" s="263"/>
      <c r="D173" s="267"/>
      <c r="E173" s="263"/>
      <c r="F173" s="82">
        <f t="shared" si="9"/>
        <v>0</v>
      </c>
      <c r="G173" s="114" t="s">
        <v>326</v>
      </c>
      <c r="I173" s="114"/>
    </row>
    <row r="174" spans="1:9" s="102" customFormat="1" hidden="1" x14ac:dyDescent="0.3">
      <c r="A174" s="285"/>
      <c r="B174" s="263"/>
      <c r="C174" s="263"/>
      <c r="D174" s="267"/>
      <c r="E174" s="263"/>
      <c r="F174" s="82">
        <f t="shared" si="9"/>
        <v>0</v>
      </c>
      <c r="G174" s="114" t="s">
        <v>326</v>
      </c>
      <c r="I174" s="114"/>
    </row>
    <row r="175" spans="1:9" s="102" customFormat="1" hidden="1" x14ac:dyDescent="0.3">
      <c r="A175" s="285"/>
      <c r="B175" s="263"/>
      <c r="C175" s="263"/>
      <c r="D175" s="267"/>
      <c r="E175" s="263"/>
      <c r="F175" s="82">
        <f t="shared" si="9"/>
        <v>0</v>
      </c>
      <c r="G175" s="114" t="s">
        <v>326</v>
      </c>
      <c r="I175" s="114"/>
    </row>
    <row r="176" spans="1:9" s="102" customFormat="1" hidden="1" x14ac:dyDescent="0.3">
      <c r="A176" s="285"/>
      <c r="B176" s="263"/>
      <c r="C176" s="263"/>
      <c r="D176" s="267"/>
      <c r="E176" s="263"/>
      <c r="F176" s="82">
        <f t="shared" si="9"/>
        <v>0</v>
      </c>
      <c r="G176" s="114" t="s">
        <v>326</v>
      </c>
      <c r="I176" s="114"/>
    </row>
    <row r="177" spans="1:9" s="102" customFormat="1" hidden="1" x14ac:dyDescent="0.3">
      <c r="A177" s="285"/>
      <c r="B177" s="263"/>
      <c r="C177" s="263"/>
      <c r="D177" s="267"/>
      <c r="E177" s="263"/>
      <c r="F177" s="82">
        <f t="shared" si="9"/>
        <v>0</v>
      </c>
      <c r="G177" s="114" t="s">
        <v>326</v>
      </c>
      <c r="I177" s="114"/>
    </row>
    <row r="178" spans="1:9" s="102" customFormat="1" hidden="1" x14ac:dyDescent="0.3">
      <c r="A178" s="285"/>
      <c r="B178" s="263"/>
      <c r="C178" s="263"/>
      <c r="D178" s="267"/>
      <c r="E178" s="263"/>
      <c r="F178" s="82">
        <f t="shared" si="9"/>
        <v>0</v>
      </c>
      <c r="G178" s="114" t="s">
        <v>326</v>
      </c>
      <c r="I178" s="114"/>
    </row>
    <row r="179" spans="1:9" s="102" customFormat="1" hidden="1" x14ac:dyDescent="0.3">
      <c r="A179" s="285"/>
      <c r="B179" s="263"/>
      <c r="C179" s="263"/>
      <c r="D179" s="267"/>
      <c r="E179" s="263"/>
      <c r="F179" s="82">
        <f t="shared" si="9"/>
        <v>0</v>
      </c>
      <c r="G179" s="114" t="s">
        <v>326</v>
      </c>
      <c r="I179" s="114"/>
    </row>
    <row r="180" spans="1:9" s="102" customFormat="1" hidden="1" x14ac:dyDescent="0.3">
      <c r="A180" s="285"/>
      <c r="B180" s="263"/>
      <c r="C180" s="263"/>
      <c r="D180" s="267"/>
      <c r="E180" s="263"/>
      <c r="F180" s="82">
        <f t="shared" si="9"/>
        <v>0</v>
      </c>
      <c r="G180" s="114" t="s">
        <v>326</v>
      </c>
      <c r="I180" s="114"/>
    </row>
    <row r="181" spans="1:9" s="102" customFormat="1" hidden="1" x14ac:dyDescent="0.3">
      <c r="A181" s="285"/>
      <c r="B181" s="263"/>
      <c r="C181" s="263"/>
      <c r="D181" s="267"/>
      <c r="E181" s="263"/>
      <c r="F181" s="82">
        <f t="shared" si="9"/>
        <v>0</v>
      </c>
      <c r="G181" s="114" t="s">
        <v>326</v>
      </c>
      <c r="I181" s="114"/>
    </row>
    <row r="182" spans="1:9" s="102" customFormat="1" hidden="1" x14ac:dyDescent="0.3">
      <c r="A182" s="285"/>
      <c r="B182" s="263"/>
      <c r="C182" s="263"/>
      <c r="D182" s="267"/>
      <c r="E182" s="263"/>
      <c r="F182" s="82">
        <f t="shared" si="9"/>
        <v>0</v>
      </c>
      <c r="G182" s="114" t="s">
        <v>326</v>
      </c>
      <c r="I182" s="114"/>
    </row>
    <row r="183" spans="1:9" s="102" customFormat="1" hidden="1" x14ac:dyDescent="0.3">
      <c r="A183" s="285"/>
      <c r="B183" s="263"/>
      <c r="C183" s="263"/>
      <c r="D183" s="267"/>
      <c r="E183" s="263"/>
      <c r="F183" s="82">
        <f t="shared" si="9"/>
        <v>0</v>
      </c>
      <c r="G183" s="114" t="s">
        <v>326</v>
      </c>
      <c r="I183" s="114"/>
    </row>
    <row r="184" spans="1:9" s="102" customFormat="1" hidden="1" x14ac:dyDescent="0.3">
      <c r="A184" s="285"/>
      <c r="B184" s="263"/>
      <c r="C184" s="263"/>
      <c r="D184" s="267"/>
      <c r="E184" s="263"/>
      <c r="F184" s="82">
        <f t="shared" si="9"/>
        <v>0</v>
      </c>
      <c r="G184" s="114" t="s">
        <v>326</v>
      </c>
      <c r="I184" s="114"/>
    </row>
    <row r="185" spans="1:9" s="102" customFormat="1" hidden="1" x14ac:dyDescent="0.3">
      <c r="A185" s="285"/>
      <c r="B185" s="263"/>
      <c r="C185" s="263"/>
      <c r="D185" s="267"/>
      <c r="E185" s="263"/>
      <c r="F185" s="82">
        <f t="shared" si="9"/>
        <v>0</v>
      </c>
      <c r="G185" s="114" t="s">
        <v>326</v>
      </c>
      <c r="I185" s="114"/>
    </row>
    <row r="186" spans="1:9" s="102" customFormat="1" hidden="1" x14ac:dyDescent="0.3">
      <c r="A186" s="285"/>
      <c r="B186" s="263"/>
      <c r="C186" s="263"/>
      <c r="D186" s="267"/>
      <c r="E186" s="263"/>
      <c r="F186" s="82">
        <f t="shared" si="9"/>
        <v>0</v>
      </c>
      <c r="G186" s="114" t="s">
        <v>326</v>
      </c>
      <c r="I186" s="114"/>
    </row>
    <row r="187" spans="1:9" s="102" customFormat="1" hidden="1" x14ac:dyDescent="0.3">
      <c r="A187" s="285"/>
      <c r="B187" s="263"/>
      <c r="C187" s="263"/>
      <c r="D187" s="267"/>
      <c r="E187" s="263"/>
      <c r="F187" s="82">
        <f t="shared" si="9"/>
        <v>0</v>
      </c>
      <c r="G187" s="114" t="s">
        <v>326</v>
      </c>
      <c r="I187" s="114"/>
    </row>
    <row r="188" spans="1:9" s="102" customFormat="1" hidden="1" x14ac:dyDescent="0.3">
      <c r="A188" s="285"/>
      <c r="B188" s="263"/>
      <c r="C188" s="263"/>
      <c r="D188" s="267"/>
      <c r="E188" s="263"/>
      <c r="F188" s="82">
        <f t="shared" si="9"/>
        <v>0</v>
      </c>
      <c r="G188" s="114" t="s">
        <v>326</v>
      </c>
      <c r="I188" s="114"/>
    </row>
    <row r="189" spans="1:9" s="102" customFormat="1" hidden="1" x14ac:dyDescent="0.3">
      <c r="A189" s="285"/>
      <c r="B189" s="263"/>
      <c r="C189" s="263"/>
      <c r="D189" s="267"/>
      <c r="E189" s="263"/>
      <c r="F189" s="82">
        <f t="shared" si="9"/>
        <v>0</v>
      </c>
      <c r="G189" s="114" t="s">
        <v>326</v>
      </c>
      <c r="I189" s="114"/>
    </row>
    <row r="190" spans="1:9" s="102" customFormat="1" hidden="1" x14ac:dyDescent="0.3">
      <c r="A190" s="285"/>
      <c r="B190" s="263"/>
      <c r="C190" s="263"/>
      <c r="D190" s="267"/>
      <c r="E190" s="263"/>
      <c r="F190" s="82">
        <f t="shared" si="9"/>
        <v>0</v>
      </c>
      <c r="G190" s="114" t="s">
        <v>326</v>
      </c>
      <c r="I190" s="114"/>
    </row>
    <row r="191" spans="1:9" s="102" customFormat="1" hidden="1" x14ac:dyDescent="0.3">
      <c r="A191" s="285"/>
      <c r="B191" s="263"/>
      <c r="C191" s="263"/>
      <c r="D191" s="267"/>
      <c r="E191" s="263"/>
      <c r="F191" s="82">
        <f t="shared" si="9"/>
        <v>0</v>
      </c>
      <c r="G191" s="114" t="s">
        <v>326</v>
      </c>
      <c r="I191" s="114"/>
    </row>
    <row r="192" spans="1:9" s="102" customFormat="1" hidden="1" x14ac:dyDescent="0.3">
      <c r="A192" s="285"/>
      <c r="B192" s="263"/>
      <c r="C192" s="263"/>
      <c r="D192" s="267"/>
      <c r="E192" s="263"/>
      <c r="F192" s="82">
        <f t="shared" si="9"/>
        <v>0</v>
      </c>
      <c r="G192" s="114" t="s">
        <v>326</v>
      </c>
      <c r="I192" s="114"/>
    </row>
    <row r="193" spans="1:9" s="102" customFormat="1" hidden="1" x14ac:dyDescent="0.3">
      <c r="A193" s="285"/>
      <c r="B193" s="263"/>
      <c r="C193" s="263"/>
      <c r="D193" s="267"/>
      <c r="E193" s="263"/>
      <c r="F193" s="82">
        <f t="shared" si="9"/>
        <v>0</v>
      </c>
      <c r="G193" s="114" t="s">
        <v>326</v>
      </c>
      <c r="I193" s="114"/>
    </row>
    <row r="194" spans="1:9" s="102" customFormat="1" hidden="1" x14ac:dyDescent="0.3">
      <c r="A194" s="285"/>
      <c r="B194" s="263"/>
      <c r="C194" s="263"/>
      <c r="D194" s="267"/>
      <c r="E194" s="263"/>
      <c r="F194" s="82">
        <f t="shared" si="9"/>
        <v>0</v>
      </c>
      <c r="G194" s="114" t="s">
        <v>326</v>
      </c>
      <c r="I194" s="114"/>
    </row>
    <row r="195" spans="1:9" s="102" customFormat="1" hidden="1" x14ac:dyDescent="0.3">
      <c r="A195" s="285"/>
      <c r="B195" s="263"/>
      <c r="C195" s="263"/>
      <c r="D195" s="267"/>
      <c r="E195" s="263"/>
      <c r="F195" s="82">
        <f t="shared" si="9"/>
        <v>0</v>
      </c>
      <c r="G195" s="114" t="s">
        <v>326</v>
      </c>
      <c r="I195" s="114"/>
    </row>
    <row r="196" spans="1:9" s="102" customFormat="1" hidden="1" x14ac:dyDescent="0.3">
      <c r="A196" s="285"/>
      <c r="B196" s="263"/>
      <c r="C196" s="263"/>
      <c r="D196" s="267"/>
      <c r="E196" s="263"/>
      <c r="F196" s="82">
        <f t="shared" si="9"/>
        <v>0</v>
      </c>
      <c r="G196" s="114" t="s">
        <v>326</v>
      </c>
      <c r="I196" s="114"/>
    </row>
    <row r="197" spans="1:9" s="102" customFormat="1" hidden="1" x14ac:dyDescent="0.3">
      <c r="A197" s="285"/>
      <c r="B197" s="263"/>
      <c r="C197" s="263"/>
      <c r="D197" s="267"/>
      <c r="E197" s="263"/>
      <c r="F197" s="82">
        <f t="shared" si="9"/>
        <v>0</v>
      </c>
      <c r="G197" s="114" t="s">
        <v>326</v>
      </c>
      <c r="I197" s="114"/>
    </row>
    <row r="198" spans="1:9" s="102" customFormat="1" hidden="1" x14ac:dyDescent="0.3">
      <c r="A198" s="285"/>
      <c r="B198" s="263"/>
      <c r="C198" s="263"/>
      <c r="D198" s="267"/>
      <c r="E198" s="263"/>
      <c r="F198" s="82">
        <f t="shared" si="9"/>
        <v>0</v>
      </c>
      <c r="G198" s="114" t="s">
        <v>326</v>
      </c>
      <c r="I198" s="114"/>
    </row>
    <row r="199" spans="1:9" s="102" customFormat="1" hidden="1" x14ac:dyDescent="0.3">
      <c r="A199" s="285"/>
      <c r="B199" s="263"/>
      <c r="C199" s="263"/>
      <c r="D199" s="267"/>
      <c r="E199" s="263"/>
      <c r="F199" s="82">
        <f t="shared" si="9"/>
        <v>0</v>
      </c>
      <c r="G199" s="114" t="s">
        <v>326</v>
      </c>
      <c r="I199" s="114"/>
    </row>
    <row r="200" spans="1:9" s="102" customFormat="1" hidden="1" x14ac:dyDescent="0.3">
      <c r="A200" s="285"/>
      <c r="B200" s="263"/>
      <c r="C200" s="263"/>
      <c r="D200" s="267"/>
      <c r="E200" s="263"/>
      <c r="F200" s="82">
        <f t="shared" si="9"/>
        <v>0</v>
      </c>
      <c r="G200" s="114" t="s">
        <v>326</v>
      </c>
      <c r="I200" s="114"/>
    </row>
    <row r="201" spans="1:9" s="102" customFormat="1" hidden="1" x14ac:dyDescent="0.3">
      <c r="A201" s="285"/>
      <c r="B201" s="263"/>
      <c r="C201" s="263"/>
      <c r="D201" s="267"/>
      <c r="E201" s="263"/>
      <c r="F201" s="82">
        <f t="shared" ref="F201:F232" si="10">ROUND(+B201*D201*E201,2)</f>
        <v>0</v>
      </c>
      <c r="G201" s="114" t="s">
        <v>326</v>
      </c>
      <c r="I201" s="114"/>
    </row>
    <row r="202" spans="1:9" s="102" customFormat="1" hidden="1" x14ac:dyDescent="0.3">
      <c r="A202" s="285"/>
      <c r="B202" s="263"/>
      <c r="C202" s="263"/>
      <c r="D202" s="267"/>
      <c r="E202" s="263"/>
      <c r="F202" s="82">
        <f t="shared" si="10"/>
        <v>0</v>
      </c>
      <c r="G202" s="114" t="s">
        <v>326</v>
      </c>
      <c r="I202" s="114"/>
    </row>
    <row r="203" spans="1:9" s="102" customFormat="1" hidden="1" x14ac:dyDescent="0.3">
      <c r="A203" s="285"/>
      <c r="B203" s="263"/>
      <c r="C203" s="263"/>
      <c r="D203" s="267"/>
      <c r="E203" s="263"/>
      <c r="F203" s="82">
        <f t="shared" si="10"/>
        <v>0</v>
      </c>
      <c r="G203" s="114" t="s">
        <v>326</v>
      </c>
      <c r="I203" s="114"/>
    </row>
    <row r="204" spans="1:9" s="102" customFormat="1" hidden="1" x14ac:dyDescent="0.3">
      <c r="A204" s="285"/>
      <c r="B204" s="263"/>
      <c r="C204" s="263"/>
      <c r="D204" s="267"/>
      <c r="E204" s="263"/>
      <c r="F204" s="82">
        <f t="shared" si="10"/>
        <v>0</v>
      </c>
      <c r="G204" s="114" t="s">
        <v>326</v>
      </c>
      <c r="I204" s="114"/>
    </row>
    <row r="205" spans="1:9" s="102" customFormat="1" hidden="1" x14ac:dyDescent="0.3">
      <c r="A205" s="285"/>
      <c r="B205" s="263"/>
      <c r="C205" s="263"/>
      <c r="D205" s="267"/>
      <c r="E205" s="263"/>
      <c r="F205" s="82">
        <f t="shared" si="10"/>
        <v>0</v>
      </c>
      <c r="G205" s="114" t="s">
        <v>326</v>
      </c>
      <c r="I205" s="114"/>
    </row>
    <row r="206" spans="1:9" s="102" customFormat="1" hidden="1" x14ac:dyDescent="0.3">
      <c r="A206" s="285"/>
      <c r="B206" s="263"/>
      <c r="C206" s="263"/>
      <c r="D206" s="267"/>
      <c r="E206" s="263"/>
      <c r="F206" s="82">
        <f t="shared" si="10"/>
        <v>0</v>
      </c>
      <c r="G206" s="114" t="s">
        <v>326</v>
      </c>
      <c r="I206" s="114"/>
    </row>
    <row r="207" spans="1:9" s="102" customFormat="1" hidden="1" x14ac:dyDescent="0.3">
      <c r="A207" s="285"/>
      <c r="B207" s="263"/>
      <c r="C207" s="263"/>
      <c r="D207" s="267"/>
      <c r="E207" s="263"/>
      <c r="F207" s="82">
        <f t="shared" si="10"/>
        <v>0</v>
      </c>
      <c r="G207" s="114" t="s">
        <v>326</v>
      </c>
      <c r="I207" s="114"/>
    </row>
    <row r="208" spans="1:9" s="102" customFormat="1" hidden="1" x14ac:dyDescent="0.3">
      <c r="A208" s="285"/>
      <c r="B208" s="263"/>
      <c r="C208" s="263"/>
      <c r="D208" s="267"/>
      <c r="E208" s="263"/>
      <c r="F208" s="82">
        <f t="shared" si="10"/>
        <v>0</v>
      </c>
      <c r="G208" s="114" t="s">
        <v>326</v>
      </c>
      <c r="I208" s="114"/>
    </row>
    <row r="209" spans="1:9" s="102" customFormat="1" hidden="1" x14ac:dyDescent="0.3">
      <c r="A209" s="285"/>
      <c r="B209" s="263"/>
      <c r="C209" s="263"/>
      <c r="D209" s="267"/>
      <c r="E209" s="263"/>
      <c r="F209" s="82">
        <f t="shared" si="10"/>
        <v>0</v>
      </c>
      <c r="G209" s="114" t="s">
        <v>326</v>
      </c>
      <c r="I209" s="114"/>
    </row>
    <row r="210" spans="1:9" s="102" customFormat="1" hidden="1" x14ac:dyDescent="0.3">
      <c r="A210" s="285"/>
      <c r="B210" s="263"/>
      <c r="C210" s="263"/>
      <c r="D210" s="267"/>
      <c r="E210" s="263"/>
      <c r="F210" s="82">
        <f t="shared" si="10"/>
        <v>0</v>
      </c>
      <c r="G210" s="114" t="s">
        <v>326</v>
      </c>
      <c r="I210" s="114"/>
    </row>
    <row r="211" spans="1:9" s="102" customFormat="1" hidden="1" x14ac:dyDescent="0.3">
      <c r="A211" s="285"/>
      <c r="B211" s="263"/>
      <c r="C211" s="263"/>
      <c r="D211" s="267"/>
      <c r="E211" s="263"/>
      <c r="F211" s="82">
        <f t="shared" si="10"/>
        <v>0</v>
      </c>
      <c r="G211" s="114" t="s">
        <v>326</v>
      </c>
      <c r="I211" s="114"/>
    </row>
    <row r="212" spans="1:9" s="102" customFormat="1" hidden="1" x14ac:dyDescent="0.3">
      <c r="A212" s="285"/>
      <c r="B212" s="263"/>
      <c r="C212" s="263"/>
      <c r="D212" s="267"/>
      <c r="E212" s="263"/>
      <c r="F212" s="82">
        <f t="shared" si="10"/>
        <v>0</v>
      </c>
      <c r="G212" s="114" t="s">
        <v>326</v>
      </c>
      <c r="I212" s="114"/>
    </row>
    <row r="213" spans="1:9" s="102" customFormat="1" hidden="1" x14ac:dyDescent="0.3">
      <c r="A213" s="285"/>
      <c r="B213" s="263"/>
      <c r="C213" s="263"/>
      <c r="D213" s="267"/>
      <c r="E213" s="263"/>
      <c r="F213" s="82">
        <f t="shared" si="10"/>
        <v>0</v>
      </c>
      <c r="G213" s="114" t="s">
        <v>326</v>
      </c>
      <c r="I213" s="114"/>
    </row>
    <row r="214" spans="1:9" s="102" customFormat="1" hidden="1" x14ac:dyDescent="0.3">
      <c r="A214" s="285"/>
      <c r="B214" s="263"/>
      <c r="C214" s="263"/>
      <c r="D214" s="267"/>
      <c r="E214" s="263"/>
      <c r="F214" s="82">
        <f t="shared" si="10"/>
        <v>0</v>
      </c>
      <c r="G214" s="114" t="s">
        <v>326</v>
      </c>
      <c r="I214" s="114"/>
    </row>
    <row r="215" spans="1:9" s="102" customFormat="1" hidden="1" x14ac:dyDescent="0.3">
      <c r="A215" s="285"/>
      <c r="B215" s="263"/>
      <c r="C215" s="263"/>
      <c r="D215" s="267"/>
      <c r="E215" s="263"/>
      <c r="F215" s="82">
        <f t="shared" si="10"/>
        <v>0</v>
      </c>
      <c r="G215" s="114" t="s">
        <v>326</v>
      </c>
      <c r="I215" s="114"/>
    </row>
    <row r="216" spans="1:9" s="102" customFormat="1" hidden="1" x14ac:dyDescent="0.3">
      <c r="A216" s="285"/>
      <c r="B216" s="263"/>
      <c r="C216" s="263"/>
      <c r="D216" s="267"/>
      <c r="E216" s="263"/>
      <c r="F216" s="82">
        <f t="shared" si="10"/>
        <v>0</v>
      </c>
      <c r="G216" s="114" t="s">
        <v>326</v>
      </c>
      <c r="I216" s="114"/>
    </row>
    <row r="217" spans="1:9" s="102" customFormat="1" hidden="1" x14ac:dyDescent="0.3">
      <c r="A217" s="285"/>
      <c r="B217" s="263"/>
      <c r="C217" s="263"/>
      <c r="D217" s="267"/>
      <c r="E217" s="263"/>
      <c r="F217" s="82">
        <f t="shared" si="10"/>
        <v>0</v>
      </c>
      <c r="G217" s="114" t="s">
        <v>326</v>
      </c>
      <c r="I217" s="114"/>
    </row>
    <row r="218" spans="1:9" s="102" customFormat="1" hidden="1" x14ac:dyDescent="0.3">
      <c r="A218" s="285"/>
      <c r="B218" s="263"/>
      <c r="C218" s="263"/>
      <c r="D218" s="267"/>
      <c r="E218" s="263"/>
      <c r="F218" s="82">
        <f t="shared" si="10"/>
        <v>0</v>
      </c>
      <c r="G218" s="114" t="s">
        <v>326</v>
      </c>
      <c r="I218" s="114"/>
    </row>
    <row r="219" spans="1:9" s="102" customFormat="1" hidden="1" x14ac:dyDescent="0.3">
      <c r="A219" s="285"/>
      <c r="B219" s="263"/>
      <c r="C219" s="263"/>
      <c r="D219" s="267"/>
      <c r="E219" s="263"/>
      <c r="F219" s="82">
        <f t="shared" si="10"/>
        <v>0</v>
      </c>
      <c r="G219" s="114" t="s">
        <v>326</v>
      </c>
      <c r="I219" s="114"/>
    </row>
    <row r="220" spans="1:9" s="102" customFormat="1" hidden="1" x14ac:dyDescent="0.3">
      <c r="A220" s="285"/>
      <c r="B220" s="263"/>
      <c r="C220" s="263"/>
      <c r="D220" s="267"/>
      <c r="E220" s="263"/>
      <c r="F220" s="82">
        <f t="shared" si="10"/>
        <v>0</v>
      </c>
      <c r="G220" s="114" t="s">
        <v>326</v>
      </c>
      <c r="I220" s="114"/>
    </row>
    <row r="221" spans="1:9" s="102" customFormat="1" hidden="1" x14ac:dyDescent="0.3">
      <c r="A221" s="285"/>
      <c r="B221" s="263"/>
      <c r="C221" s="263"/>
      <c r="D221" s="267"/>
      <c r="E221" s="263"/>
      <c r="F221" s="82">
        <f t="shared" si="10"/>
        <v>0</v>
      </c>
      <c r="G221" s="114" t="s">
        <v>326</v>
      </c>
      <c r="I221" s="114"/>
    </row>
    <row r="222" spans="1:9" s="102" customFormat="1" hidden="1" x14ac:dyDescent="0.3">
      <c r="A222" s="285"/>
      <c r="B222" s="263"/>
      <c r="C222" s="263"/>
      <c r="D222" s="267"/>
      <c r="E222" s="263"/>
      <c r="F222" s="82">
        <f t="shared" si="10"/>
        <v>0</v>
      </c>
      <c r="G222" s="114" t="s">
        <v>326</v>
      </c>
      <c r="I222" s="114"/>
    </row>
    <row r="223" spans="1:9" s="102" customFormat="1" hidden="1" x14ac:dyDescent="0.3">
      <c r="A223" s="285"/>
      <c r="B223" s="263"/>
      <c r="C223" s="263"/>
      <c r="D223" s="267"/>
      <c r="E223" s="263"/>
      <c r="F223" s="82">
        <f t="shared" si="10"/>
        <v>0</v>
      </c>
      <c r="G223" s="114" t="s">
        <v>326</v>
      </c>
      <c r="I223" s="114"/>
    </row>
    <row r="224" spans="1:9" s="102" customFormat="1" hidden="1" x14ac:dyDescent="0.3">
      <c r="A224" s="285"/>
      <c r="B224" s="263"/>
      <c r="C224" s="263"/>
      <c r="D224" s="267"/>
      <c r="E224" s="263"/>
      <c r="F224" s="82">
        <f t="shared" si="10"/>
        <v>0</v>
      </c>
      <c r="G224" s="114" t="s">
        <v>326</v>
      </c>
      <c r="I224" s="114"/>
    </row>
    <row r="225" spans="1:9" s="102" customFormat="1" hidden="1" x14ac:dyDescent="0.3">
      <c r="A225" s="285"/>
      <c r="B225" s="263"/>
      <c r="C225" s="263"/>
      <c r="D225" s="267"/>
      <c r="E225" s="263"/>
      <c r="F225" s="82">
        <f t="shared" si="10"/>
        <v>0</v>
      </c>
      <c r="G225" s="114" t="s">
        <v>326</v>
      </c>
      <c r="I225" s="114"/>
    </row>
    <row r="226" spans="1:9" s="102" customFormat="1" hidden="1" x14ac:dyDescent="0.3">
      <c r="A226" s="285"/>
      <c r="B226" s="263"/>
      <c r="C226" s="263"/>
      <c r="D226" s="267"/>
      <c r="E226" s="263"/>
      <c r="F226" s="82">
        <f t="shared" si="10"/>
        <v>0</v>
      </c>
      <c r="G226" s="114" t="s">
        <v>326</v>
      </c>
      <c r="I226" s="114"/>
    </row>
    <row r="227" spans="1:9" s="102" customFormat="1" hidden="1" x14ac:dyDescent="0.3">
      <c r="A227" s="285"/>
      <c r="B227" s="263"/>
      <c r="C227" s="263"/>
      <c r="D227" s="267"/>
      <c r="E227" s="263"/>
      <c r="F227" s="82">
        <f t="shared" si="10"/>
        <v>0</v>
      </c>
      <c r="G227" s="114" t="s">
        <v>326</v>
      </c>
      <c r="I227" s="114"/>
    </row>
    <row r="228" spans="1:9" s="102" customFormat="1" hidden="1" x14ac:dyDescent="0.3">
      <c r="A228" s="285"/>
      <c r="B228" s="263"/>
      <c r="C228" s="263"/>
      <c r="D228" s="267"/>
      <c r="E228" s="263"/>
      <c r="F228" s="82">
        <f t="shared" si="10"/>
        <v>0</v>
      </c>
      <c r="G228" s="114" t="s">
        <v>326</v>
      </c>
      <c r="I228" s="114"/>
    </row>
    <row r="229" spans="1:9" s="102" customFormat="1" hidden="1" x14ac:dyDescent="0.3">
      <c r="A229" s="285"/>
      <c r="B229" s="263"/>
      <c r="C229" s="263"/>
      <c r="D229" s="267"/>
      <c r="E229" s="263"/>
      <c r="F229" s="82">
        <f t="shared" si="10"/>
        <v>0</v>
      </c>
      <c r="G229" s="114" t="s">
        <v>326</v>
      </c>
      <c r="I229" s="114"/>
    </row>
    <row r="230" spans="1:9" s="102" customFormat="1" hidden="1" x14ac:dyDescent="0.3">
      <c r="A230" s="285"/>
      <c r="B230" s="263"/>
      <c r="C230" s="263"/>
      <c r="D230" s="267"/>
      <c r="E230" s="263"/>
      <c r="F230" s="82">
        <f t="shared" si="10"/>
        <v>0</v>
      </c>
      <c r="G230" s="114" t="s">
        <v>326</v>
      </c>
      <c r="I230" s="114"/>
    </row>
    <row r="231" spans="1:9" s="102" customFormat="1" hidden="1" x14ac:dyDescent="0.3">
      <c r="A231" s="285"/>
      <c r="B231" s="263"/>
      <c r="C231" s="263"/>
      <c r="D231" s="267"/>
      <c r="E231" s="263"/>
      <c r="F231" s="82">
        <f t="shared" si="10"/>
        <v>0</v>
      </c>
      <c r="G231" s="114" t="s">
        <v>326</v>
      </c>
      <c r="I231" s="114"/>
    </row>
    <row r="232" spans="1:9" s="102" customFormat="1" hidden="1" x14ac:dyDescent="0.3">
      <c r="A232" s="285"/>
      <c r="B232" s="263"/>
      <c r="C232" s="263"/>
      <c r="D232" s="267"/>
      <c r="E232" s="263"/>
      <c r="F232" s="82">
        <f t="shared" si="10"/>
        <v>0</v>
      </c>
      <c r="G232" s="114" t="s">
        <v>326</v>
      </c>
      <c r="I232" s="114"/>
    </row>
    <row r="233" spans="1:9" s="102" customFormat="1" hidden="1" x14ac:dyDescent="0.3">
      <c r="A233" s="285"/>
      <c r="B233" s="263"/>
      <c r="C233" s="263"/>
      <c r="D233" s="267"/>
      <c r="E233" s="263"/>
      <c r="F233" s="82">
        <f t="shared" ref="F233:F264" si="11">ROUND(+B233*D233*E233,2)</f>
        <v>0</v>
      </c>
      <c r="G233" s="114" t="s">
        <v>326</v>
      </c>
      <c r="I233" s="114"/>
    </row>
    <row r="234" spans="1:9" s="102" customFormat="1" hidden="1" x14ac:dyDescent="0.3">
      <c r="A234" s="285"/>
      <c r="B234" s="263"/>
      <c r="C234" s="263"/>
      <c r="D234" s="267"/>
      <c r="E234" s="263"/>
      <c r="F234" s="82">
        <f t="shared" si="11"/>
        <v>0</v>
      </c>
      <c r="G234" s="114" t="s">
        <v>326</v>
      </c>
      <c r="I234" s="114"/>
    </row>
    <row r="235" spans="1:9" s="102" customFormat="1" hidden="1" x14ac:dyDescent="0.3">
      <c r="A235" s="285"/>
      <c r="B235" s="263"/>
      <c r="C235" s="263"/>
      <c r="D235" s="267"/>
      <c r="E235" s="263"/>
      <c r="F235" s="82">
        <f t="shared" si="11"/>
        <v>0</v>
      </c>
      <c r="G235" s="114" t="s">
        <v>326</v>
      </c>
      <c r="I235" s="114"/>
    </row>
    <row r="236" spans="1:9" s="102" customFormat="1" hidden="1" x14ac:dyDescent="0.3">
      <c r="A236" s="285"/>
      <c r="B236" s="263"/>
      <c r="C236" s="263"/>
      <c r="D236" s="267"/>
      <c r="E236" s="263"/>
      <c r="F236" s="82">
        <f t="shared" si="11"/>
        <v>0</v>
      </c>
      <c r="G236" s="114" t="s">
        <v>326</v>
      </c>
      <c r="I236" s="114"/>
    </row>
    <row r="237" spans="1:9" s="102" customFormat="1" hidden="1" x14ac:dyDescent="0.3">
      <c r="A237" s="285"/>
      <c r="B237" s="263"/>
      <c r="C237" s="263"/>
      <c r="D237" s="267"/>
      <c r="E237" s="263"/>
      <c r="F237" s="82">
        <f t="shared" si="11"/>
        <v>0</v>
      </c>
      <c r="G237" s="114" t="s">
        <v>326</v>
      </c>
      <c r="I237" s="114"/>
    </row>
    <row r="238" spans="1:9" s="102" customFormat="1" hidden="1" x14ac:dyDescent="0.3">
      <c r="A238" s="285"/>
      <c r="B238" s="263"/>
      <c r="C238" s="263"/>
      <c r="D238" s="267"/>
      <c r="E238" s="263"/>
      <c r="F238" s="82">
        <f t="shared" si="11"/>
        <v>0</v>
      </c>
      <c r="G238" s="114" t="s">
        <v>326</v>
      </c>
      <c r="I238" s="114"/>
    </row>
    <row r="239" spans="1:9" s="102" customFormat="1" hidden="1" x14ac:dyDescent="0.3">
      <c r="A239" s="285"/>
      <c r="B239" s="263"/>
      <c r="C239" s="263"/>
      <c r="D239" s="267"/>
      <c r="E239" s="263"/>
      <c r="F239" s="82">
        <f t="shared" si="11"/>
        <v>0</v>
      </c>
      <c r="G239" s="114" t="s">
        <v>326</v>
      </c>
      <c r="I239" s="114"/>
    </row>
    <row r="240" spans="1:9" s="102" customFormat="1" hidden="1" x14ac:dyDescent="0.3">
      <c r="A240" s="285"/>
      <c r="B240" s="263"/>
      <c r="C240" s="263"/>
      <c r="D240" s="267"/>
      <c r="E240" s="263"/>
      <c r="F240" s="82">
        <f t="shared" si="11"/>
        <v>0</v>
      </c>
      <c r="G240" s="114" t="s">
        <v>326</v>
      </c>
      <c r="I240" s="114"/>
    </row>
    <row r="241" spans="1:9" s="102" customFormat="1" hidden="1" x14ac:dyDescent="0.3">
      <c r="A241" s="285"/>
      <c r="B241" s="263"/>
      <c r="C241" s="263"/>
      <c r="D241" s="267"/>
      <c r="E241" s="263"/>
      <c r="F241" s="82">
        <f t="shared" si="11"/>
        <v>0</v>
      </c>
      <c r="G241" s="114" t="s">
        <v>326</v>
      </c>
      <c r="I241" s="114"/>
    </row>
    <row r="242" spans="1:9" s="102" customFormat="1" hidden="1" x14ac:dyDescent="0.3">
      <c r="A242" s="285"/>
      <c r="B242" s="263"/>
      <c r="C242" s="263"/>
      <c r="D242" s="267"/>
      <c r="E242" s="263"/>
      <c r="F242" s="82">
        <f t="shared" si="11"/>
        <v>0</v>
      </c>
      <c r="G242" s="114" t="s">
        <v>326</v>
      </c>
      <c r="I242" s="114"/>
    </row>
    <row r="243" spans="1:9" s="102" customFormat="1" hidden="1" x14ac:dyDescent="0.3">
      <c r="A243" s="285"/>
      <c r="B243" s="263"/>
      <c r="C243" s="263"/>
      <c r="D243" s="267"/>
      <c r="E243" s="263"/>
      <c r="F243" s="82">
        <f t="shared" si="11"/>
        <v>0</v>
      </c>
      <c r="G243" s="114" t="s">
        <v>326</v>
      </c>
      <c r="I243" s="114"/>
    </row>
    <row r="244" spans="1:9" s="102" customFormat="1" hidden="1" x14ac:dyDescent="0.3">
      <c r="A244" s="285"/>
      <c r="B244" s="263"/>
      <c r="C244" s="263"/>
      <c r="D244" s="267"/>
      <c r="E244" s="263"/>
      <c r="F244" s="82">
        <f t="shared" si="11"/>
        <v>0</v>
      </c>
      <c r="G244" s="114" t="s">
        <v>326</v>
      </c>
      <c r="I244" s="114"/>
    </row>
    <row r="245" spans="1:9" s="102" customFormat="1" hidden="1" x14ac:dyDescent="0.3">
      <c r="A245" s="285"/>
      <c r="B245" s="263"/>
      <c r="C245" s="263"/>
      <c r="D245" s="267"/>
      <c r="E245" s="263"/>
      <c r="F245" s="82">
        <f t="shared" si="11"/>
        <v>0</v>
      </c>
      <c r="G245" s="114" t="s">
        <v>326</v>
      </c>
      <c r="I245" s="114"/>
    </row>
    <row r="246" spans="1:9" s="102" customFormat="1" hidden="1" x14ac:dyDescent="0.3">
      <c r="A246" s="285"/>
      <c r="B246" s="263"/>
      <c r="C246" s="263"/>
      <c r="D246" s="267"/>
      <c r="E246" s="263"/>
      <c r="F246" s="82">
        <f t="shared" si="11"/>
        <v>0</v>
      </c>
      <c r="G246" s="114" t="s">
        <v>326</v>
      </c>
      <c r="I246" s="114"/>
    </row>
    <row r="247" spans="1:9" s="102" customFormat="1" hidden="1" x14ac:dyDescent="0.3">
      <c r="A247" s="285"/>
      <c r="B247" s="263"/>
      <c r="C247" s="263"/>
      <c r="D247" s="267"/>
      <c r="E247" s="263"/>
      <c r="F247" s="82">
        <f t="shared" si="11"/>
        <v>0</v>
      </c>
      <c r="G247" s="114" t="s">
        <v>326</v>
      </c>
      <c r="I247" s="114"/>
    </row>
    <row r="248" spans="1:9" s="102" customFormat="1" hidden="1" x14ac:dyDescent="0.3">
      <c r="A248" s="285"/>
      <c r="B248" s="263"/>
      <c r="C248" s="263"/>
      <c r="D248" s="267"/>
      <c r="E248" s="263"/>
      <c r="F248" s="82">
        <f t="shared" si="11"/>
        <v>0</v>
      </c>
      <c r="G248" s="114" t="s">
        <v>326</v>
      </c>
      <c r="I248" s="114"/>
    </row>
    <row r="249" spans="1:9" s="102" customFormat="1" hidden="1" x14ac:dyDescent="0.3">
      <c r="A249" s="285"/>
      <c r="B249" s="263"/>
      <c r="C249" s="263"/>
      <c r="D249" s="267"/>
      <c r="E249" s="263"/>
      <c r="F249" s="82">
        <f t="shared" si="11"/>
        <v>0</v>
      </c>
      <c r="G249" s="114" t="s">
        <v>326</v>
      </c>
      <c r="I249" s="114"/>
    </row>
    <row r="250" spans="1:9" s="102" customFormat="1" hidden="1" x14ac:dyDescent="0.3">
      <c r="A250" s="285"/>
      <c r="B250" s="263"/>
      <c r="C250" s="263"/>
      <c r="D250" s="267"/>
      <c r="E250" s="263"/>
      <c r="F250" s="82">
        <f t="shared" si="11"/>
        <v>0</v>
      </c>
      <c r="G250" s="114" t="s">
        <v>326</v>
      </c>
      <c r="I250" s="114"/>
    </row>
    <row r="251" spans="1:9" s="102" customFormat="1" hidden="1" x14ac:dyDescent="0.3">
      <c r="A251" s="285"/>
      <c r="B251" s="263"/>
      <c r="C251" s="263"/>
      <c r="D251" s="267"/>
      <c r="E251" s="263"/>
      <c r="F251" s="82">
        <f t="shared" si="11"/>
        <v>0</v>
      </c>
      <c r="G251" s="114" t="s">
        <v>326</v>
      </c>
      <c r="I251" s="114"/>
    </row>
    <row r="252" spans="1:9" s="102" customFormat="1" hidden="1" x14ac:dyDescent="0.3">
      <c r="A252" s="285"/>
      <c r="B252" s="263"/>
      <c r="C252" s="263"/>
      <c r="D252" s="267"/>
      <c r="E252" s="263"/>
      <c r="F252" s="82">
        <f t="shared" si="11"/>
        <v>0</v>
      </c>
      <c r="G252" s="114" t="s">
        <v>326</v>
      </c>
      <c r="I252" s="114"/>
    </row>
    <row r="253" spans="1:9" s="102" customFormat="1" hidden="1" x14ac:dyDescent="0.3">
      <c r="A253" s="285"/>
      <c r="B253" s="263"/>
      <c r="C253" s="263"/>
      <c r="D253" s="267"/>
      <c r="E253" s="263"/>
      <c r="F253" s="82">
        <f t="shared" si="11"/>
        <v>0</v>
      </c>
      <c r="G253" s="114" t="s">
        <v>326</v>
      </c>
      <c r="I253" s="114"/>
    </row>
    <row r="254" spans="1:9" s="102" customFormat="1" hidden="1" x14ac:dyDescent="0.3">
      <c r="A254" s="285"/>
      <c r="B254" s="263"/>
      <c r="C254" s="263"/>
      <c r="D254" s="267"/>
      <c r="E254" s="263"/>
      <c r="F254" s="82">
        <f t="shared" si="11"/>
        <v>0</v>
      </c>
      <c r="G254" s="114" t="s">
        <v>326</v>
      </c>
      <c r="I254" s="114"/>
    </row>
    <row r="255" spans="1:9" s="102" customFormat="1" hidden="1" x14ac:dyDescent="0.3">
      <c r="A255" s="285"/>
      <c r="B255" s="263"/>
      <c r="C255" s="263"/>
      <c r="D255" s="267"/>
      <c r="E255" s="263"/>
      <c r="F255" s="82">
        <f t="shared" si="11"/>
        <v>0</v>
      </c>
      <c r="G255" s="114" t="s">
        <v>326</v>
      </c>
      <c r="I255" s="114"/>
    </row>
    <row r="256" spans="1:9" s="102" customFormat="1" hidden="1" x14ac:dyDescent="0.3">
      <c r="A256" s="285"/>
      <c r="B256" s="263"/>
      <c r="C256" s="263"/>
      <c r="D256" s="267"/>
      <c r="E256" s="263"/>
      <c r="F256" s="82">
        <f t="shared" si="11"/>
        <v>0</v>
      </c>
      <c r="G256" s="114" t="s">
        <v>326</v>
      </c>
      <c r="I256" s="114"/>
    </row>
    <row r="257" spans="1:17" s="102" customFormat="1" hidden="1" x14ac:dyDescent="0.3">
      <c r="A257" s="285"/>
      <c r="B257" s="263"/>
      <c r="C257" s="263"/>
      <c r="D257" s="267"/>
      <c r="E257" s="263"/>
      <c r="F257" s="82">
        <f t="shared" si="11"/>
        <v>0</v>
      </c>
      <c r="G257" s="114" t="s">
        <v>326</v>
      </c>
      <c r="I257" s="114"/>
    </row>
    <row r="258" spans="1:17" s="102" customFormat="1" hidden="1" x14ac:dyDescent="0.3">
      <c r="A258" s="285"/>
      <c r="B258" s="263"/>
      <c r="C258" s="263"/>
      <c r="D258" s="267"/>
      <c r="E258" s="263"/>
      <c r="F258" s="82">
        <f t="shared" si="11"/>
        <v>0</v>
      </c>
      <c r="G258" s="114" t="s">
        <v>326</v>
      </c>
      <c r="I258" s="114"/>
    </row>
    <row r="259" spans="1:17" s="102" customFormat="1" hidden="1" x14ac:dyDescent="0.3">
      <c r="A259" s="285"/>
      <c r="B259" s="263"/>
      <c r="C259" s="263"/>
      <c r="D259" s="267"/>
      <c r="E259" s="263"/>
      <c r="F259" s="82">
        <f t="shared" si="11"/>
        <v>0</v>
      </c>
      <c r="G259" s="114" t="s">
        <v>326</v>
      </c>
      <c r="I259" s="114"/>
    </row>
    <row r="260" spans="1:17" s="102" customFormat="1" hidden="1" x14ac:dyDescent="0.3">
      <c r="A260" s="285"/>
      <c r="B260" s="263"/>
      <c r="C260" s="263"/>
      <c r="D260" s="267"/>
      <c r="E260" s="263"/>
      <c r="F260" s="82">
        <f t="shared" si="11"/>
        <v>0</v>
      </c>
      <c r="G260" s="114" t="s">
        <v>326</v>
      </c>
      <c r="I260" s="114"/>
    </row>
    <row r="261" spans="1:17" s="102" customFormat="1" hidden="1" x14ac:dyDescent="0.3">
      <c r="A261" s="285"/>
      <c r="B261" s="263"/>
      <c r="C261" s="263"/>
      <c r="D261" s="267"/>
      <c r="E261" s="263"/>
      <c r="F261" s="82">
        <f t="shared" si="11"/>
        <v>0</v>
      </c>
      <c r="G261" s="114" t="s">
        <v>326</v>
      </c>
      <c r="I261" s="114"/>
    </row>
    <row r="262" spans="1:17" s="102" customFormat="1" hidden="1" x14ac:dyDescent="0.3">
      <c r="A262" s="285"/>
      <c r="B262" s="263"/>
      <c r="C262" s="263"/>
      <c r="D262" s="267"/>
      <c r="E262" s="263"/>
      <c r="F262" s="82">
        <f t="shared" si="11"/>
        <v>0</v>
      </c>
      <c r="G262" s="114" t="s">
        <v>326</v>
      </c>
      <c r="I262" s="114"/>
    </row>
    <row r="263" spans="1:17" s="102" customFormat="1" hidden="1" x14ac:dyDescent="0.3">
      <c r="A263" s="285"/>
      <c r="B263" s="263"/>
      <c r="C263" s="263"/>
      <c r="D263" s="267"/>
      <c r="E263" s="263"/>
      <c r="F263" s="82">
        <f t="shared" si="11"/>
        <v>0</v>
      </c>
      <c r="G263" s="114" t="s">
        <v>326</v>
      </c>
      <c r="I263" s="114"/>
    </row>
    <row r="264" spans="1:17" s="102" customFormat="1" hidden="1" x14ac:dyDescent="0.3">
      <c r="A264" s="285"/>
      <c r="B264" s="263"/>
      <c r="C264" s="263"/>
      <c r="D264" s="267"/>
      <c r="E264" s="263"/>
      <c r="F264" s="82">
        <f t="shared" si="11"/>
        <v>0</v>
      </c>
      <c r="G264" s="114" t="s">
        <v>326</v>
      </c>
      <c r="I264" s="114"/>
    </row>
    <row r="265" spans="1:17" s="102" customFormat="1" hidden="1" x14ac:dyDescent="0.3">
      <c r="A265" s="285"/>
      <c r="B265" s="263"/>
      <c r="C265" s="263"/>
      <c r="D265" s="267"/>
      <c r="E265" s="263"/>
      <c r="F265" s="82">
        <f t="shared" ref="F265:F266" si="12">ROUND(+B265*D265*E265,2)</f>
        <v>0</v>
      </c>
      <c r="G265" s="114" t="s">
        <v>326</v>
      </c>
      <c r="I265" s="114"/>
    </row>
    <row r="266" spans="1:17" s="102" customFormat="1" x14ac:dyDescent="0.3">
      <c r="A266" s="266" t="s">
        <v>307</v>
      </c>
      <c r="B266" s="263">
        <v>4</v>
      </c>
      <c r="C266" s="263" t="s">
        <v>301</v>
      </c>
      <c r="D266" s="267">
        <f t="shared" ref="D266" ca="1" si="13">RAND()*1000000</f>
        <v>763656.89911113516</v>
      </c>
      <c r="E266" s="263">
        <v>3</v>
      </c>
      <c r="F266" s="295">
        <f t="shared" ca="1" si="12"/>
        <v>9163882.7899999991</v>
      </c>
      <c r="G266" s="114" t="s">
        <v>326</v>
      </c>
    </row>
    <row r="267" spans="1:17" s="102" customFormat="1" x14ac:dyDescent="0.3">
      <c r="A267" s="230"/>
      <c r="B267" s="90"/>
      <c r="C267" s="90"/>
      <c r="D267" s="199"/>
      <c r="E267" s="206" t="s">
        <v>35</v>
      </c>
      <c r="F267" s="309">
        <f ca="1">ROUND(SUBTOTAL(109,F136:F266),2)</f>
        <v>15347766.84</v>
      </c>
      <c r="G267" s="114" t="s">
        <v>326</v>
      </c>
      <c r="I267" s="117" t="s">
        <v>329</v>
      </c>
    </row>
    <row r="268" spans="1:17" x14ac:dyDescent="0.3">
      <c r="F268" s="297"/>
      <c r="G268" s="114" t="s">
        <v>324</v>
      </c>
    </row>
    <row r="269" spans="1:17" x14ac:dyDescent="0.3">
      <c r="C269" s="569" t="s">
        <v>71</v>
      </c>
      <c r="D269" s="569"/>
      <c r="E269" s="569"/>
      <c r="F269" s="82">
        <f ca="1">+F267+F135</f>
        <v>42611537.450000003</v>
      </c>
      <c r="G269" s="114" t="s">
        <v>324</v>
      </c>
      <c r="I269" s="141" t="s">
        <v>237</v>
      </c>
    </row>
    <row r="270" spans="1:17" s="102" customFormat="1" x14ac:dyDescent="0.3">
      <c r="A270" s="90"/>
      <c r="B270" s="90"/>
      <c r="C270" s="90"/>
      <c r="D270" s="90"/>
      <c r="E270" s="90"/>
      <c r="F270" s="130"/>
      <c r="G270" s="114" t="s">
        <v>324</v>
      </c>
    </row>
    <row r="271" spans="1:17" s="102" customFormat="1" x14ac:dyDescent="0.3">
      <c r="A271" s="241" t="s">
        <v>69</v>
      </c>
      <c r="B271" s="107"/>
      <c r="C271" s="107"/>
      <c r="D271" s="107"/>
      <c r="E271" s="107"/>
      <c r="F271" s="108"/>
      <c r="G271" s="114" t="s">
        <v>325</v>
      </c>
      <c r="I271" s="142" t="s">
        <v>236</v>
      </c>
    </row>
    <row r="272" spans="1:17" s="102" customFormat="1" ht="45" customHeight="1" x14ac:dyDescent="0.3">
      <c r="A272" s="561" t="s">
        <v>312</v>
      </c>
      <c r="B272" s="562"/>
      <c r="C272" s="562"/>
      <c r="D272" s="562"/>
      <c r="E272" s="562"/>
      <c r="F272" s="563"/>
      <c r="G272" s="114" t="s">
        <v>325</v>
      </c>
      <c r="I272" s="558" t="s">
        <v>297</v>
      </c>
      <c r="J272" s="558"/>
      <c r="K272" s="558"/>
      <c r="L272" s="558"/>
      <c r="M272" s="558"/>
      <c r="N272" s="558"/>
      <c r="O272" s="558"/>
      <c r="P272" s="558"/>
      <c r="Q272" s="558"/>
    </row>
    <row r="273" spans="1:17" x14ac:dyDescent="0.3">
      <c r="G273" s="102" t="s">
        <v>326</v>
      </c>
      <c r="I273" s="142"/>
    </row>
    <row r="274" spans="1:17" s="102" customFormat="1" x14ac:dyDescent="0.3">
      <c r="A274" s="241" t="s">
        <v>70</v>
      </c>
      <c r="B274" s="111"/>
      <c r="C274" s="111"/>
      <c r="D274" s="111"/>
      <c r="E274" s="111"/>
      <c r="F274" s="112"/>
      <c r="G274" s="277" t="s">
        <v>326</v>
      </c>
      <c r="I274" s="142" t="s">
        <v>236</v>
      </c>
    </row>
    <row r="275" spans="1:17" s="102" customFormat="1" ht="45" customHeight="1" x14ac:dyDescent="0.3">
      <c r="A275" s="561" t="s">
        <v>313</v>
      </c>
      <c r="B275" s="562"/>
      <c r="C275" s="562"/>
      <c r="D275" s="562"/>
      <c r="E275" s="562"/>
      <c r="F275" s="563"/>
      <c r="G275" s="102" t="s">
        <v>326</v>
      </c>
      <c r="I275" s="558" t="s">
        <v>297</v>
      </c>
      <c r="J275" s="558"/>
      <c r="K275" s="558"/>
      <c r="L275" s="558"/>
      <c r="M275" s="558"/>
      <c r="N275" s="558"/>
      <c r="O275" s="558"/>
      <c r="P275" s="558"/>
      <c r="Q275" s="558"/>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extLst>
    <ext xmlns:x14="http://schemas.microsoft.com/office/spreadsheetml/2009/9/main" uri="{78C0D931-6437-407d-A8EE-F0AAD7539E65}">
      <x14:conditionalFormattings>
        <x14:conditionalFormatting xmlns:xm="http://schemas.microsoft.com/office/excel/2006/main">
          <x14:cfRule type="expression" priority="1" id="{B8A9376D-2F8D-4A07-B654-4FDEEEE089DA}">
            <xm:f>Categories!$A$24=FALSE</xm:f>
            <x14:dxf>
              <fill>
                <patternFill>
                  <bgColor theme="0" tint="-0.34998626667073579"/>
                </patternFill>
              </fill>
            </x14:dxf>
          </x14:cfRule>
          <xm:sqref>A1:F275</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view="pageBreakPreview" zoomScaleNormal="100" zoomScaleSheetLayoutView="100" workbookViewId="0">
      <selection sqref="A1:F1"/>
    </sheetView>
  </sheetViews>
  <sheetFormatPr defaultColWidth="9.109375" defaultRowHeight="14.4" x14ac:dyDescent="0.3"/>
  <cols>
    <col min="1" max="1" width="31.109375" style="3" customWidth="1"/>
    <col min="2" max="2" width="24.88671875" style="3" customWidth="1"/>
    <col min="3" max="6" width="14.5546875" style="3" customWidth="1"/>
    <col min="7" max="7" width="17" style="3" customWidth="1"/>
    <col min="8" max="8" width="11" hidden="1" customWidth="1"/>
    <col min="9" max="9" width="2.44140625" style="3" customWidth="1"/>
    <col min="10" max="16384" width="9.109375" style="3"/>
  </cols>
  <sheetData>
    <row r="1" spans="1:10" ht="27" customHeight="1" x14ac:dyDescent="0.3">
      <c r="A1" s="556" t="s">
        <v>180</v>
      </c>
      <c r="B1" s="556"/>
      <c r="C1" s="556"/>
      <c r="D1" s="556"/>
      <c r="E1" s="556"/>
      <c r="F1" s="556"/>
      <c r="G1" s="3">
        <f>+'Section A'!B2</f>
        <v>0</v>
      </c>
      <c r="H1" s="51" t="s">
        <v>327</v>
      </c>
    </row>
    <row r="2" spans="1:10" ht="54.75" customHeight="1" x14ac:dyDescent="0.3">
      <c r="A2" s="557" t="s">
        <v>183</v>
      </c>
      <c r="B2" s="557"/>
      <c r="C2" s="557"/>
      <c r="D2" s="557"/>
      <c r="E2" s="557"/>
      <c r="F2" s="557"/>
      <c r="G2" s="557"/>
      <c r="H2" s="3" t="s">
        <v>324</v>
      </c>
    </row>
    <row r="3" spans="1:10" ht="8.25" customHeight="1" x14ac:dyDescent="0.3">
      <c r="A3" s="8"/>
      <c r="B3" s="8"/>
      <c r="C3" s="8"/>
      <c r="D3" s="8"/>
      <c r="E3" s="8"/>
      <c r="F3" s="8"/>
      <c r="G3" s="8"/>
      <c r="H3" t="s">
        <v>324</v>
      </c>
    </row>
    <row r="4" spans="1:10" ht="26.4" x14ac:dyDescent="0.3">
      <c r="A4" s="220" t="s">
        <v>28</v>
      </c>
      <c r="B4" s="220" t="s">
        <v>29</v>
      </c>
      <c r="C4" s="9" t="s">
        <v>30</v>
      </c>
      <c r="D4" s="9" t="s">
        <v>34</v>
      </c>
      <c r="E4" s="55" t="s">
        <v>31</v>
      </c>
      <c r="F4" s="55" t="s">
        <v>32</v>
      </c>
      <c r="G4" s="9" t="s">
        <v>280</v>
      </c>
      <c r="H4" s="276" t="s">
        <v>324</v>
      </c>
      <c r="J4" s="142" t="s">
        <v>235</v>
      </c>
    </row>
    <row r="5" spans="1:10" s="102" customFormat="1" x14ac:dyDescent="0.3">
      <c r="A5" s="268" t="s">
        <v>28</v>
      </c>
      <c r="B5" s="268" t="s">
        <v>29</v>
      </c>
      <c r="C5" s="146">
        <f t="shared" ref="C5:C7" ca="1" si="0">RAND()*1000000</f>
        <v>12896.070364090239</v>
      </c>
      <c r="D5" s="258" t="s">
        <v>314</v>
      </c>
      <c r="E5" s="269">
        <v>7.0000000000000007E-2</v>
      </c>
      <c r="F5" s="258">
        <v>3</v>
      </c>
      <c r="G5" s="208">
        <f t="shared" ref="G5:G36" ca="1" si="1">ROUND(+C5*E5*F5,2)</f>
        <v>2708.17</v>
      </c>
      <c r="H5" s="114" t="s">
        <v>325</v>
      </c>
      <c r="J5" s="114"/>
    </row>
    <row r="6" spans="1:10" s="102" customFormat="1" x14ac:dyDescent="0.3">
      <c r="A6" s="268" t="s">
        <v>336</v>
      </c>
      <c r="B6" s="268" t="s">
        <v>29</v>
      </c>
      <c r="C6" s="146">
        <f t="shared" ca="1" si="0"/>
        <v>411252.3911220305</v>
      </c>
      <c r="D6" s="258" t="s">
        <v>314</v>
      </c>
      <c r="E6" s="269">
        <v>7.0000000000000007E-2</v>
      </c>
      <c r="F6" s="258">
        <v>3</v>
      </c>
      <c r="G6" s="208">
        <f t="shared" ca="1" si="1"/>
        <v>86363</v>
      </c>
      <c r="H6" s="114" t="s">
        <v>325</v>
      </c>
      <c r="J6" s="114"/>
    </row>
    <row r="7" spans="1:10" s="102" customFormat="1" x14ac:dyDescent="0.3">
      <c r="A7" s="268" t="s">
        <v>337</v>
      </c>
      <c r="B7" s="268" t="s">
        <v>29</v>
      </c>
      <c r="C7" s="146">
        <f t="shared" ca="1" si="0"/>
        <v>67095.376918136157</v>
      </c>
      <c r="D7" s="258" t="s">
        <v>314</v>
      </c>
      <c r="E7" s="269">
        <v>7.0000000000000007E-2</v>
      </c>
      <c r="F7" s="258">
        <v>3</v>
      </c>
      <c r="G7" s="208">
        <f t="shared" ca="1" si="1"/>
        <v>14090.03</v>
      </c>
      <c r="H7" s="114" t="s">
        <v>325</v>
      </c>
      <c r="J7" s="114"/>
    </row>
    <row r="8" spans="1:10" s="102" customFormat="1" hidden="1" x14ac:dyDescent="0.3">
      <c r="A8" s="268"/>
      <c r="B8" s="268"/>
      <c r="C8" s="146"/>
      <c r="D8" s="258"/>
      <c r="E8" s="269"/>
      <c r="F8" s="258"/>
      <c r="G8" s="208">
        <f t="shared" si="1"/>
        <v>0</v>
      </c>
      <c r="H8" s="114" t="s">
        <v>325</v>
      </c>
      <c r="J8" s="114"/>
    </row>
    <row r="9" spans="1:10" s="102" customFormat="1" hidden="1" x14ac:dyDescent="0.3">
      <c r="A9" s="268"/>
      <c r="B9" s="268"/>
      <c r="C9" s="146"/>
      <c r="D9" s="258"/>
      <c r="E9" s="269"/>
      <c r="F9" s="258"/>
      <c r="G9" s="208">
        <f t="shared" si="1"/>
        <v>0</v>
      </c>
      <c r="H9" s="114" t="s">
        <v>325</v>
      </c>
      <c r="J9" s="114"/>
    </row>
    <row r="10" spans="1:10" s="102" customFormat="1" hidden="1" x14ac:dyDescent="0.3">
      <c r="A10" s="268"/>
      <c r="B10" s="268"/>
      <c r="C10" s="146"/>
      <c r="D10" s="258"/>
      <c r="E10" s="269"/>
      <c r="F10" s="258"/>
      <c r="G10" s="208">
        <f t="shared" si="1"/>
        <v>0</v>
      </c>
      <c r="H10" s="114" t="s">
        <v>325</v>
      </c>
      <c r="J10" s="114"/>
    </row>
    <row r="11" spans="1:10" s="102" customFormat="1" hidden="1" x14ac:dyDescent="0.3">
      <c r="A11" s="268"/>
      <c r="B11" s="268"/>
      <c r="C11" s="146"/>
      <c r="D11" s="258"/>
      <c r="E11" s="269"/>
      <c r="F11" s="258"/>
      <c r="G11" s="208">
        <f t="shared" si="1"/>
        <v>0</v>
      </c>
      <c r="H11" s="114" t="s">
        <v>325</v>
      </c>
      <c r="J11" s="114"/>
    </row>
    <row r="12" spans="1:10" s="102" customFormat="1" hidden="1" x14ac:dyDescent="0.3">
      <c r="A12" s="268"/>
      <c r="B12" s="268"/>
      <c r="C12" s="146"/>
      <c r="D12" s="258"/>
      <c r="E12" s="269"/>
      <c r="F12" s="258"/>
      <c r="G12" s="208">
        <f t="shared" si="1"/>
        <v>0</v>
      </c>
      <c r="H12" s="114" t="s">
        <v>325</v>
      </c>
      <c r="J12" s="114"/>
    </row>
    <row r="13" spans="1:10" s="102" customFormat="1" hidden="1" x14ac:dyDescent="0.3">
      <c r="A13" s="268"/>
      <c r="B13" s="268"/>
      <c r="C13" s="146"/>
      <c r="D13" s="258"/>
      <c r="E13" s="269"/>
      <c r="F13" s="258"/>
      <c r="G13" s="208">
        <f t="shared" si="1"/>
        <v>0</v>
      </c>
      <c r="H13" s="114" t="s">
        <v>325</v>
      </c>
      <c r="J13" s="114"/>
    </row>
    <row r="14" spans="1:10" s="102" customFormat="1" hidden="1" x14ac:dyDescent="0.3">
      <c r="A14" s="268"/>
      <c r="B14" s="268"/>
      <c r="C14" s="146"/>
      <c r="D14" s="258"/>
      <c r="E14" s="269"/>
      <c r="F14" s="258"/>
      <c r="G14" s="208">
        <f t="shared" si="1"/>
        <v>0</v>
      </c>
      <c r="H14" s="114" t="s">
        <v>325</v>
      </c>
      <c r="J14" s="114"/>
    </row>
    <row r="15" spans="1:10" s="102" customFormat="1" hidden="1" x14ac:dyDescent="0.3">
      <c r="A15" s="268"/>
      <c r="B15" s="268"/>
      <c r="C15" s="146"/>
      <c r="D15" s="258"/>
      <c r="E15" s="269"/>
      <c r="F15" s="258"/>
      <c r="G15" s="208">
        <f t="shared" si="1"/>
        <v>0</v>
      </c>
      <c r="H15" s="114" t="s">
        <v>325</v>
      </c>
      <c r="J15" s="114"/>
    </row>
    <row r="16" spans="1:10" s="102" customFormat="1" hidden="1" x14ac:dyDescent="0.3">
      <c r="A16" s="268"/>
      <c r="B16" s="268"/>
      <c r="C16" s="146"/>
      <c r="D16" s="258"/>
      <c r="E16" s="269"/>
      <c r="F16" s="258"/>
      <c r="G16" s="208">
        <f t="shared" si="1"/>
        <v>0</v>
      </c>
      <c r="H16" s="114" t="s">
        <v>325</v>
      </c>
      <c r="J16" s="114"/>
    </row>
    <row r="17" spans="1:10" s="102" customFormat="1" hidden="1" x14ac:dyDescent="0.3">
      <c r="A17" s="268"/>
      <c r="B17" s="268"/>
      <c r="C17" s="146"/>
      <c r="D17" s="258"/>
      <c r="E17" s="269"/>
      <c r="F17" s="258"/>
      <c r="G17" s="208">
        <f t="shared" si="1"/>
        <v>0</v>
      </c>
      <c r="H17" s="114" t="s">
        <v>325</v>
      </c>
      <c r="J17" s="114"/>
    </row>
    <row r="18" spans="1:10" s="102" customFormat="1" hidden="1" x14ac:dyDescent="0.3">
      <c r="A18" s="268"/>
      <c r="B18" s="268"/>
      <c r="C18" s="146"/>
      <c r="D18" s="258"/>
      <c r="E18" s="269"/>
      <c r="F18" s="258"/>
      <c r="G18" s="208">
        <f t="shared" si="1"/>
        <v>0</v>
      </c>
      <c r="H18" s="114" t="s">
        <v>325</v>
      </c>
      <c r="J18" s="114"/>
    </row>
    <row r="19" spans="1:10" s="102" customFormat="1" hidden="1" x14ac:dyDescent="0.3">
      <c r="A19" s="268"/>
      <c r="B19" s="268"/>
      <c r="C19" s="146"/>
      <c r="D19" s="258"/>
      <c r="E19" s="269"/>
      <c r="F19" s="258"/>
      <c r="G19" s="208">
        <f t="shared" si="1"/>
        <v>0</v>
      </c>
      <c r="H19" s="114" t="s">
        <v>325</v>
      </c>
      <c r="J19" s="114"/>
    </row>
    <row r="20" spans="1:10" s="102" customFormat="1" hidden="1" x14ac:dyDescent="0.3">
      <c r="A20" s="268"/>
      <c r="B20" s="268"/>
      <c r="C20" s="146"/>
      <c r="D20" s="258"/>
      <c r="E20" s="269"/>
      <c r="F20" s="258"/>
      <c r="G20" s="208">
        <f t="shared" si="1"/>
        <v>0</v>
      </c>
      <c r="H20" s="114" t="s">
        <v>325</v>
      </c>
      <c r="J20" s="114"/>
    </row>
    <row r="21" spans="1:10" s="102" customFormat="1" hidden="1" x14ac:dyDescent="0.3">
      <c r="A21" s="268"/>
      <c r="B21" s="268"/>
      <c r="C21" s="146"/>
      <c r="D21" s="258"/>
      <c r="E21" s="269"/>
      <c r="F21" s="258"/>
      <c r="G21" s="208">
        <f t="shared" si="1"/>
        <v>0</v>
      </c>
      <c r="H21" s="114" t="s">
        <v>325</v>
      </c>
      <c r="J21" s="114"/>
    </row>
    <row r="22" spans="1:10" s="102" customFormat="1" hidden="1" x14ac:dyDescent="0.3">
      <c r="A22" s="268"/>
      <c r="B22" s="268"/>
      <c r="C22" s="146"/>
      <c r="D22" s="258"/>
      <c r="E22" s="269"/>
      <c r="F22" s="258"/>
      <c r="G22" s="208">
        <f t="shared" si="1"/>
        <v>0</v>
      </c>
      <c r="H22" s="114" t="s">
        <v>325</v>
      </c>
      <c r="J22" s="114"/>
    </row>
    <row r="23" spans="1:10" s="102" customFormat="1" hidden="1" x14ac:dyDescent="0.3">
      <c r="A23" s="268"/>
      <c r="B23" s="268"/>
      <c r="C23" s="146"/>
      <c r="D23" s="258"/>
      <c r="E23" s="269"/>
      <c r="F23" s="258"/>
      <c r="G23" s="208">
        <f t="shared" si="1"/>
        <v>0</v>
      </c>
      <c r="H23" s="114" t="s">
        <v>325</v>
      </c>
      <c r="J23" s="114"/>
    </row>
    <row r="24" spans="1:10" s="102" customFormat="1" hidden="1" x14ac:dyDescent="0.3">
      <c r="A24" s="268"/>
      <c r="B24" s="268"/>
      <c r="C24" s="146"/>
      <c r="D24" s="258"/>
      <c r="E24" s="269"/>
      <c r="F24" s="258"/>
      <c r="G24" s="208">
        <f t="shared" si="1"/>
        <v>0</v>
      </c>
      <c r="H24" s="114" t="s">
        <v>325</v>
      </c>
      <c r="J24" s="114"/>
    </row>
    <row r="25" spans="1:10" s="102" customFormat="1" hidden="1" x14ac:dyDescent="0.3">
      <c r="A25" s="268"/>
      <c r="B25" s="268"/>
      <c r="C25" s="146"/>
      <c r="D25" s="258"/>
      <c r="E25" s="269"/>
      <c r="F25" s="258"/>
      <c r="G25" s="208">
        <f t="shared" si="1"/>
        <v>0</v>
      </c>
      <c r="H25" s="114" t="s">
        <v>325</v>
      </c>
      <c r="J25" s="114"/>
    </row>
    <row r="26" spans="1:10" s="102" customFormat="1" hidden="1" x14ac:dyDescent="0.3">
      <c r="A26" s="268"/>
      <c r="B26" s="268"/>
      <c r="C26" s="146"/>
      <c r="D26" s="258"/>
      <c r="E26" s="269"/>
      <c r="F26" s="258"/>
      <c r="G26" s="208">
        <f t="shared" si="1"/>
        <v>0</v>
      </c>
      <c r="H26" s="114" t="s">
        <v>325</v>
      </c>
      <c r="J26" s="114"/>
    </row>
    <row r="27" spans="1:10" s="102" customFormat="1" hidden="1" x14ac:dyDescent="0.3">
      <c r="A27" s="268"/>
      <c r="B27" s="268"/>
      <c r="C27" s="146"/>
      <c r="D27" s="258"/>
      <c r="E27" s="269"/>
      <c r="F27" s="258"/>
      <c r="G27" s="208">
        <f t="shared" si="1"/>
        <v>0</v>
      </c>
      <c r="H27" s="114" t="s">
        <v>325</v>
      </c>
      <c r="J27" s="114"/>
    </row>
    <row r="28" spans="1:10" s="102" customFormat="1" hidden="1" x14ac:dyDescent="0.3">
      <c r="A28" s="268"/>
      <c r="B28" s="268"/>
      <c r="C28" s="146"/>
      <c r="D28" s="258"/>
      <c r="E28" s="269"/>
      <c r="F28" s="258"/>
      <c r="G28" s="208">
        <f t="shared" si="1"/>
        <v>0</v>
      </c>
      <c r="H28" s="114" t="s">
        <v>325</v>
      </c>
      <c r="J28" s="114"/>
    </row>
    <row r="29" spans="1:10" s="102" customFormat="1" hidden="1" x14ac:dyDescent="0.3">
      <c r="A29" s="268"/>
      <c r="B29" s="268"/>
      <c r="C29" s="146"/>
      <c r="D29" s="258"/>
      <c r="E29" s="269"/>
      <c r="F29" s="258"/>
      <c r="G29" s="208">
        <f t="shared" si="1"/>
        <v>0</v>
      </c>
      <c r="H29" s="114" t="s">
        <v>325</v>
      </c>
      <c r="J29" s="114"/>
    </row>
    <row r="30" spans="1:10" s="102" customFormat="1" hidden="1" x14ac:dyDescent="0.3">
      <c r="A30" s="268"/>
      <c r="B30" s="268"/>
      <c r="C30" s="146"/>
      <c r="D30" s="258"/>
      <c r="E30" s="269"/>
      <c r="F30" s="258"/>
      <c r="G30" s="208">
        <f t="shared" si="1"/>
        <v>0</v>
      </c>
      <c r="H30" s="114" t="s">
        <v>325</v>
      </c>
      <c r="J30" s="114"/>
    </row>
    <row r="31" spans="1:10" s="102" customFormat="1" hidden="1" x14ac:dyDescent="0.3">
      <c r="A31" s="268"/>
      <c r="B31" s="268"/>
      <c r="C31" s="146"/>
      <c r="D31" s="258"/>
      <c r="E31" s="269"/>
      <c r="F31" s="258"/>
      <c r="G31" s="208">
        <f t="shared" si="1"/>
        <v>0</v>
      </c>
      <c r="H31" s="114" t="s">
        <v>325</v>
      </c>
      <c r="J31" s="114"/>
    </row>
    <row r="32" spans="1:10" s="102" customFormat="1" hidden="1" x14ac:dyDescent="0.3">
      <c r="A32" s="268"/>
      <c r="B32" s="268"/>
      <c r="C32" s="146"/>
      <c r="D32" s="258"/>
      <c r="E32" s="269"/>
      <c r="F32" s="258"/>
      <c r="G32" s="208">
        <f t="shared" si="1"/>
        <v>0</v>
      </c>
      <c r="H32" s="114" t="s">
        <v>325</v>
      </c>
      <c r="J32" s="114"/>
    </row>
    <row r="33" spans="1:10" s="102" customFormat="1" hidden="1" x14ac:dyDescent="0.3">
      <c r="A33" s="268"/>
      <c r="B33" s="268"/>
      <c r="C33" s="146"/>
      <c r="D33" s="258"/>
      <c r="E33" s="269"/>
      <c r="F33" s="258"/>
      <c r="G33" s="208">
        <f t="shared" si="1"/>
        <v>0</v>
      </c>
      <c r="H33" s="114" t="s">
        <v>325</v>
      </c>
      <c r="J33" s="114"/>
    </row>
    <row r="34" spans="1:10" s="102" customFormat="1" hidden="1" x14ac:dyDescent="0.3">
      <c r="A34" s="268"/>
      <c r="B34" s="268"/>
      <c r="C34" s="146"/>
      <c r="D34" s="258"/>
      <c r="E34" s="269"/>
      <c r="F34" s="258"/>
      <c r="G34" s="208">
        <f t="shared" si="1"/>
        <v>0</v>
      </c>
      <c r="H34" s="114" t="s">
        <v>325</v>
      </c>
      <c r="J34" s="114"/>
    </row>
    <row r="35" spans="1:10" s="102" customFormat="1" hidden="1" x14ac:dyDescent="0.3">
      <c r="A35" s="268"/>
      <c r="B35" s="268"/>
      <c r="C35" s="146"/>
      <c r="D35" s="258"/>
      <c r="E35" s="269"/>
      <c r="F35" s="258"/>
      <c r="G35" s="208">
        <f t="shared" si="1"/>
        <v>0</v>
      </c>
      <c r="H35" s="114" t="s">
        <v>325</v>
      </c>
      <c r="J35" s="114"/>
    </row>
    <row r="36" spans="1:10" s="102" customFormat="1" hidden="1" x14ac:dyDescent="0.3">
      <c r="A36" s="268"/>
      <c r="B36" s="268"/>
      <c r="C36" s="146"/>
      <c r="D36" s="258"/>
      <c r="E36" s="269"/>
      <c r="F36" s="258"/>
      <c r="G36" s="208">
        <f t="shared" si="1"/>
        <v>0</v>
      </c>
      <c r="H36" s="114" t="s">
        <v>325</v>
      </c>
      <c r="J36" s="114"/>
    </row>
    <row r="37" spans="1:10" s="102" customFormat="1" hidden="1" x14ac:dyDescent="0.3">
      <c r="A37" s="268"/>
      <c r="B37" s="268"/>
      <c r="C37" s="146"/>
      <c r="D37" s="258"/>
      <c r="E37" s="269"/>
      <c r="F37" s="258"/>
      <c r="G37" s="208">
        <f t="shared" ref="G37:G68" si="2">ROUND(+C37*E37*F37,2)</f>
        <v>0</v>
      </c>
      <c r="H37" s="114" t="s">
        <v>325</v>
      </c>
      <c r="J37" s="114"/>
    </row>
    <row r="38" spans="1:10" s="102" customFormat="1" hidden="1" x14ac:dyDescent="0.3">
      <c r="A38" s="268"/>
      <c r="B38" s="268"/>
      <c r="C38" s="146"/>
      <c r="D38" s="258"/>
      <c r="E38" s="269"/>
      <c r="F38" s="258"/>
      <c r="G38" s="208">
        <f t="shared" si="2"/>
        <v>0</v>
      </c>
      <c r="H38" s="114" t="s">
        <v>325</v>
      </c>
      <c r="J38" s="114"/>
    </row>
    <row r="39" spans="1:10" s="102" customFormat="1" hidden="1" x14ac:dyDescent="0.3">
      <c r="A39" s="268"/>
      <c r="B39" s="268"/>
      <c r="C39" s="146"/>
      <c r="D39" s="258"/>
      <c r="E39" s="269"/>
      <c r="F39" s="258"/>
      <c r="G39" s="208">
        <f t="shared" si="2"/>
        <v>0</v>
      </c>
      <c r="H39" s="114" t="s">
        <v>325</v>
      </c>
      <c r="J39" s="114"/>
    </row>
    <row r="40" spans="1:10" s="102" customFormat="1" hidden="1" x14ac:dyDescent="0.3">
      <c r="A40" s="268"/>
      <c r="B40" s="268"/>
      <c r="C40" s="146"/>
      <c r="D40" s="258"/>
      <c r="E40" s="269"/>
      <c r="F40" s="258"/>
      <c r="G40" s="208">
        <f t="shared" si="2"/>
        <v>0</v>
      </c>
      <c r="H40" s="114" t="s">
        <v>325</v>
      </c>
      <c r="J40" s="114"/>
    </row>
    <row r="41" spans="1:10" s="102" customFormat="1" hidden="1" x14ac:dyDescent="0.3">
      <c r="A41" s="268"/>
      <c r="B41" s="268"/>
      <c r="C41" s="146"/>
      <c r="D41" s="258"/>
      <c r="E41" s="269"/>
      <c r="F41" s="258"/>
      <c r="G41" s="208">
        <f t="shared" si="2"/>
        <v>0</v>
      </c>
      <c r="H41" s="114" t="s">
        <v>325</v>
      </c>
      <c r="J41" s="114"/>
    </row>
    <row r="42" spans="1:10" s="102" customFormat="1" hidden="1" x14ac:dyDescent="0.3">
      <c r="A42" s="268"/>
      <c r="B42" s="268"/>
      <c r="C42" s="146"/>
      <c r="D42" s="258"/>
      <c r="E42" s="269"/>
      <c r="F42" s="258"/>
      <c r="G42" s="208">
        <f t="shared" si="2"/>
        <v>0</v>
      </c>
      <c r="H42" s="114" t="s">
        <v>325</v>
      </c>
      <c r="J42" s="114"/>
    </row>
    <row r="43" spans="1:10" s="102" customFormat="1" hidden="1" x14ac:dyDescent="0.3">
      <c r="A43" s="268"/>
      <c r="B43" s="268"/>
      <c r="C43" s="146"/>
      <c r="D43" s="258"/>
      <c r="E43" s="269"/>
      <c r="F43" s="258"/>
      <c r="G43" s="208">
        <f t="shared" si="2"/>
        <v>0</v>
      </c>
      <c r="H43" s="114" t="s">
        <v>325</v>
      </c>
      <c r="J43" s="114"/>
    </row>
    <row r="44" spans="1:10" s="102" customFormat="1" hidden="1" x14ac:dyDescent="0.3">
      <c r="A44" s="268"/>
      <c r="B44" s="268"/>
      <c r="C44" s="146"/>
      <c r="D44" s="258"/>
      <c r="E44" s="269"/>
      <c r="F44" s="258"/>
      <c r="G44" s="208">
        <f t="shared" si="2"/>
        <v>0</v>
      </c>
      <c r="H44" s="114" t="s">
        <v>325</v>
      </c>
      <c r="J44" s="114"/>
    </row>
    <row r="45" spans="1:10" s="102" customFormat="1" hidden="1" x14ac:dyDescent="0.3">
      <c r="A45" s="268"/>
      <c r="B45" s="268"/>
      <c r="C45" s="146"/>
      <c r="D45" s="258"/>
      <c r="E45" s="269"/>
      <c r="F45" s="258"/>
      <c r="G45" s="208">
        <f t="shared" si="2"/>
        <v>0</v>
      </c>
      <c r="H45" s="114" t="s">
        <v>325</v>
      </c>
      <c r="J45" s="114"/>
    </row>
    <row r="46" spans="1:10" s="102" customFormat="1" hidden="1" x14ac:dyDescent="0.3">
      <c r="A46" s="268"/>
      <c r="B46" s="268"/>
      <c r="C46" s="146"/>
      <c r="D46" s="258"/>
      <c r="E46" s="269"/>
      <c r="F46" s="258"/>
      <c r="G46" s="208">
        <f t="shared" si="2"/>
        <v>0</v>
      </c>
      <c r="H46" s="114" t="s">
        <v>325</v>
      </c>
      <c r="J46" s="114"/>
    </row>
    <row r="47" spans="1:10" s="102" customFormat="1" hidden="1" x14ac:dyDescent="0.3">
      <c r="A47" s="268"/>
      <c r="B47" s="268"/>
      <c r="C47" s="146"/>
      <c r="D47" s="258"/>
      <c r="E47" s="269"/>
      <c r="F47" s="258"/>
      <c r="G47" s="208">
        <f t="shared" si="2"/>
        <v>0</v>
      </c>
      <c r="H47" s="114" t="s">
        <v>325</v>
      </c>
      <c r="J47" s="114"/>
    </row>
    <row r="48" spans="1:10" s="102" customFormat="1" hidden="1" x14ac:dyDescent="0.3">
      <c r="A48" s="268"/>
      <c r="B48" s="268"/>
      <c r="C48" s="146"/>
      <c r="D48" s="258"/>
      <c r="E48" s="269"/>
      <c r="F48" s="258"/>
      <c r="G48" s="208">
        <f t="shared" si="2"/>
        <v>0</v>
      </c>
      <c r="H48" s="114" t="s">
        <v>325</v>
      </c>
      <c r="J48" s="114"/>
    </row>
    <row r="49" spans="1:10" s="102" customFormat="1" hidden="1" x14ac:dyDescent="0.3">
      <c r="A49" s="268"/>
      <c r="B49" s="268"/>
      <c r="C49" s="146"/>
      <c r="D49" s="258"/>
      <c r="E49" s="269"/>
      <c r="F49" s="258"/>
      <c r="G49" s="208">
        <f t="shared" si="2"/>
        <v>0</v>
      </c>
      <c r="H49" s="114" t="s">
        <v>325</v>
      </c>
      <c r="J49" s="114"/>
    </row>
    <row r="50" spans="1:10" s="102" customFormat="1" hidden="1" x14ac:dyDescent="0.3">
      <c r="A50" s="268"/>
      <c r="B50" s="268"/>
      <c r="C50" s="146"/>
      <c r="D50" s="258"/>
      <c r="E50" s="269"/>
      <c r="F50" s="258"/>
      <c r="G50" s="208">
        <f t="shared" si="2"/>
        <v>0</v>
      </c>
      <c r="H50" s="114" t="s">
        <v>325</v>
      </c>
      <c r="J50" s="114"/>
    </row>
    <row r="51" spans="1:10" s="102" customFormat="1" hidden="1" x14ac:dyDescent="0.3">
      <c r="A51" s="268"/>
      <c r="B51" s="268"/>
      <c r="C51" s="146"/>
      <c r="D51" s="258"/>
      <c r="E51" s="269"/>
      <c r="F51" s="258"/>
      <c r="G51" s="208">
        <f t="shared" si="2"/>
        <v>0</v>
      </c>
      <c r="H51" s="114" t="s">
        <v>325</v>
      </c>
      <c r="J51" s="114"/>
    </row>
    <row r="52" spans="1:10" s="102" customFormat="1" hidden="1" x14ac:dyDescent="0.3">
      <c r="A52" s="268"/>
      <c r="B52" s="268"/>
      <c r="C52" s="146"/>
      <c r="D52" s="258"/>
      <c r="E52" s="269"/>
      <c r="F52" s="258"/>
      <c r="G52" s="208">
        <f t="shared" si="2"/>
        <v>0</v>
      </c>
      <c r="H52" s="114" t="s">
        <v>325</v>
      </c>
      <c r="J52" s="114"/>
    </row>
    <row r="53" spans="1:10" s="102" customFormat="1" hidden="1" x14ac:dyDescent="0.3">
      <c r="A53" s="268"/>
      <c r="B53" s="268"/>
      <c r="C53" s="146"/>
      <c r="D53" s="258"/>
      <c r="E53" s="269"/>
      <c r="F53" s="258"/>
      <c r="G53" s="208">
        <f t="shared" si="2"/>
        <v>0</v>
      </c>
      <c r="H53" s="114" t="s">
        <v>325</v>
      </c>
      <c r="J53" s="114"/>
    </row>
    <row r="54" spans="1:10" s="102" customFormat="1" hidden="1" x14ac:dyDescent="0.3">
      <c r="A54" s="268"/>
      <c r="B54" s="268"/>
      <c r="C54" s="146"/>
      <c r="D54" s="258"/>
      <c r="E54" s="269"/>
      <c r="F54" s="258"/>
      <c r="G54" s="208">
        <f t="shared" si="2"/>
        <v>0</v>
      </c>
      <c r="H54" s="114" t="s">
        <v>325</v>
      </c>
      <c r="J54" s="114"/>
    </row>
    <row r="55" spans="1:10" s="102" customFormat="1" hidden="1" x14ac:dyDescent="0.3">
      <c r="A55" s="268"/>
      <c r="B55" s="268"/>
      <c r="C55" s="146"/>
      <c r="D55" s="258"/>
      <c r="E55" s="269"/>
      <c r="F55" s="258"/>
      <c r="G55" s="208">
        <f t="shared" si="2"/>
        <v>0</v>
      </c>
      <c r="H55" s="114" t="s">
        <v>325</v>
      </c>
      <c r="J55" s="114"/>
    </row>
    <row r="56" spans="1:10" s="102" customFormat="1" hidden="1" x14ac:dyDescent="0.3">
      <c r="A56" s="268"/>
      <c r="B56" s="268"/>
      <c r="C56" s="146"/>
      <c r="D56" s="258"/>
      <c r="E56" s="269"/>
      <c r="F56" s="258"/>
      <c r="G56" s="208">
        <f t="shared" si="2"/>
        <v>0</v>
      </c>
      <c r="H56" s="114" t="s">
        <v>325</v>
      </c>
      <c r="J56" s="114"/>
    </row>
    <row r="57" spans="1:10" s="102" customFormat="1" hidden="1" x14ac:dyDescent="0.3">
      <c r="A57" s="268"/>
      <c r="B57" s="268"/>
      <c r="C57" s="146"/>
      <c r="D57" s="258"/>
      <c r="E57" s="269"/>
      <c r="F57" s="258"/>
      <c r="G57" s="208">
        <f t="shared" si="2"/>
        <v>0</v>
      </c>
      <c r="H57" s="114" t="s">
        <v>325</v>
      </c>
      <c r="J57" s="114"/>
    </row>
    <row r="58" spans="1:10" s="102" customFormat="1" hidden="1" x14ac:dyDescent="0.3">
      <c r="A58" s="268"/>
      <c r="B58" s="268"/>
      <c r="C58" s="146"/>
      <c r="D58" s="258"/>
      <c r="E58" s="269"/>
      <c r="F58" s="258"/>
      <c r="G58" s="208">
        <f t="shared" si="2"/>
        <v>0</v>
      </c>
      <c r="H58" s="114" t="s">
        <v>325</v>
      </c>
      <c r="J58" s="114"/>
    </row>
    <row r="59" spans="1:10" s="102" customFormat="1" hidden="1" x14ac:dyDescent="0.3">
      <c r="A59" s="268"/>
      <c r="B59" s="268"/>
      <c r="C59" s="146"/>
      <c r="D59" s="258"/>
      <c r="E59" s="269"/>
      <c r="F59" s="258"/>
      <c r="G59" s="208">
        <f t="shared" si="2"/>
        <v>0</v>
      </c>
      <c r="H59" s="114" t="s">
        <v>325</v>
      </c>
      <c r="J59" s="114"/>
    </row>
    <row r="60" spans="1:10" s="102" customFormat="1" hidden="1" x14ac:dyDescent="0.3">
      <c r="A60" s="268"/>
      <c r="B60" s="268"/>
      <c r="C60" s="146"/>
      <c r="D60" s="258"/>
      <c r="E60" s="269"/>
      <c r="F60" s="258"/>
      <c r="G60" s="208">
        <f t="shared" si="2"/>
        <v>0</v>
      </c>
      <c r="H60" s="114" t="s">
        <v>325</v>
      </c>
      <c r="J60" s="114"/>
    </row>
    <row r="61" spans="1:10" s="102" customFormat="1" hidden="1" x14ac:dyDescent="0.3">
      <c r="A61" s="268"/>
      <c r="B61" s="268"/>
      <c r="C61" s="146"/>
      <c r="D61" s="258"/>
      <c r="E61" s="269"/>
      <c r="F61" s="258"/>
      <c r="G61" s="208">
        <f t="shared" si="2"/>
        <v>0</v>
      </c>
      <c r="H61" s="114" t="s">
        <v>325</v>
      </c>
      <c r="J61" s="114"/>
    </row>
    <row r="62" spans="1:10" s="102" customFormat="1" hidden="1" x14ac:dyDescent="0.3">
      <c r="A62" s="268"/>
      <c r="B62" s="268"/>
      <c r="C62" s="146"/>
      <c r="D62" s="258"/>
      <c r="E62" s="269"/>
      <c r="F62" s="258"/>
      <c r="G62" s="208">
        <f t="shared" si="2"/>
        <v>0</v>
      </c>
      <c r="H62" s="114" t="s">
        <v>325</v>
      </c>
      <c r="J62" s="114"/>
    </row>
    <row r="63" spans="1:10" s="102" customFormat="1" hidden="1" x14ac:dyDescent="0.3">
      <c r="A63" s="268"/>
      <c r="B63" s="268"/>
      <c r="C63" s="146"/>
      <c r="D63" s="258"/>
      <c r="E63" s="269"/>
      <c r="F63" s="258"/>
      <c r="G63" s="208">
        <f t="shared" si="2"/>
        <v>0</v>
      </c>
      <c r="H63" s="114" t="s">
        <v>325</v>
      </c>
      <c r="J63" s="114"/>
    </row>
    <row r="64" spans="1:10" s="102" customFormat="1" hidden="1" x14ac:dyDescent="0.3">
      <c r="A64" s="268"/>
      <c r="B64" s="268"/>
      <c r="C64" s="146"/>
      <c r="D64" s="258"/>
      <c r="E64" s="269"/>
      <c r="F64" s="258"/>
      <c r="G64" s="208">
        <f t="shared" si="2"/>
        <v>0</v>
      </c>
      <c r="H64" s="114" t="s">
        <v>325</v>
      </c>
      <c r="J64" s="114"/>
    </row>
    <row r="65" spans="1:10" s="102" customFormat="1" hidden="1" x14ac:dyDescent="0.3">
      <c r="A65" s="268"/>
      <c r="B65" s="268"/>
      <c r="C65" s="146"/>
      <c r="D65" s="258"/>
      <c r="E65" s="269"/>
      <c r="F65" s="258"/>
      <c r="G65" s="208">
        <f t="shared" si="2"/>
        <v>0</v>
      </c>
      <c r="H65" s="114" t="s">
        <v>325</v>
      </c>
      <c r="J65" s="114"/>
    </row>
    <row r="66" spans="1:10" s="102" customFormat="1" hidden="1" x14ac:dyDescent="0.3">
      <c r="A66" s="268"/>
      <c r="B66" s="268"/>
      <c r="C66" s="146"/>
      <c r="D66" s="258"/>
      <c r="E66" s="269"/>
      <c r="F66" s="258"/>
      <c r="G66" s="208">
        <f t="shared" si="2"/>
        <v>0</v>
      </c>
      <c r="H66" s="114" t="s">
        <v>325</v>
      </c>
      <c r="J66" s="114"/>
    </row>
    <row r="67" spans="1:10" s="102" customFormat="1" hidden="1" x14ac:dyDescent="0.3">
      <c r="A67" s="268"/>
      <c r="B67" s="268"/>
      <c r="C67" s="146"/>
      <c r="D67" s="258"/>
      <c r="E67" s="269"/>
      <c r="F67" s="258"/>
      <c r="G67" s="208">
        <f t="shared" si="2"/>
        <v>0</v>
      </c>
      <c r="H67" s="114" t="s">
        <v>325</v>
      </c>
      <c r="J67" s="114"/>
    </row>
    <row r="68" spans="1:10" s="102" customFormat="1" hidden="1" x14ac:dyDescent="0.3">
      <c r="A68" s="268"/>
      <c r="B68" s="268"/>
      <c r="C68" s="146"/>
      <c r="D68" s="258"/>
      <c r="E68" s="269"/>
      <c r="F68" s="258"/>
      <c r="G68" s="208">
        <f t="shared" si="2"/>
        <v>0</v>
      </c>
      <c r="H68" s="114" t="s">
        <v>325</v>
      </c>
      <c r="J68" s="114"/>
    </row>
    <row r="69" spans="1:10" s="102" customFormat="1" hidden="1" x14ac:dyDescent="0.3">
      <c r="A69" s="268"/>
      <c r="B69" s="268"/>
      <c r="C69" s="146"/>
      <c r="D69" s="258"/>
      <c r="E69" s="269"/>
      <c r="F69" s="258"/>
      <c r="G69" s="208">
        <f t="shared" ref="G69:G100" si="3">ROUND(+C69*E69*F69,2)</f>
        <v>0</v>
      </c>
      <c r="H69" s="114" t="s">
        <v>325</v>
      </c>
      <c r="J69" s="114"/>
    </row>
    <row r="70" spans="1:10" s="102" customFormat="1" hidden="1" x14ac:dyDescent="0.3">
      <c r="A70" s="268"/>
      <c r="B70" s="268"/>
      <c r="C70" s="146"/>
      <c r="D70" s="258"/>
      <c r="E70" s="269"/>
      <c r="F70" s="258"/>
      <c r="G70" s="208">
        <f t="shared" si="3"/>
        <v>0</v>
      </c>
      <c r="H70" s="114" t="s">
        <v>325</v>
      </c>
      <c r="J70" s="114"/>
    </row>
    <row r="71" spans="1:10" s="102" customFormat="1" hidden="1" x14ac:dyDescent="0.3">
      <c r="A71" s="268"/>
      <c r="B71" s="268"/>
      <c r="C71" s="146"/>
      <c r="D71" s="258"/>
      <c r="E71" s="269"/>
      <c r="F71" s="258"/>
      <c r="G71" s="208">
        <f t="shared" si="3"/>
        <v>0</v>
      </c>
      <c r="H71" s="114" t="s">
        <v>325</v>
      </c>
      <c r="J71" s="114"/>
    </row>
    <row r="72" spans="1:10" s="102" customFormat="1" hidden="1" x14ac:dyDescent="0.3">
      <c r="A72" s="268"/>
      <c r="B72" s="268"/>
      <c r="C72" s="146"/>
      <c r="D72" s="258"/>
      <c r="E72" s="269"/>
      <c r="F72" s="258"/>
      <c r="G72" s="208">
        <f t="shared" si="3"/>
        <v>0</v>
      </c>
      <c r="H72" s="114" t="s">
        <v>325</v>
      </c>
      <c r="J72" s="114"/>
    </row>
    <row r="73" spans="1:10" s="102" customFormat="1" hidden="1" x14ac:dyDescent="0.3">
      <c r="A73" s="268"/>
      <c r="B73" s="268"/>
      <c r="C73" s="146"/>
      <c r="D73" s="258"/>
      <c r="E73" s="269"/>
      <c r="F73" s="258"/>
      <c r="G73" s="208">
        <f t="shared" si="3"/>
        <v>0</v>
      </c>
      <c r="H73" s="114" t="s">
        <v>325</v>
      </c>
      <c r="J73" s="114"/>
    </row>
    <row r="74" spans="1:10" s="102" customFormat="1" hidden="1" x14ac:dyDescent="0.3">
      <c r="A74" s="268"/>
      <c r="B74" s="268"/>
      <c r="C74" s="146"/>
      <c r="D74" s="258"/>
      <c r="E74" s="269"/>
      <c r="F74" s="258"/>
      <c r="G74" s="208">
        <f t="shared" si="3"/>
        <v>0</v>
      </c>
      <c r="H74" s="114" t="s">
        <v>325</v>
      </c>
      <c r="J74" s="114"/>
    </row>
    <row r="75" spans="1:10" s="102" customFormat="1" hidden="1" x14ac:dyDescent="0.3">
      <c r="A75" s="268"/>
      <c r="B75" s="268"/>
      <c r="C75" s="146"/>
      <c r="D75" s="258"/>
      <c r="E75" s="269"/>
      <c r="F75" s="258"/>
      <c r="G75" s="208">
        <f t="shared" si="3"/>
        <v>0</v>
      </c>
      <c r="H75" s="114" t="s">
        <v>325</v>
      </c>
      <c r="J75" s="114"/>
    </row>
    <row r="76" spans="1:10" s="102" customFormat="1" hidden="1" x14ac:dyDescent="0.3">
      <c r="A76" s="268"/>
      <c r="B76" s="268"/>
      <c r="C76" s="146"/>
      <c r="D76" s="258"/>
      <c r="E76" s="269"/>
      <c r="F76" s="258"/>
      <c r="G76" s="208">
        <f t="shared" si="3"/>
        <v>0</v>
      </c>
      <c r="H76" s="114" t="s">
        <v>325</v>
      </c>
      <c r="J76" s="114"/>
    </row>
    <row r="77" spans="1:10" s="102" customFormat="1" hidden="1" x14ac:dyDescent="0.3">
      <c r="A77" s="268"/>
      <c r="B77" s="268"/>
      <c r="C77" s="146"/>
      <c r="D77" s="258"/>
      <c r="E77" s="269"/>
      <c r="F77" s="258"/>
      <c r="G77" s="208">
        <f t="shared" si="3"/>
        <v>0</v>
      </c>
      <c r="H77" s="114" t="s">
        <v>325</v>
      </c>
      <c r="J77" s="114"/>
    </row>
    <row r="78" spans="1:10" s="102" customFormat="1" hidden="1" x14ac:dyDescent="0.3">
      <c r="A78" s="268"/>
      <c r="B78" s="268"/>
      <c r="C78" s="146"/>
      <c r="D78" s="258"/>
      <c r="E78" s="269"/>
      <c r="F78" s="258"/>
      <c r="G78" s="208">
        <f t="shared" si="3"/>
        <v>0</v>
      </c>
      <c r="H78" s="114" t="s">
        <v>325</v>
      </c>
      <c r="J78" s="114"/>
    </row>
    <row r="79" spans="1:10" s="102" customFormat="1" hidden="1" x14ac:dyDescent="0.3">
      <c r="A79" s="268"/>
      <c r="B79" s="268"/>
      <c r="C79" s="146"/>
      <c r="D79" s="258"/>
      <c r="E79" s="269"/>
      <c r="F79" s="258"/>
      <c r="G79" s="208">
        <f t="shared" si="3"/>
        <v>0</v>
      </c>
      <c r="H79" s="114" t="s">
        <v>325</v>
      </c>
      <c r="J79" s="114"/>
    </row>
    <row r="80" spans="1:10" s="102" customFormat="1" hidden="1" x14ac:dyDescent="0.3">
      <c r="A80" s="268"/>
      <c r="B80" s="268"/>
      <c r="C80" s="146"/>
      <c r="D80" s="258"/>
      <c r="E80" s="269"/>
      <c r="F80" s="258"/>
      <c r="G80" s="208">
        <f t="shared" si="3"/>
        <v>0</v>
      </c>
      <c r="H80" s="114" t="s">
        <v>325</v>
      </c>
      <c r="J80" s="114"/>
    </row>
    <row r="81" spans="1:10" s="102" customFormat="1" hidden="1" x14ac:dyDescent="0.3">
      <c r="A81" s="268"/>
      <c r="B81" s="268"/>
      <c r="C81" s="146"/>
      <c r="D81" s="258"/>
      <c r="E81" s="269"/>
      <c r="F81" s="258"/>
      <c r="G81" s="208">
        <f t="shared" si="3"/>
        <v>0</v>
      </c>
      <c r="H81" s="114" t="s">
        <v>325</v>
      </c>
      <c r="J81" s="114"/>
    </row>
    <row r="82" spans="1:10" s="102" customFormat="1" hidden="1" x14ac:dyDescent="0.3">
      <c r="A82" s="268"/>
      <c r="B82" s="268"/>
      <c r="C82" s="146"/>
      <c r="D82" s="258"/>
      <c r="E82" s="269"/>
      <c r="F82" s="258"/>
      <c r="G82" s="208">
        <f t="shared" si="3"/>
        <v>0</v>
      </c>
      <c r="H82" s="114" t="s">
        <v>325</v>
      </c>
      <c r="J82" s="114"/>
    </row>
    <row r="83" spans="1:10" s="102" customFormat="1" hidden="1" x14ac:dyDescent="0.3">
      <c r="A83" s="268"/>
      <c r="B83" s="268"/>
      <c r="C83" s="146"/>
      <c r="D83" s="258"/>
      <c r="E83" s="269"/>
      <c r="F83" s="258"/>
      <c r="G83" s="208">
        <f t="shared" si="3"/>
        <v>0</v>
      </c>
      <c r="H83" s="114" t="s">
        <v>325</v>
      </c>
      <c r="J83" s="114"/>
    </row>
    <row r="84" spans="1:10" s="102" customFormat="1" hidden="1" x14ac:dyDescent="0.3">
      <c r="A84" s="268"/>
      <c r="B84" s="268"/>
      <c r="C84" s="146"/>
      <c r="D84" s="258"/>
      <c r="E84" s="269"/>
      <c r="F84" s="258"/>
      <c r="G84" s="208">
        <f t="shared" si="3"/>
        <v>0</v>
      </c>
      <c r="H84" s="114" t="s">
        <v>325</v>
      </c>
      <c r="J84" s="114"/>
    </row>
    <row r="85" spans="1:10" s="102" customFormat="1" hidden="1" x14ac:dyDescent="0.3">
      <c r="A85" s="268"/>
      <c r="B85" s="268"/>
      <c r="C85" s="146"/>
      <c r="D85" s="258"/>
      <c r="E85" s="269"/>
      <c r="F85" s="258"/>
      <c r="G85" s="208">
        <f t="shared" si="3"/>
        <v>0</v>
      </c>
      <c r="H85" s="114" t="s">
        <v>325</v>
      </c>
      <c r="J85" s="114"/>
    </row>
    <row r="86" spans="1:10" s="102" customFormat="1" hidden="1" x14ac:dyDescent="0.3">
      <c r="A86" s="268"/>
      <c r="B86" s="268"/>
      <c r="C86" s="146"/>
      <c r="D86" s="258"/>
      <c r="E86" s="269"/>
      <c r="F86" s="258"/>
      <c r="G86" s="208">
        <f t="shared" si="3"/>
        <v>0</v>
      </c>
      <c r="H86" s="114" t="s">
        <v>325</v>
      </c>
      <c r="J86" s="114"/>
    </row>
    <row r="87" spans="1:10" s="102" customFormat="1" hidden="1" x14ac:dyDescent="0.3">
      <c r="A87" s="268"/>
      <c r="B87" s="268"/>
      <c r="C87" s="146"/>
      <c r="D87" s="258"/>
      <c r="E87" s="269"/>
      <c r="F87" s="258"/>
      <c r="G87" s="208">
        <f t="shared" si="3"/>
        <v>0</v>
      </c>
      <c r="H87" s="114" t="s">
        <v>325</v>
      </c>
      <c r="J87" s="114"/>
    </row>
    <row r="88" spans="1:10" s="102" customFormat="1" hidden="1" x14ac:dyDescent="0.3">
      <c r="A88" s="268"/>
      <c r="B88" s="268"/>
      <c r="C88" s="146"/>
      <c r="D88" s="258"/>
      <c r="E88" s="269"/>
      <c r="F88" s="258"/>
      <c r="G88" s="208">
        <f t="shared" si="3"/>
        <v>0</v>
      </c>
      <c r="H88" s="114" t="s">
        <v>325</v>
      </c>
      <c r="J88" s="114"/>
    </row>
    <row r="89" spans="1:10" s="102" customFormat="1" hidden="1" x14ac:dyDescent="0.3">
      <c r="A89" s="268"/>
      <c r="B89" s="268"/>
      <c r="C89" s="146"/>
      <c r="D89" s="258"/>
      <c r="E89" s="269"/>
      <c r="F89" s="258"/>
      <c r="G89" s="208">
        <f t="shared" si="3"/>
        <v>0</v>
      </c>
      <c r="H89" s="114" t="s">
        <v>325</v>
      </c>
      <c r="J89" s="114"/>
    </row>
    <row r="90" spans="1:10" s="102" customFormat="1" hidden="1" x14ac:dyDescent="0.3">
      <c r="A90" s="268"/>
      <c r="B90" s="268"/>
      <c r="C90" s="146"/>
      <c r="D90" s="258"/>
      <c r="E90" s="269"/>
      <c r="F90" s="258"/>
      <c r="G90" s="208">
        <f t="shared" si="3"/>
        <v>0</v>
      </c>
      <c r="H90" s="114" t="s">
        <v>325</v>
      </c>
      <c r="J90" s="114"/>
    </row>
    <row r="91" spans="1:10" s="102" customFormat="1" hidden="1" x14ac:dyDescent="0.3">
      <c r="A91" s="268"/>
      <c r="B91" s="268"/>
      <c r="C91" s="146"/>
      <c r="D91" s="258"/>
      <c r="E91" s="269"/>
      <c r="F91" s="258"/>
      <c r="G91" s="208">
        <f t="shared" si="3"/>
        <v>0</v>
      </c>
      <c r="H91" s="114" t="s">
        <v>325</v>
      </c>
      <c r="J91" s="114"/>
    </row>
    <row r="92" spans="1:10" s="102" customFormat="1" hidden="1" x14ac:dyDescent="0.3">
      <c r="A92" s="268"/>
      <c r="B92" s="268"/>
      <c r="C92" s="146"/>
      <c r="D92" s="258"/>
      <c r="E92" s="269"/>
      <c r="F92" s="258"/>
      <c r="G92" s="208">
        <f t="shared" si="3"/>
        <v>0</v>
      </c>
      <c r="H92" s="114" t="s">
        <v>325</v>
      </c>
      <c r="J92" s="114"/>
    </row>
    <row r="93" spans="1:10" s="102" customFormat="1" hidden="1" x14ac:dyDescent="0.3">
      <c r="A93" s="268"/>
      <c r="B93" s="268"/>
      <c r="C93" s="146"/>
      <c r="D93" s="258"/>
      <c r="E93" s="269"/>
      <c r="F93" s="258"/>
      <c r="G93" s="208">
        <f t="shared" si="3"/>
        <v>0</v>
      </c>
      <c r="H93" s="114" t="s">
        <v>325</v>
      </c>
      <c r="J93" s="114"/>
    </row>
    <row r="94" spans="1:10" s="102" customFormat="1" hidden="1" x14ac:dyDescent="0.3">
      <c r="A94" s="268"/>
      <c r="B94" s="268"/>
      <c r="C94" s="146"/>
      <c r="D94" s="258"/>
      <c r="E94" s="269"/>
      <c r="F94" s="258"/>
      <c r="G94" s="208">
        <f t="shared" si="3"/>
        <v>0</v>
      </c>
      <c r="H94" s="114" t="s">
        <v>325</v>
      </c>
      <c r="J94" s="114"/>
    </row>
    <row r="95" spans="1:10" s="102" customFormat="1" hidden="1" x14ac:dyDescent="0.3">
      <c r="A95" s="268"/>
      <c r="B95" s="268"/>
      <c r="C95" s="146"/>
      <c r="D95" s="258"/>
      <c r="E95" s="269"/>
      <c r="F95" s="258"/>
      <c r="G95" s="208">
        <f t="shared" si="3"/>
        <v>0</v>
      </c>
      <c r="H95" s="114" t="s">
        <v>325</v>
      </c>
      <c r="J95" s="114"/>
    </row>
    <row r="96" spans="1:10" s="102" customFormat="1" hidden="1" x14ac:dyDescent="0.3">
      <c r="A96" s="268"/>
      <c r="B96" s="268"/>
      <c r="C96" s="146"/>
      <c r="D96" s="258"/>
      <c r="E96" s="269"/>
      <c r="F96" s="258"/>
      <c r="G96" s="208">
        <f t="shared" si="3"/>
        <v>0</v>
      </c>
      <c r="H96" s="114" t="s">
        <v>325</v>
      </c>
      <c r="J96" s="114"/>
    </row>
    <row r="97" spans="1:10" s="102" customFormat="1" hidden="1" x14ac:dyDescent="0.3">
      <c r="A97" s="268"/>
      <c r="B97" s="268"/>
      <c r="C97" s="146"/>
      <c r="D97" s="258"/>
      <c r="E97" s="269"/>
      <c r="F97" s="258"/>
      <c r="G97" s="208">
        <f t="shared" si="3"/>
        <v>0</v>
      </c>
      <c r="H97" s="114" t="s">
        <v>325</v>
      </c>
      <c r="J97" s="114"/>
    </row>
    <row r="98" spans="1:10" s="102" customFormat="1" hidden="1" x14ac:dyDescent="0.3">
      <c r="A98" s="268"/>
      <c r="B98" s="268"/>
      <c r="C98" s="146"/>
      <c r="D98" s="258"/>
      <c r="E98" s="269"/>
      <c r="F98" s="258"/>
      <c r="G98" s="208">
        <f t="shared" si="3"/>
        <v>0</v>
      </c>
      <c r="H98" s="114" t="s">
        <v>325</v>
      </c>
      <c r="J98" s="114"/>
    </row>
    <row r="99" spans="1:10" s="102" customFormat="1" hidden="1" x14ac:dyDescent="0.3">
      <c r="A99" s="268"/>
      <c r="B99" s="268"/>
      <c r="C99" s="146"/>
      <c r="D99" s="258"/>
      <c r="E99" s="269"/>
      <c r="F99" s="258"/>
      <c r="G99" s="208">
        <f t="shared" si="3"/>
        <v>0</v>
      </c>
      <c r="H99" s="114" t="s">
        <v>325</v>
      </c>
      <c r="J99" s="114"/>
    </row>
    <row r="100" spans="1:10" s="102" customFormat="1" hidden="1" x14ac:dyDescent="0.3">
      <c r="A100" s="268"/>
      <c r="B100" s="268"/>
      <c r="C100" s="146"/>
      <c r="D100" s="258"/>
      <c r="E100" s="269"/>
      <c r="F100" s="258"/>
      <c r="G100" s="208">
        <f t="shared" si="3"/>
        <v>0</v>
      </c>
      <c r="H100" s="114" t="s">
        <v>325</v>
      </c>
      <c r="J100" s="114"/>
    </row>
    <row r="101" spans="1:10" s="102" customFormat="1" hidden="1" x14ac:dyDescent="0.3">
      <c r="A101" s="268"/>
      <c r="B101" s="268"/>
      <c r="C101" s="146"/>
      <c r="D101" s="258"/>
      <c r="E101" s="269"/>
      <c r="F101" s="258"/>
      <c r="G101" s="208">
        <f t="shared" ref="G101:G132" si="4">ROUND(+C101*E101*F101,2)</f>
        <v>0</v>
      </c>
      <c r="H101" s="114" t="s">
        <v>325</v>
      </c>
      <c r="J101" s="114"/>
    </row>
    <row r="102" spans="1:10" s="102" customFormat="1" hidden="1" x14ac:dyDescent="0.3">
      <c r="A102" s="268"/>
      <c r="B102" s="268"/>
      <c r="C102" s="146"/>
      <c r="D102" s="258"/>
      <c r="E102" s="269"/>
      <c r="F102" s="258"/>
      <c r="G102" s="208">
        <f t="shared" si="4"/>
        <v>0</v>
      </c>
      <c r="H102" s="114" t="s">
        <v>325</v>
      </c>
      <c r="J102" s="114"/>
    </row>
    <row r="103" spans="1:10" s="102" customFormat="1" hidden="1" x14ac:dyDescent="0.3">
      <c r="A103" s="268"/>
      <c r="B103" s="268"/>
      <c r="C103" s="146"/>
      <c r="D103" s="258"/>
      <c r="E103" s="269"/>
      <c r="F103" s="258"/>
      <c r="G103" s="208">
        <f t="shared" si="4"/>
        <v>0</v>
      </c>
      <c r="H103" s="114" t="s">
        <v>325</v>
      </c>
      <c r="J103" s="114"/>
    </row>
    <row r="104" spans="1:10" s="102" customFormat="1" hidden="1" x14ac:dyDescent="0.3">
      <c r="A104" s="268"/>
      <c r="B104" s="268"/>
      <c r="C104" s="146"/>
      <c r="D104" s="258"/>
      <c r="E104" s="269"/>
      <c r="F104" s="258"/>
      <c r="G104" s="208">
        <f t="shared" si="4"/>
        <v>0</v>
      </c>
      <c r="H104" s="114" t="s">
        <v>325</v>
      </c>
      <c r="J104" s="114"/>
    </row>
    <row r="105" spans="1:10" s="102" customFormat="1" hidden="1" x14ac:dyDescent="0.3">
      <c r="A105" s="268"/>
      <c r="B105" s="268"/>
      <c r="C105" s="146"/>
      <c r="D105" s="258"/>
      <c r="E105" s="269"/>
      <c r="F105" s="258"/>
      <c r="G105" s="208">
        <f t="shared" si="4"/>
        <v>0</v>
      </c>
      <c r="H105" s="114" t="s">
        <v>325</v>
      </c>
      <c r="J105" s="114"/>
    </row>
    <row r="106" spans="1:10" s="102" customFormat="1" hidden="1" x14ac:dyDescent="0.3">
      <c r="A106" s="268"/>
      <c r="B106" s="268"/>
      <c r="C106" s="146"/>
      <c r="D106" s="258"/>
      <c r="E106" s="269"/>
      <c r="F106" s="258"/>
      <c r="G106" s="208">
        <f t="shared" si="4"/>
        <v>0</v>
      </c>
      <c r="H106" s="114" t="s">
        <v>325</v>
      </c>
      <c r="J106" s="114"/>
    </row>
    <row r="107" spans="1:10" s="102" customFormat="1" hidden="1" x14ac:dyDescent="0.3">
      <c r="A107" s="268"/>
      <c r="B107" s="268"/>
      <c r="C107" s="146"/>
      <c r="D107" s="258"/>
      <c r="E107" s="269"/>
      <c r="F107" s="258"/>
      <c r="G107" s="208">
        <f t="shared" si="4"/>
        <v>0</v>
      </c>
      <c r="H107" s="114" t="s">
        <v>325</v>
      </c>
      <c r="J107" s="114"/>
    </row>
    <row r="108" spans="1:10" s="102" customFormat="1" hidden="1" x14ac:dyDescent="0.3">
      <c r="A108" s="268"/>
      <c r="B108" s="268"/>
      <c r="C108" s="146"/>
      <c r="D108" s="258"/>
      <c r="E108" s="269"/>
      <c r="F108" s="258"/>
      <c r="G108" s="208">
        <f t="shared" si="4"/>
        <v>0</v>
      </c>
      <c r="H108" s="114" t="s">
        <v>325</v>
      </c>
      <c r="J108" s="114"/>
    </row>
    <row r="109" spans="1:10" s="102" customFormat="1" hidden="1" x14ac:dyDescent="0.3">
      <c r="A109" s="268"/>
      <c r="B109" s="268"/>
      <c r="C109" s="146"/>
      <c r="D109" s="258"/>
      <c r="E109" s="269"/>
      <c r="F109" s="258"/>
      <c r="G109" s="208">
        <f t="shared" si="4"/>
        <v>0</v>
      </c>
      <c r="H109" s="114" t="s">
        <v>325</v>
      </c>
      <c r="J109" s="114"/>
    </row>
    <row r="110" spans="1:10" s="102" customFormat="1" hidden="1" x14ac:dyDescent="0.3">
      <c r="A110" s="268"/>
      <c r="B110" s="268"/>
      <c r="C110" s="146"/>
      <c r="D110" s="258"/>
      <c r="E110" s="269"/>
      <c r="F110" s="258"/>
      <c r="G110" s="208">
        <f t="shared" si="4"/>
        <v>0</v>
      </c>
      <c r="H110" s="114" t="s">
        <v>325</v>
      </c>
      <c r="J110" s="114"/>
    </row>
    <row r="111" spans="1:10" s="102" customFormat="1" hidden="1" x14ac:dyDescent="0.3">
      <c r="A111" s="268"/>
      <c r="B111" s="268"/>
      <c r="C111" s="146"/>
      <c r="D111" s="258"/>
      <c r="E111" s="269"/>
      <c r="F111" s="258"/>
      <c r="G111" s="208">
        <f t="shared" si="4"/>
        <v>0</v>
      </c>
      <c r="H111" s="114" t="s">
        <v>325</v>
      </c>
      <c r="J111" s="114"/>
    </row>
    <row r="112" spans="1:10" s="102" customFormat="1" hidden="1" x14ac:dyDescent="0.3">
      <c r="A112" s="268"/>
      <c r="B112" s="268"/>
      <c r="C112" s="146"/>
      <c r="D112" s="258"/>
      <c r="E112" s="269"/>
      <c r="F112" s="258"/>
      <c r="G112" s="208">
        <f t="shared" si="4"/>
        <v>0</v>
      </c>
      <c r="H112" s="114" t="s">
        <v>325</v>
      </c>
      <c r="J112" s="114"/>
    </row>
    <row r="113" spans="1:10" s="102" customFormat="1" hidden="1" x14ac:dyDescent="0.3">
      <c r="A113" s="268"/>
      <c r="B113" s="268"/>
      <c r="C113" s="146"/>
      <c r="D113" s="258"/>
      <c r="E113" s="269"/>
      <c r="F113" s="258"/>
      <c r="G113" s="208">
        <f t="shared" si="4"/>
        <v>0</v>
      </c>
      <c r="H113" s="114" t="s">
        <v>325</v>
      </c>
      <c r="J113" s="114"/>
    </row>
    <row r="114" spans="1:10" s="102" customFormat="1" hidden="1" x14ac:dyDescent="0.3">
      <c r="A114" s="268"/>
      <c r="B114" s="268"/>
      <c r="C114" s="146"/>
      <c r="D114" s="258"/>
      <c r="E114" s="269"/>
      <c r="F114" s="258"/>
      <c r="G114" s="208">
        <f t="shared" si="4"/>
        <v>0</v>
      </c>
      <c r="H114" s="114" t="s">
        <v>325</v>
      </c>
      <c r="J114" s="114"/>
    </row>
    <row r="115" spans="1:10" s="102" customFormat="1" hidden="1" x14ac:dyDescent="0.3">
      <c r="A115" s="268"/>
      <c r="B115" s="268"/>
      <c r="C115" s="146"/>
      <c r="D115" s="258"/>
      <c r="E115" s="269"/>
      <c r="F115" s="258"/>
      <c r="G115" s="208">
        <f t="shared" si="4"/>
        <v>0</v>
      </c>
      <c r="H115" s="114" t="s">
        <v>325</v>
      </c>
      <c r="J115" s="114"/>
    </row>
    <row r="116" spans="1:10" s="102" customFormat="1" hidden="1" x14ac:dyDescent="0.3">
      <c r="A116" s="268"/>
      <c r="B116" s="268"/>
      <c r="C116" s="146"/>
      <c r="D116" s="258"/>
      <c r="E116" s="269"/>
      <c r="F116" s="258"/>
      <c r="G116" s="208">
        <f t="shared" si="4"/>
        <v>0</v>
      </c>
      <c r="H116" s="114" t="s">
        <v>325</v>
      </c>
      <c r="J116" s="114"/>
    </row>
    <row r="117" spans="1:10" s="102" customFormat="1" hidden="1" x14ac:dyDescent="0.3">
      <c r="A117" s="268"/>
      <c r="B117" s="268"/>
      <c r="C117" s="146"/>
      <c r="D117" s="258"/>
      <c r="E117" s="269"/>
      <c r="F117" s="258"/>
      <c r="G117" s="208">
        <f t="shared" si="4"/>
        <v>0</v>
      </c>
      <c r="H117" s="114" t="s">
        <v>325</v>
      </c>
      <c r="J117" s="114"/>
    </row>
    <row r="118" spans="1:10" s="102" customFormat="1" hidden="1" x14ac:dyDescent="0.3">
      <c r="A118" s="268"/>
      <c r="B118" s="268"/>
      <c r="C118" s="146"/>
      <c r="D118" s="258"/>
      <c r="E118" s="269"/>
      <c r="F118" s="258"/>
      <c r="G118" s="208">
        <f t="shared" si="4"/>
        <v>0</v>
      </c>
      <c r="H118" s="114" t="s">
        <v>325</v>
      </c>
      <c r="J118" s="114"/>
    </row>
    <row r="119" spans="1:10" s="102" customFormat="1" hidden="1" x14ac:dyDescent="0.3">
      <c r="A119" s="268"/>
      <c r="B119" s="268"/>
      <c r="C119" s="146"/>
      <c r="D119" s="258"/>
      <c r="E119" s="269"/>
      <c r="F119" s="258"/>
      <c r="G119" s="208">
        <f t="shared" si="4"/>
        <v>0</v>
      </c>
      <c r="H119" s="114" t="s">
        <v>325</v>
      </c>
      <c r="J119" s="114"/>
    </row>
    <row r="120" spans="1:10" s="102" customFormat="1" hidden="1" x14ac:dyDescent="0.3">
      <c r="A120" s="268"/>
      <c r="B120" s="268"/>
      <c r="C120" s="146"/>
      <c r="D120" s="258"/>
      <c r="E120" s="269"/>
      <c r="F120" s="258"/>
      <c r="G120" s="208">
        <f t="shared" si="4"/>
        <v>0</v>
      </c>
      <c r="H120" s="114" t="s">
        <v>325</v>
      </c>
      <c r="J120" s="114"/>
    </row>
    <row r="121" spans="1:10" s="102" customFormat="1" hidden="1" x14ac:dyDescent="0.3">
      <c r="A121" s="268"/>
      <c r="B121" s="268"/>
      <c r="C121" s="146"/>
      <c r="D121" s="258"/>
      <c r="E121" s="269"/>
      <c r="F121" s="258"/>
      <c r="G121" s="208">
        <f t="shared" si="4"/>
        <v>0</v>
      </c>
      <c r="H121" s="114" t="s">
        <v>325</v>
      </c>
      <c r="J121" s="114"/>
    </row>
    <row r="122" spans="1:10" s="102" customFormat="1" hidden="1" x14ac:dyDescent="0.3">
      <c r="A122" s="268"/>
      <c r="B122" s="268"/>
      <c r="C122" s="146"/>
      <c r="D122" s="258"/>
      <c r="E122" s="269"/>
      <c r="F122" s="258"/>
      <c r="G122" s="208">
        <f t="shared" si="4"/>
        <v>0</v>
      </c>
      <c r="H122" s="114" t="s">
        <v>325</v>
      </c>
      <c r="J122" s="114"/>
    </row>
    <row r="123" spans="1:10" s="102" customFormat="1" hidden="1" x14ac:dyDescent="0.3">
      <c r="A123" s="268"/>
      <c r="B123" s="268"/>
      <c r="C123" s="146"/>
      <c r="D123" s="258"/>
      <c r="E123" s="269"/>
      <c r="F123" s="258"/>
      <c r="G123" s="208">
        <f t="shared" si="4"/>
        <v>0</v>
      </c>
      <c r="H123" s="114" t="s">
        <v>325</v>
      </c>
      <c r="J123" s="114"/>
    </row>
    <row r="124" spans="1:10" s="102" customFormat="1" hidden="1" x14ac:dyDescent="0.3">
      <c r="A124" s="268"/>
      <c r="B124" s="268"/>
      <c r="C124" s="146"/>
      <c r="D124" s="258"/>
      <c r="E124" s="269"/>
      <c r="F124" s="258"/>
      <c r="G124" s="208">
        <f t="shared" si="4"/>
        <v>0</v>
      </c>
      <c r="H124" s="114" t="s">
        <v>325</v>
      </c>
      <c r="J124" s="114"/>
    </row>
    <row r="125" spans="1:10" s="102" customFormat="1" hidden="1" x14ac:dyDescent="0.3">
      <c r="A125" s="268"/>
      <c r="B125" s="268"/>
      <c r="C125" s="146"/>
      <c r="D125" s="258"/>
      <c r="E125" s="269"/>
      <c r="F125" s="258"/>
      <c r="G125" s="208">
        <f t="shared" si="4"/>
        <v>0</v>
      </c>
      <c r="H125" s="114" t="s">
        <v>325</v>
      </c>
      <c r="J125" s="114"/>
    </row>
    <row r="126" spans="1:10" s="102" customFormat="1" hidden="1" x14ac:dyDescent="0.3">
      <c r="A126" s="268"/>
      <c r="B126" s="268"/>
      <c r="C126" s="146"/>
      <c r="D126" s="258"/>
      <c r="E126" s="269"/>
      <c r="F126" s="258"/>
      <c r="G126" s="208">
        <f t="shared" si="4"/>
        <v>0</v>
      </c>
      <c r="H126" s="114" t="s">
        <v>325</v>
      </c>
      <c r="J126" s="114"/>
    </row>
    <row r="127" spans="1:10" s="102" customFormat="1" hidden="1" x14ac:dyDescent="0.3">
      <c r="A127" s="268"/>
      <c r="B127" s="268"/>
      <c r="C127" s="146"/>
      <c r="D127" s="258"/>
      <c r="E127" s="269"/>
      <c r="F127" s="258"/>
      <c r="G127" s="208">
        <f t="shared" si="4"/>
        <v>0</v>
      </c>
      <c r="H127" s="114" t="s">
        <v>325</v>
      </c>
      <c r="J127" s="114"/>
    </row>
    <row r="128" spans="1:10" s="102" customFormat="1" hidden="1" x14ac:dyDescent="0.3">
      <c r="A128" s="268"/>
      <c r="B128" s="268"/>
      <c r="C128" s="146"/>
      <c r="D128" s="258"/>
      <c r="E128" s="269"/>
      <c r="F128" s="258"/>
      <c r="G128" s="208">
        <f t="shared" si="4"/>
        <v>0</v>
      </c>
      <c r="H128" s="114" t="s">
        <v>325</v>
      </c>
      <c r="J128" s="114"/>
    </row>
    <row r="129" spans="1:10" s="102" customFormat="1" hidden="1" x14ac:dyDescent="0.3">
      <c r="A129" s="268"/>
      <c r="B129" s="268"/>
      <c r="C129" s="146"/>
      <c r="D129" s="258"/>
      <c r="E129" s="269"/>
      <c r="F129" s="258"/>
      <c r="G129" s="208">
        <f t="shared" si="4"/>
        <v>0</v>
      </c>
      <c r="H129" s="114" t="s">
        <v>325</v>
      </c>
      <c r="J129" s="114"/>
    </row>
    <row r="130" spans="1:10" s="102" customFormat="1" hidden="1" x14ac:dyDescent="0.3">
      <c r="A130" s="268"/>
      <c r="B130" s="268"/>
      <c r="C130" s="146"/>
      <c r="D130" s="258"/>
      <c r="E130" s="269"/>
      <c r="F130" s="258"/>
      <c r="G130" s="208">
        <f t="shared" si="4"/>
        <v>0</v>
      </c>
      <c r="H130" s="114" t="s">
        <v>325</v>
      </c>
      <c r="J130" s="114"/>
    </row>
    <row r="131" spans="1:10" s="102" customFormat="1" hidden="1" x14ac:dyDescent="0.3">
      <c r="A131" s="268"/>
      <c r="B131" s="268"/>
      <c r="C131" s="146"/>
      <c r="D131" s="258"/>
      <c r="E131" s="269"/>
      <c r="F131" s="258"/>
      <c r="G131" s="208">
        <f t="shared" si="4"/>
        <v>0</v>
      </c>
      <c r="H131" s="114" t="s">
        <v>325</v>
      </c>
      <c r="J131" s="114"/>
    </row>
    <row r="132" spans="1:10" s="102" customFormat="1" hidden="1" x14ac:dyDescent="0.3">
      <c r="A132" s="268"/>
      <c r="B132" s="268"/>
      <c r="C132" s="146"/>
      <c r="D132" s="258"/>
      <c r="E132" s="269"/>
      <c r="F132" s="258"/>
      <c r="G132" s="208">
        <f t="shared" si="4"/>
        <v>0</v>
      </c>
      <c r="H132" s="114" t="s">
        <v>325</v>
      </c>
      <c r="J132" s="114"/>
    </row>
    <row r="133" spans="1:10" s="102" customFormat="1" hidden="1" x14ac:dyDescent="0.3">
      <c r="A133" s="268"/>
      <c r="B133" s="268"/>
      <c r="C133" s="146"/>
      <c r="D133" s="258"/>
      <c r="E133" s="269"/>
      <c r="F133" s="258"/>
      <c r="G133" s="208">
        <f t="shared" ref="G133:G134" si="5">ROUND(+C133*E133*F133,2)</f>
        <v>0</v>
      </c>
      <c r="H133" s="114" t="s">
        <v>325</v>
      </c>
      <c r="J133" s="114"/>
    </row>
    <row r="134" spans="1:10" s="102" customFormat="1" x14ac:dyDescent="0.3">
      <c r="A134" s="268" t="s">
        <v>28</v>
      </c>
      <c r="B134" s="268" t="s">
        <v>29</v>
      </c>
      <c r="C134" s="146">
        <f t="shared" ref="C134" ca="1" si="6">RAND()*1000000</f>
        <v>705083.0950673616</v>
      </c>
      <c r="D134" s="258" t="s">
        <v>314</v>
      </c>
      <c r="E134" s="269">
        <v>7.0000000000000007E-2</v>
      </c>
      <c r="F134" s="258">
        <v>3</v>
      </c>
      <c r="G134" s="298">
        <f t="shared" ca="1" si="5"/>
        <v>148067.45000000001</v>
      </c>
      <c r="H134" s="114" t="s">
        <v>325</v>
      </c>
      <c r="J134" s="114"/>
    </row>
    <row r="135" spans="1:10" s="102" customFormat="1" x14ac:dyDescent="0.3">
      <c r="A135" s="205"/>
      <c r="B135" s="205"/>
      <c r="C135" s="147"/>
      <c r="D135" s="91"/>
      <c r="E135" s="94"/>
      <c r="F135" s="207" t="s">
        <v>41</v>
      </c>
      <c r="G135" s="308">
        <f ca="1">ROUND(SUBTOTAL(109,G5:G134),2)</f>
        <v>251228.65</v>
      </c>
      <c r="H135" s="114" t="s">
        <v>325</v>
      </c>
      <c r="J135" s="117" t="s">
        <v>329</v>
      </c>
    </row>
    <row r="136" spans="1:10" s="102" customFormat="1" x14ac:dyDescent="0.3">
      <c r="A136" s="204"/>
      <c r="B136" s="204"/>
      <c r="C136" s="130"/>
      <c r="D136" s="231"/>
      <c r="E136" s="97"/>
      <c r="F136" s="231"/>
      <c r="G136" s="299"/>
      <c r="H136" s="114" t="s">
        <v>326</v>
      </c>
      <c r="J136" s="117"/>
    </row>
    <row r="137" spans="1:10" s="102" customFormat="1" x14ac:dyDescent="0.3">
      <c r="A137" s="270" t="s">
        <v>315</v>
      </c>
      <c r="B137" s="270" t="s">
        <v>316</v>
      </c>
      <c r="C137" s="146">
        <f t="shared" ref="C137:C139" ca="1" si="7">RAND()*1000000</f>
        <v>567800.21166434884</v>
      </c>
      <c r="D137" s="258" t="s">
        <v>317</v>
      </c>
      <c r="E137" s="269">
        <v>7.0000000000000007E-2</v>
      </c>
      <c r="F137" s="258">
        <v>3</v>
      </c>
      <c r="G137" s="208">
        <f t="shared" ref="G137:G168" ca="1" si="8">ROUND(+C137*E137*F137,2)</f>
        <v>119238.04</v>
      </c>
      <c r="H137" s="114" t="s">
        <v>326</v>
      </c>
    </row>
    <row r="138" spans="1:10" s="102" customFormat="1" x14ac:dyDescent="0.3">
      <c r="A138" s="268" t="s">
        <v>336</v>
      </c>
      <c r="B138" s="268" t="s">
        <v>29</v>
      </c>
      <c r="C138" s="146">
        <f t="shared" ca="1" si="7"/>
        <v>125853.12502052826</v>
      </c>
      <c r="D138" s="258" t="s">
        <v>314</v>
      </c>
      <c r="E138" s="269">
        <v>7.0000000000000007E-2</v>
      </c>
      <c r="F138" s="258">
        <v>3</v>
      </c>
      <c r="G138" s="208">
        <f t="shared" ca="1" si="8"/>
        <v>26429.16</v>
      </c>
      <c r="H138" s="114" t="s">
        <v>326</v>
      </c>
      <c r="J138" s="114"/>
    </row>
    <row r="139" spans="1:10" s="102" customFormat="1" x14ac:dyDescent="0.3">
      <c r="A139" s="268" t="s">
        <v>337</v>
      </c>
      <c r="B139" s="268" t="s">
        <v>29</v>
      </c>
      <c r="C139" s="146">
        <f t="shared" ca="1" si="7"/>
        <v>419471.65597678191</v>
      </c>
      <c r="D139" s="258" t="s">
        <v>314</v>
      </c>
      <c r="E139" s="269">
        <v>7.0000000000000007E-2</v>
      </c>
      <c r="F139" s="258">
        <v>3</v>
      </c>
      <c r="G139" s="208">
        <f t="shared" ca="1" si="8"/>
        <v>88089.05</v>
      </c>
      <c r="H139" s="114" t="s">
        <v>326</v>
      </c>
      <c r="J139" s="114"/>
    </row>
    <row r="140" spans="1:10" s="102" customFormat="1" hidden="1" x14ac:dyDescent="0.3">
      <c r="A140" s="268"/>
      <c r="B140" s="268"/>
      <c r="C140" s="146"/>
      <c r="D140" s="258"/>
      <c r="E140" s="269"/>
      <c r="F140" s="258"/>
      <c r="G140" s="208">
        <f t="shared" si="8"/>
        <v>0</v>
      </c>
      <c r="H140" s="114" t="s">
        <v>326</v>
      </c>
      <c r="J140" s="114"/>
    </row>
    <row r="141" spans="1:10" s="102" customFormat="1" hidden="1" x14ac:dyDescent="0.3">
      <c r="A141" s="268"/>
      <c r="B141" s="268"/>
      <c r="C141" s="146"/>
      <c r="D141" s="258"/>
      <c r="E141" s="269"/>
      <c r="F141" s="258"/>
      <c r="G141" s="208">
        <f t="shared" si="8"/>
        <v>0</v>
      </c>
      <c r="H141" s="114" t="s">
        <v>326</v>
      </c>
      <c r="J141" s="114"/>
    </row>
    <row r="142" spans="1:10" s="102" customFormat="1" hidden="1" x14ac:dyDescent="0.3">
      <c r="A142" s="268"/>
      <c r="B142" s="268"/>
      <c r="C142" s="146"/>
      <c r="D142" s="258"/>
      <c r="E142" s="269"/>
      <c r="F142" s="258"/>
      <c r="G142" s="208">
        <f t="shared" si="8"/>
        <v>0</v>
      </c>
      <c r="H142" s="114" t="s">
        <v>326</v>
      </c>
      <c r="J142" s="114"/>
    </row>
    <row r="143" spans="1:10" s="102" customFormat="1" hidden="1" x14ac:dyDescent="0.3">
      <c r="A143" s="268"/>
      <c r="B143" s="268"/>
      <c r="C143" s="146"/>
      <c r="D143" s="258"/>
      <c r="E143" s="269"/>
      <c r="F143" s="258"/>
      <c r="G143" s="208">
        <f t="shared" si="8"/>
        <v>0</v>
      </c>
      <c r="H143" s="114" t="s">
        <v>326</v>
      </c>
      <c r="J143" s="114"/>
    </row>
    <row r="144" spans="1:10" s="102" customFormat="1" hidden="1" x14ac:dyDescent="0.3">
      <c r="A144" s="268"/>
      <c r="B144" s="268"/>
      <c r="C144" s="146"/>
      <c r="D144" s="258"/>
      <c r="E144" s="269"/>
      <c r="F144" s="258"/>
      <c r="G144" s="208">
        <f t="shared" si="8"/>
        <v>0</v>
      </c>
      <c r="H144" s="114" t="s">
        <v>326</v>
      </c>
      <c r="J144" s="114"/>
    </row>
    <row r="145" spans="1:10" s="102" customFormat="1" hidden="1" x14ac:dyDescent="0.3">
      <c r="A145" s="268"/>
      <c r="B145" s="268"/>
      <c r="C145" s="146"/>
      <c r="D145" s="258"/>
      <c r="E145" s="269"/>
      <c r="F145" s="258"/>
      <c r="G145" s="208">
        <f t="shared" si="8"/>
        <v>0</v>
      </c>
      <c r="H145" s="114" t="s">
        <v>326</v>
      </c>
      <c r="J145" s="114"/>
    </row>
    <row r="146" spans="1:10" s="102" customFormat="1" hidden="1" x14ac:dyDescent="0.3">
      <c r="A146" s="268"/>
      <c r="B146" s="268"/>
      <c r="C146" s="146"/>
      <c r="D146" s="258"/>
      <c r="E146" s="269"/>
      <c r="F146" s="258"/>
      <c r="G146" s="208">
        <f t="shared" si="8"/>
        <v>0</v>
      </c>
      <c r="H146" s="114" t="s">
        <v>326</v>
      </c>
      <c r="J146" s="114"/>
    </row>
    <row r="147" spans="1:10" s="102" customFormat="1" hidden="1" x14ac:dyDescent="0.3">
      <c r="A147" s="268"/>
      <c r="B147" s="268"/>
      <c r="C147" s="146"/>
      <c r="D147" s="258"/>
      <c r="E147" s="269"/>
      <c r="F147" s="258"/>
      <c r="G147" s="208">
        <f t="shared" si="8"/>
        <v>0</v>
      </c>
      <c r="H147" s="114" t="s">
        <v>326</v>
      </c>
      <c r="J147" s="114"/>
    </row>
    <row r="148" spans="1:10" s="102" customFormat="1" hidden="1" x14ac:dyDescent="0.3">
      <c r="A148" s="268"/>
      <c r="B148" s="268"/>
      <c r="C148" s="146"/>
      <c r="D148" s="258"/>
      <c r="E148" s="269"/>
      <c r="F148" s="258"/>
      <c r="G148" s="208">
        <f t="shared" si="8"/>
        <v>0</v>
      </c>
      <c r="H148" s="114" t="s">
        <v>326</v>
      </c>
      <c r="J148" s="114"/>
    </row>
    <row r="149" spans="1:10" s="102" customFormat="1" hidden="1" x14ac:dyDescent="0.3">
      <c r="A149" s="268"/>
      <c r="B149" s="268"/>
      <c r="C149" s="146"/>
      <c r="D149" s="258"/>
      <c r="E149" s="269"/>
      <c r="F149" s="258"/>
      <c r="G149" s="208">
        <f t="shared" si="8"/>
        <v>0</v>
      </c>
      <c r="H149" s="114" t="s">
        <v>326</v>
      </c>
      <c r="J149" s="114"/>
    </row>
    <row r="150" spans="1:10" s="102" customFormat="1" hidden="1" x14ac:dyDescent="0.3">
      <c r="A150" s="268"/>
      <c r="B150" s="268"/>
      <c r="C150" s="146"/>
      <c r="D150" s="258"/>
      <c r="E150" s="269"/>
      <c r="F150" s="258"/>
      <c r="G150" s="208">
        <f t="shared" si="8"/>
        <v>0</v>
      </c>
      <c r="H150" s="114" t="s">
        <v>326</v>
      </c>
      <c r="J150" s="114"/>
    </row>
    <row r="151" spans="1:10" s="102" customFormat="1" hidden="1" x14ac:dyDescent="0.3">
      <c r="A151" s="268"/>
      <c r="B151" s="268"/>
      <c r="C151" s="146"/>
      <c r="D151" s="258"/>
      <c r="E151" s="269"/>
      <c r="F151" s="258"/>
      <c r="G151" s="208">
        <f t="shared" si="8"/>
        <v>0</v>
      </c>
      <c r="H151" s="114" t="s">
        <v>326</v>
      </c>
      <c r="J151" s="114"/>
    </row>
    <row r="152" spans="1:10" s="102" customFormat="1" hidden="1" x14ac:dyDescent="0.3">
      <c r="A152" s="268"/>
      <c r="B152" s="268"/>
      <c r="C152" s="146"/>
      <c r="D152" s="258"/>
      <c r="E152" s="269"/>
      <c r="F152" s="258"/>
      <c r="G152" s="208">
        <f t="shared" si="8"/>
        <v>0</v>
      </c>
      <c r="H152" s="114" t="s">
        <v>326</v>
      </c>
      <c r="J152" s="114"/>
    </row>
    <row r="153" spans="1:10" s="102" customFormat="1" hidden="1" x14ac:dyDescent="0.3">
      <c r="A153" s="268"/>
      <c r="B153" s="268"/>
      <c r="C153" s="146"/>
      <c r="D153" s="258"/>
      <c r="E153" s="269"/>
      <c r="F153" s="258"/>
      <c r="G153" s="208">
        <f t="shared" si="8"/>
        <v>0</v>
      </c>
      <c r="H153" s="114" t="s">
        <v>326</v>
      </c>
      <c r="J153" s="114"/>
    </row>
    <row r="154" spans="1:10" s="102" customFormat="1" hidden="1" x14ac:dyDescent="0.3">
      <c r="A154" s="268"/>
      <c r="B154" s="268"/>
      <c r="C154" s="146"/>
      <c r="D154" s="258"/>
      <c r="E154" s="269"/>
      <c r="F154" s="258"/>
      <c r="G154" s="208">
        <f t="shared" si="8"/>
        <v>0</v>
      </c>
      <c r="H154" s="114" t="s">
        <v>326</v>
      </c>
      <c r="J154" s="114"/>
    </row>
    <row r="155" spans="1:10" s="102" customFormat="1" hidden="1" x14ac:dyDescent="0.3">
      <c r="A155" s="268"/>
      <c r="B155" s="268"/>
      <c r="C155" s="146"/>
      <c r="D155" s="258"/>
      <c r="E155" s="269"/>
      <c r="F155" s="258"/>
      <c r="G155" s="208">
        <f t="shared" si="8"/>
        <v>0</v>
      </c>
      <c r="H155" s="114" t="s">
        <v>326</v>
      </c>
      <c r="J155" s="114"/>
    </row>
    <row r="156" spans="1:10" s="102" customFormat="1" hidden="1" x14ac:dyDescent="0.3">
      <c r="A156" s="268"/>
      <c r="B156" s="268"/>
      <c r="C156" s="146"/>
      <c r="D156" s="258"/>
      <c r="E156" s="269"/>
      <c r="F156" s="258"/>
      <c r="G156" s="208">
        <f t="shared" si="8"/>
        <v>0</v>
      </c>
      <c r="H156" s="114" t="s">
        <v>326</v>
      </c>
      <c r="J156" s="114"/>
    </row>
    <row r="157" spans="1:10" s="102" customFormat="1" hidden="1" x14ac:dyDescent="0.3">
      <c r="A157" s="268"/>
      <c r="B157" s="268"/>
      <c r="C157" s="146"/>
      <c r="D157" s="258"/>
      <c r="E157" s="269"/>
      <c r="F157" s="258"/>
      <c r="G157" s="208">
        <f t="shared" si="8"/>
        <v>0</v>
      </c>
      <c r="H157" s="114" t="s">
        <v>326</v>
      </c>
      <c r="J157" s="114"/>
    </row>
    <row r="158" spans="1:10" s="102" customFormat="1" hidden="1" x14ac:dyDescent="0.3">
      <c r="A158" s="268"/>
      <c r="B158" s="268"/>
      <c r="C158" s="146"/>
      <c r="D158" s="258"/>
      <c r="E158" s="269"/>
      <c r="F158" s="258"/>
      <c r="G158" s="208">
        <f t="shared" si="8"/>
        <v>0</v>
      </c>
      <c r="H158" s="114" t="s">
        <v>326</v>
      </c>
      <c r="J158" s="114"/>
    </row>
    <row r="159" spans="1:10" s="102" customFormat="1" hidden="1" x14ac:dyDescent="0.3">
      <c r="A159" s="268"/>
      <c r="B159" s="268"/>
      <c r="C159" s="146"/>
      <c r="D159" s="258"/>
      <c r="E159" s="269"/>
      <c r="F159" s="258"/>
      <c r="G159" s="208">
        <f t="shared" si="8"/>
        <v>0</v>
      </c>
      <c r="H159" s="114" t="s">
        <v>326</v>
      </c>
      <c r="J159" s="114"/>
    </row>
    <row r="160" spans="1:10" s="102" customFormat="1" hidden="1" x14ac:dyDescent="0.3">
      <c r="A160" s="268"/>
      <c r="B160" s="268"/>
      <c r="C160" s="146"/>
      <c r="D160" s="258"/>
      <c r="E160" s="269"/>
      <c r="F160" s="258"/>
      <c r="G160" s="208">
        <f t="shared" si="8"/>
        <v>0</v>
      </c>
      <c r="H160" s="114" t="s">
        <v>326</v>
      </c>
      <c r="J160" s="114"/>
    </row>
    <row r="161" spans="1:10" s="102" customFormat="1" hidden="1" x14ac:dyDescent="0.3">
      <c r="A161" s="268"/>
      <c r="B161" s="268"/>
      <c r="C161" s="146"/>
      <c r="D161" s="258"/>
      <c r="E161" s="269"/>
      <c r="F161" s="258"/>
      <c r="G161" s="208">
        <f t="shared" si="8"/>
        <v>0</v>
      </c>
      <c r="H161" s="114" t="s">
        <v>326</v>
      </c>
      <c r="J161" s="114"/>
    </row>
    <row r="162" spans="1:10" s="102" customFormat="1" hidden="1" x14ac:dyDescent="0.3">
      <c r="A162" s="268"/>
      <c r="B162" s="268"/>
      <c r="C162" s="146"/>
      <c r="D162" s="258"/>
      <c r="E162" s="269"/>
      <c r="F162" s="258"/>
      <c r="G162" s="208">
        <f t="shared" si="8"/>
        <v>0</v>
      </c>
      <c r="H162" s="114" t="s">
        <v>326</v>
      </c>
      <c r="J162" s="114"/>
    </row>
    <row r="163" spans="1:10" s="102" customFormat="1" hidden="1" x14ac:dyDescent="0.3">
      <c r="A163" s="268"/>
      <c r="B163" s="268"/>
      <c r="C163" s="146"/>
      <c r="D163" s="258"/>
      <c r="E163" s="269"/>
      <c r="F163" s="258"/>
      <c r="G163" s="208">
        <f t="shared" si="8"/>
        <v>0</v>
      </c>
      <c r="H163" s="114" t="s">
        <v>326</v>
      </c>
      <c r="J163" s="114"/>
    </row>
    <row r="164" spans="1:10" s="102" customFormat="1" hidden="1" x14ac:dyDescent="0.3">
      <c r="A164" s="268"/>
      <c r="B164" s="268"/>
      <c r="C164" s="146"/>
      <c r="D164" s="258"/>
      <c r="E164" s="269"/>
      <c r="F164" s="258"/>
      <c r="G164" s="208">
        <f t="shared" si="8"/>
        <v>0</v>
      </c>
      <c r="H164" s="114" t="s">
        <v>326</v>
      </c>
      <c r="J164" s="114"/>
    </row>
    <row r="165" spans="1:10" s="102" customFormat="1" hidden="1" x14ac:dyDescent="0.3">
      <c r="A165" s="268"/>
      <c r="B165" s="268"/>
      <c r="C165" s="146"/>
      <c r="D165" s="258"/>
      <c r="E165" s="269"/>
      <c r="F165" s="258"/>
      <c r="G165" s="208">
        <f t="shared" si="8"/>
        <v>0</v>
      </c>
      <c r="H165" s="114" t="s">
        <v>326</v>
      </c>
      <c r="J165" s="114"/>
    </row>
    <row r="166" spans="1:10" s="102" customFormat="1" hidden="1" x14ac:dyDescent="0.3">
      <c r="A166" s="268"/>
      <c r="B166" s="268"/>
      <c r="C166" s="146"/>
      <c r="D166" s="258"/>
      <c r="E166" s="269"/>
      <c r="F166" s="258"/>
      <c r="G166" s="208">
        <f t="shared" si="8"/>
        <v>0</v>
      </c>
      <c r="H166" s="114" t="s">
        <v>326</v>
      </c>
      <c r="J166" s="114"/>
    </row>
    <row r="167" spans="1:10" s="102" customFormat="1" hidden="1" x14ac:dyDescent="0.3">
      <c r="A167" s="268"/>
      <c r="B167" s="268"/>
      <c r="C167" s="146"/>
      <c r="D167" s="258"/>
      <c r="E167" s="269"/>
      <c r="F167" s="258"/>
      <c r="G167" s="208">
        <f t="shared" si="8"/>
        <v>0</v>
      </c>
      <c r="H167" s="114" t="s">
        <v>326</v>
      </c>
      <c r="J167" s="114"/>
    </row>
    <row r="168" spans="1:10" s="102" customFormat="1" hidden="1" x14ac:dyDescent="0.3">
      <c r="A168" s="268"/>
      <c r="B168" s="268"/>
      <c r="C168" s="146"/>
      <c r="D168" s="258"/>
      <c r="E168" s="269"/>
      <c r="F168" s="258"/>
      <c r="G168" s="208">
        <f t="shared" si="8"/>
        <v>0</v>
      </c>
      <c r="H168" s="114" t="s">
        <v>326</v>
      </c>
      <c r="J168" s="114"/>
    </row>
    <row r="169" spans="1:10" s="102" customFormat="1" hidden="1" x14ac:dyDescent="0.3">
      <c r="A169" s="268"/>
      <c r="B169" s="268"/>
      <c r="C169" s="146"/>
      <c r="D169" s="258"/>
      <c r="E169" s="269"/>
      <c r="F169" s="258"/>
      <c r="G169" s="208">
        <f t="shared" ref="G169:G200" si="9">ROUND(+C169*E169*F169,2)</f>
        <v>0</v>
      </c>
      <c r="H169" s="114" t="s">
        <v>326</v>
      </c>
      <c r="J169" s="114"/>
    </row>
    <row r="170" spans="1:10" s="102" customFormat="1" hidden="1" x14ac:dyDescent="0.3">
      <c r="A170" s="268"/>
      <c r="B170" s="268"/>
      <c r="C170" s="146"/>
      <c r="D170" s="258"/>
      <c r="E170" s="269"/>
      <c r="F170" s="258"/>
      <c r="G170" s="208">
        <f t="shared" si="9"/>
        <v>0</v>
      </c>
      <c r="H170" s="114" t="s">
        <v>326</v>
      </c>
      <c r="J170" s="114"/>
    </row>
    <row r="171" spans="1:10" s="102" customFormat="1" hidden="1" x14ac:dyDescent="0.3">
      <c r="A171" s="268"/>
      <c r="B171" s="268"/>
      <c r="C171" s="146"/>
      <c r="D171" s="258"/>
      <c r="E171" s="269"/>
      <c r="F171" s="258"/>
      <c r="G171" s="208">
        <f t="shared" si="9"/>
        <v>0</v>
      </c>
      <c r="H171" s="114" t="s">
        <v>326</v>
      </c>
      <c r="J171" s="114"/>
    </row>
    <row r="172" spans="1:10" s="102" customFormat="1" hidden="1" x14ac:dyDescent="0.3">
      <c r="A172" s="268"/>
      <c r="B172" s="268"/>
      <c r="C172" s="146"/>
      <c r="D172" s="258"/>
      <c r="E172" s="269"/>
      <c r="F172" s="258"/>
      <c r="G172" s="208">
        <f t="shared" si="9"/>
        <v>0</v>
      </c>
      <c r="H172" s="114" t="s">
        <v>326</v>
      </c>
      <c r="J172" s="114"/>
    </row>
    <row r="173" spans="1:10" s="102" customFormat="1" hidden="1" x14ac:dyDescent="0.3">
      <c r="A173" s="268"/>
      <c r="B173" s="268"/>
      <c r="C173" s="146"/>
      <c r="D173" s="258"/>
      <c r="E173" s="269"/>
      <c r="F173" s="258"/>
      <c r="G173" s="208">
        <f t="shared" si="9"/>
        <v>0</v>
      </c>
      <c r="H173" s="114" t="s">
        <v>326</v>
      </c>
      <c r="J173" s="114"/>
    </row>
    <row r="174" spans="1:10" s="102" customFormat="1" hidden="1" x14ac:dyDescent="0.3">
      <c r="A174" s="268"/>
      <c r="B174" s="268"/>
      <c r="C174" s="146"/>
      <c r="D174" s="258"/>
      <c r="E174" s="269"/>
      <c r="F174" s="258"/>
      <c r="G174" s="208">
        <f t="shared" si="9"/>
        <v>0</v>
      </c>
      <c r="H174" s="114" t="s">
        <v>326</v>
      </c>
      <c r="J174" s="114"/>
    </row>
    <row r="175" spans="1:10" s="102" customFormat="1" hidden="1" x14ac:dyDescent="0.3">
      <c r="A175" s="268"/>
      <c r="B175" s="268"/>
      <c r="C175" s="146"/>
      <c r="D175" s="258"/>
      <c r="E175" s="269"/>
      <c r="F175" s="258"/>
      <c r="G175" s="208">
        <f t="shared" si="9"/>
        <v>0</v>
      </c>
      <c r="H175" s="114" t="s">
        <v>326</v>
      </c>
      <c r="J175" s="114"/>
    </row>
    <row r="176" spans="1:10" s="102" customFormat="1" hidden="1" x14ac:dyDescent="0.3">
      <c r="A176" s="268"/>
      <c r="B176" s="268"/>
      <c r="C176" s="146"/>
      <c r="D176" s="258"/>
      <c r="E176" s="269"/>
      <c r="F176" s="258"/>
      <c r="G176" s="208">
        <f t="shared" si="9"/>
        <v>0</v>
      </c>
      <c r="H176" s="114" t="s">
        <v>326</v>
      </c>
      <c r="J176" s="114"/>
    </row>
    <row r="177" spans="1:10" s="102" customFormat="1" hidden="1" x14ac:dyDescent="0.3">
      <c r="A177" s="268"/>
      <c r="B177" s="268"/>
      <c r="C177" s="146"/>
      <c r="D177" s="258"/>
      <c r="E177" s="269"/>
      <c r="F177" s="258"/>
      <c r="G177" s="208">
        <f t="shared" si="9"/>
        <v>0</v>
      </c>
      <c r="H177" s="114" t="s">
        <v>326</v>
      </c>
      <c r="J177" s="114"/>
    </row>
    <row r="178" spans="1:10" s="102" customFormat="1" hidden="1" x14ac:dyDescent="0.3">
      <c r="A178" s="268"/>
      <c r="B178" s="268"/>
      <c r="C178" s="146"/>
      <c r="D178" s="258"/>
      <c r="E178" s="269"/>
      <c r="F178" s="258"/>
      <c r="G178" s="208">
        <f t="shared" si="9"/>
        <v>0</v>
      </c>
      <c r="H178" s="114" t="s">
        <v>326</v>
      </c>
      <c r="J178" s="114"/>
    </row>
    <row r="179" spans="1:10" s="102" customFormat="1" hidden="1" x14ac:dyDescent="0.3">
      <c r="A179" s="268"/>
      <c r="B179" s="268"/>
      <c r="C179" s="146"/>
      <c r="D179" s="258"/>
      <c r="E179" s="269"/>
      <c r="F179" s="258"/>
      <c r="G179" s="208">
        <f t="shared" si="9"/>
        <v>0</v>
      </c>
      <c r="H179" s="114" t="s">
        <v>326</v>
      </c>
      <c r="J179" s="114"/>
    </row>
    <row r="180" spans="1:10" s="102" customFormat="1" hidden="1" x14ac:dyDescent="0.3">
      <c r="A180" s="268"/>
      <c r="B180" s="268"/>
      <c r="C180" s="146"/>
      <c r="D180" s="258"/>
      <c r="E180" s="269"/>
      <c r="F180" s="258"/>
      <c r="G180" s="208">
        <f t="shared" si="9"/>
        <v>0</v>
      </c>
      <c r="H180" s="114" t="s">
        <v>326</v>
      </c>
      <c r="J180" s="114"/>
    </row>
    <row r="181" spans="1:10" s="102" customFormat="1" hidden="1" x14ac:dyDescent="0.3">
      <c r="A181" s="268"/>
      <c r="B181" s="268"/>
      <c r="C181" s="146"/>
      <c r="D181" s="258"/>
      <c r="E181" s="269"/>
      <c r="F181" s="258"/>
      <c r="G181" s="208">
        <f t="shared" si="9"/>
        <v>0</v>
      </c>
      <c r="H181" s="114" t="s">
        <v>326</v>
      </c>
      <c r="J181" s="114"/>
    </row>
    <row r="182" spans="1:10" s="102" customFormat="1" hidden="1" x14ac:dyDescent="0.3">
      <c r="A182" s="268"/>
      <c r="B182" s="268"/>
      <c r="C182" s="146"/>
      <c r="D182" s="258"/>
      <c r="E182" s="269"/>
      <c r="F182" s="258"/>
      <c r="G182" s="208">
        <f t="shared" si="9"/>
        <v>0</v>
      </c>
      <c r="H182" s="114" t="s">
        <v>326</v>
      </c>
      <c r="J182" s="114"/>
    </row>
    <row r="183" spans="1:10" s="102" customFormat="1" hidden="1" x14ac:dyDescent="0.3">
      <c r="A183" s="268"/>
      <c r="B183" s="268"/>
      <c r="C183" s="146"/>
      <c r="D183" s="258"/>
      <c r="E183" s="269"/>
      <c r="F183" s="258"/>
      <c r="G183" s="208">
        <f t="shared" si="9"/>
        <v>0</v>
      </c>
      <c r="H183" s="114" t="s">
        <v>326</v>
      </c>
      <c r="J183" s="114"/>
    </row>
    <row r="184" spans="1:10" s="102" customFormat="1" hidden="1" x14ac:dyDescent="0.3">
      <c r="A184" s="268"/>
      <c r="B184" s="268"/>
      <c r="C184" s="146"/>
      <c r="D184" s="258"/>
      <c r="E184" s="269"/>
      <c r="F184" s="258"/>
      <c r="G184" s="208">
        <f t="shared" si="9"/>
        <v>0</v>
      </c>
      <c r="H184" s="114" t="s">
        <v>326</v>
      </c>
      <c r="J184" s="114"/>
    </row>
    <row r="185" spans="1:10" s="102" customFormat="1" hidden="1" x14ac:dyDescent="0.3">
      <c r="A185" s="268"/>
      <c r="B185" s="268"/>
      <c r="C185" s="146"/>
      <c r="D185" s="258"/>
      <c r="E185" s="269"/>
      <c r="F185" s="258"/>
      <c r="G185" s="208">
        <f t="shared" si="9"/>
        <v>0</v>
      </c>
      <c r="H185" s="114" t="s">
        <v>326</v>
      </c>
      <c r="J185" s="114"/>
    </row>
    <row r="186" spans="1:10" s="102" customFormat="1" hidden="1" x14ac:dyDescent="0.3">
      <c r="A186" s="268"/>
      <c r="B186" s="268"/>
      <c r="C186" s="146"/>
      <c r="D186" s="258"/>
      <c r="E186" s="269"/>
      <c r="F186" s="258"/>
      <c r="G186" s="208">
        <f t="shared" si="9"/>
        <v>0</v>
      </c>
      <c r="H186" s="114" t="s">
        <v>326</v>
      </c>
      <c r="J186" s="114"/>
    </row>
    <row r="187" spans="1:10" s="102" customFormat="1" hidden="1" x14ac:dyDescent="0.3">
      <c r="A187" s="268"/>
      <c r="B187" s="268"/>
      <c r="C187" s="146"/>
      <c r="D187" s="258"/>
      <c r="E187" s="269"/>
      <c r="F187" s="258"/>
      <c r="G187" s="208">
        <f t="shared" si="9"/>
        <v>0</v>
      </c>
      <c r="H187" s="114" t="s">
        <v>326</v>
      </c>
      <c r="J187" s="114"/>
    </row>
    <row r="188" spans="1:10" s="102" customFormat="1" hidden="1" x14ac:dyDescent="0.3">
      <c r="A188" s="268"/>
      <c r="B188" s="268"/>
      <c r="C188" s="146"/>
      <c r="D188" s="258"/>
      <c r="E188" s="269"/>
      <c r="F188" s="258"/>
      <c r="G188" s="208">
        <f t="shared" si="9"/>
        <v>0</v>
      </c>
      <c r="H188" s="114" t="s">
        <v>326</v>
      </c>
      <c r="J188" s="114"/>
    </row>
    <row r="189" spans="1:10" s="102" customFormat="1" hidden="1" x14ac:dyDescent="0.3">
      <c r="A189" s="268"/>
      <c r="B189" s="268"/>
      <c r="C189" s="146"/>
      <c r="D189" s="258"/>
      <c r="E189" s="269"/>
      <c r="F189" s="258"/>
      <c r="G189" s="208">
        <f t="shared" si="9"/>
        <v>0</v>
      </c>
      <c r="H189" s="114" t="s">
        <v>326</v>
      </c>
      <c r="J189" s="114"/>
    </row>
    <row r="190" spans="1:10" s="102" customFormat="1" hidden="1" x14ac:dyDescent="0.3">
      <c r="A190" s="268"/>
      <c r="B190" s="268"/>
      <c r="C190" s="146"/>
      <c r="D190" s="258"/>
      <c r="E190" s="269"/>
      <c r="F190" s="258"/>
      <c r="G190" s="208">
        <f t="shared" si="9"/>
        <v>0</v>
      </c>
      <c r="H190" s="114" t="s">
        <v>326</v>
      </c>
      <c r="J190" s="114"/>
    </row>
    <row r="191" spans="1:10" s="102" customFormat="1" hidden="1" x14ac:dyDescent="0.3">
      <c r="A191" s="268"/>
      <c r="B191" s="268"/>
      <c r="C191" s="146"/>
      <c r="D191" s="258"/>
      <c r="E191" s="269"/>
      <c r="F191" s="258"/>
      <c r="G191" s="208">
        <f t="shared" si="9"/>
        <v>0</v>
      </c>
      <c r="H191" s="114" t="s">
        <v>326</v>
      </c>
      <c r="J191" s="114"/>
    </row>
    <row r="192" spans="1:10" s="102" customFormat="1" hidden="1" x14ac:dyDescent="0.3">
      <c r="A192" s="268"/>
      <c r="B192" s="268"/>
      <c r="C192" s="146"/>
      <c r="D192" s="258"/>
      <c r="E192" s="269"/>
      <c r="F192" s="258"/>
      <c r="G192" s="208">
        <f t="shared" si="9"/>
        <v>0</v>
      </c>
      <c r="H192" s="114" t="s">
        <v>326</v>
      </c>
      <c r="J192" s="114"/>
    </row>
    <row r="193" spans="1:10" s="102" customFormat="1" hidden="1" x14ac:dyDescent="0.3">
      <c r="A193" s="268"/>
      <c r="B193" s="268"/>
      <c r="C193" s="146"/>
      <c r="D193" s="258"/>
      <c r="E193" s="269"/>
      <c r="F193" s="258"/>
      <c r="G193" s="208">
        <f t="shared" si="9"/>
        <v>0</v>
      </c>
      <c r="H193" s="114" t="s">
        <v>326</v>
      </c>
      <c r="J193" s="114"/>
    </row>
    <row r="194" spans="1:10" s="102" customFormat="1" hidden="1" x14ac:dyDescent="0.3">
      <c r="A194" s="268"/>
      <c r="B194" s="268"/>
      <c r="C194" s="146"/>
      <c r="D194" s="258"/>
      <c r="E194" s="269"/>
      <c r="F194" s="258"/>
      <c r="G194" s="208">
        <f t="shared" si="9"/>
        <v>0</v>
      </c>
      <c r="H194" s="114" t="s">
        <v>326</v>
      </c>
      <c r="J194" s="114"/>
    </row>
    <row r="195" spans="1:10" s="102" customFormat="1" hidden="1" x14ac:dyDescent="0.3">
      <c r="A195" s="268"/>
      <c r="B195" s="268"/>
      <c r="C195" s="146"/>
      <c r="D195" s="258"/>
      <c r="E195" s="269"/>
      <c r="F195" s="258"/>
      <c r="G195" s="208">
        <f t="shared" si="9"/>
        <v>0</v>
      </c>
      <c r="H195" s="114" t="s">
        <v>326</v>
      </c>
      <c r="J195" s="114"/>
    </row>
    <row r="196" spans="1:10" s="102" customFormat="1" hidden="1" x14ac:dyDescent="0.3">
      <c r="A196" s="268"/>
      <c r="B196" s="268"/>
      <c r="C196" s="146"/>
      <c r="D196" s="258"/>
      <c r="E196" s="269"/>
      <c r="F196" s="258"/>
      <c r="G196" s="208">
        <f t="shared" si="9"/>
        <v>0</v>
      </c>
      <c r="H196" s="114" t="s">
        <v>326</v>
      </c>
      <c r="J196" s="114"/>
    </row>
    <row r="197" spans="1:10" s="102" customFormat="1" hidden="1" x14ac:dyDescent="0.3">
      <c r="A197" s="268"/>
      <c r="B197" s="268"/>
      <c r="C197" s="146"/>
      <c r="D197" s="258"/>
      <c r="E197" s="269"/>
      <c r="F197" s="258"/>
      <c r="G197" s="208">
        <f t="shared" si="9"/>
        <v>0</v>
      </c>
      <c r="H197" s="114" t="s">
        <v>326</v>
      </c>
      <c r="J197" s="114"/>
    </row>
    <row r="198" spans="1:10" s="102" customFormat="1" hidden="1" x14ac:dyDescent="0.3">
      <c r="A198" s="268"/>
      <c r="B198" s="268"/>
      <c r="C198" s="146"/>
      <c r="D198" s="258"/>
      <c r="E198" s="269"/>
      <c r="F198" s="258"/>
      <c r="G198" s="208">
        <f t="shared" si="9"/>
        <v>0</v>
      </c>
      <c r="H198" s="114" t="s">
        <v>326</v>
      </c>
      <c r="J198" s="114"/>
    </row>
    <row r="199" spans="1:10" s="102" customFormat="1" hidden="1" x14ac:dyDescent="0.3">
      <c r="A199" s="268"/>
      <c r="B199" s="268"/>
      <c r="C199" s="146"/>
      <c r="D199" s="258"/>
      <c r="E199" s="269"/>
      <c r="F199" s="258"/>
      <c r="G199" s="208">
        <f t="shared" si="9"/>
        <v>0</v>
      </c>
      <c r="H199" s="114" t="s">
        <v>326</v>
      </c>
      <c r="J199" s="114"/>
    </row>
    <row r="200" spans="1:10" s="102" customFormat="1" hidden="1" x14ac:dyDescent="0.3">
      <c r="A200" s="268"/>
      <c r="B200" s="268"/>
      <c r="C200" s="146"/>
      <c r="D200" s="258"/>
      <c r="E200" s="269"/>
      <c r="F200" s="258"/>
      <c r="G200" s="208">
        <f t="shared" si="9"/>
        <v>0</v>
      </c>
      <c r="H200" s="114" t="s">
        <v>326</v>
      </c>
      <c r="J200" s="114"/>
    </row>
    <row r="201" spans="1:10" s="102" customFormat="1" hidden="1" x14ac:dyDescent="0.3">
      <c r="A201" s="268"/>
      <c r="B201" s="268"/>
      <c r="C201" s="146"/>
      <c r="D201" s="258"/>
      <c r="E201" s="269"/>
      <c r="F201" s="258"/>
      <c r="G201" s="208">
        <f t="shared" ref="G201:G232" si="10">ROUND(+C201*E201*F201,2)</f>
        <v>0</v>
      </c>
      <c r="H201" s="114" t="s">
        <v>326</v>
      </c>
      <c r="J201" s="114"/>
    </row>
    <row r="202" spans="1:10" s="102" customFormat="1" hidden="1" x14ac:dyDescent="0.3">
      <c r="A202" s="268"/>
      <c r="B202" s="268"/>
      <c r="C202" s="146"/>
      <c r="D202" s="258"/>
      <c r="E202" s="269"/>
      <c r="F202" s="258"/>
      <c r="G202" s="208">
        <f t="shared" si="10"/>
        <v>0</v>
      </c>
      <c r="H202" s="114" t="s">
        <v>326</v>
      </c>
      <c r="J202" s="114"/>
    </row>
    <row r="203" spans="1:10" s="102" customFormat="1" hidden="1" x14ac:dyDescent="0.3">
      <c r="A203" s="268"/>
      <c r="B203" s="268"/>
      <c r="C203" s="146"/>
      <c r="D203" s="258"/>
      <c r="E203" s="269"/>
      <c r="F203" s="258"/>
      <c r="G203" s="208">
        <f t="shared" si="10"/>
        <v>0</v>
      </c>
      <c r="H203" s="114" t="s">
        <v>326</v>
      </c>
      <c r="J203" s="114"/>
    </row>
    <row r="204" spans="1:10" s="102" customFormat="1" hidden="1" x14ac:dyDescent="0.3">
      <c r="A204" s="268"/>
      <c r="B204" s="268"/>
      <c r="C204" s="146"/>
      <c r="D204" s="258"/>
      <c r="E204" s="269"/>
      <c r="F204" s="258"/>
      <c r="G204" s="208">
        <f t="shared" si="10"/>
        <v>0</v>
      </c>
      <c r="H204" s="114" t="s">
        <v>326</v>
      </c>
      <c r="J204" s="114"/>
    </row>
    <row r="205" spans="1:10" s="102" customFormat="1" hidden="1" x14ac:dyDescent="0.3">
      <c r="A205" s="268"/>
      <c r="B205" s="268"/>
      <c r="C205" s="146"/>
      <c r="D205" s="258"/>
      <c r="E205" s="269"/>
      <c r="F205" s="258"/>
      <c r="G205" s="208">
        <f t="shared" si="10"/>
        <v>0</v>
      </c>
      <c r="H205" s="114" t="s">
        <v>326</v>
      </c>
      <c r="J205" s="114"/>
    </row>
    <row r="206" spans="1:10" s="102" customFormat="1" hidden="1" x14ac:dyDescent="0.3">
      <c r="A206" s="268"/>
      <c r="B206" s="268"/>
      <c r="C206" s="146"/>
      <c r="D206" s="258"/>
      <c r="E206" s="269"/>
      <c r="F206" s="258"/>
      <c r="G206" s="208">
        <f t="shared" si="10"/>
        <v>0</v>
      </c>
      <c r="H206" s="114" t="s">
        <v>326</v>
      </c>
      <c r="J206" s="114"/>
    </row>
    <row r="207" spans="1:10" s="102" customFormat="1" hidden="1" x14ac:dyDescent="0.3">
      <c r="A207" s="268"/>
      <c r="B207" s="268"/>
      <c r="C207" s="146"/>
      <c r="D207" s="258"/>
      <c r="E207" s="269"/>
      <c r="F207" s="258"/>
      <c r="G207" s="208">
        <f t="shared" si="10"/>
        <v>0</v>
      </c>
      <c r="H207" s="114" t="s">
        <v>326</v>
      </c>
      <c r="J207" s="114"/>
    </row>
    <row r="208" spans="1:10" s="102" customFormat="1" hidden="1" x14ac:dyDescent="0.3">
      <c r="A208" s="268"/>
      <c r="B208" s="268"/>
      <c r="C208" s="146"/>
      <c r="D208" s="258"/>
      <c r="E208" s="269"/>
      <c r="F208" s="258"/>
      <c r="G208" s="208">
        <f t="shared" si="10"/>
        <v>0</v>
      </c>
      <c r="H208" s="114" t="s">
        <v>326</v>
      </c>
      <c r="J208" s="114"/>
    </row>
    <row r="209" spans="1:10" s="102" customFormat="1" hidden="1" x14ac:dyDescent="0.3">
      <c r="A209" s="268"/>
      <c r="B209" s="268"/>
      <c r="C209" s="146"/>
      <c r="D209" s="258"/>
      <c r="E209" s="269"/>
      <c r="F209" s="258"/>
      <c r="G209" s="208">
        <f t="shared" si="10"/>
        <v>0</v>
      </c>
      <c r="H209" s="114" t="s">
        <v>326</v>
      </c>
      <c r="J209" s="114"/>
    </row>
    <row r="210" spans="1:10" s="102" customFormat="1" hidden="1" x14ac:dyDescent="0.3">
      <c r="A210" s="268"/>
      <c r="B210" s="268"/>
      <c r="C210" s="146"/>
      <c r="D210" s="258"/>
      <c r="E210" s="269"/>
      <c r="F210" s="258"/>
      <c r="G210" s="208">
        <f t="shared" si="10"/>
        <v>0</v>
      </c>
      <c r="H210" s="114" t="s">
        <v>326</v>
      </c>
      <c r="J210" s="114"/>
    </row>
    <row r="211" spans="1:10" s="102" customFormat="1" hidden="1" x14ac:dyDescent="0.3">
      <c r="A211" s="268"/>
      <c r="B211" s="268"/>
      <c r="C211" s="146"/>
      <c r="D211" s="258"/>
      <c r="E211" s="269"/>
      <c r="F211" s="258"/>
      <c r="G211" s="208">
        <f t="shared" si="10"/>
        <v>0</v>
      </c>
      <c r="H211" s="114" t="s">
        <v>326</v>
      </c>
      <c r="J211" s="114"/>
    </row>
    <row r="212" spans="1:10" s="102" customFormat="1" hidden="1" x14ac:dyDescent="0.3">
      <c r="A212" s="268"/>
      <c r="B212" s="268"/>
      <c r="C212" s="146"/>
      <c r="D212" s="258"/>
      <c r="E212" s="269"/>
      <c r="F212" s="258"/>
      <c r="G212" s="208">
        <f t="shared" si="10"/>
        <v>0</v>
      </c>
      <c r="H212" s="114" t="s">
        <v>326</v>
      </c>
      <c r="J212" s="114"/>
    </row>
    <row r="213" spans="1:10" s="102" customFormat="1" hidden="1" x14ac:dyDescent="0.3">
      <c r="A213" s="268"/>
      <c r="B213" s="268"/>
      <c r="C213" s="146"/>
      <c r="D213" s="258"/>
      <c r="E213" s="269"/>
      <c r="F213" s="258"/>
      <c r="G213" s="208">
        <f t="shared" si="10"/>
        <v>0</v>
      </c>
      <c r="H213" s="114" t="s">
        <v>326</v>
      </c>
      <c r="J213" s="114"/>
    </row>
    <row r="214" spans="1:10" s="102" customFormat="1" hidden="1" x14ac:dyDescent="0.3">
      <c r="A214" s="268"/>
      <c r="B214" s="268"/>
      <c r="C214" s="146"/>
      <c r="D214" s="258"/>
      <c r="E214" s="269"/>
      <c r="F214" s="258"/>
      <c r="G214" s="208">
        <f t="shared" si="10"/>
        <v>0</v>
      </c>
      <c r="H214" s="114" t="s">
        <v>326</v>
      </c>
      <c r="J214" s="114"/>
    </row>
    <row r="215" spans="1:10" s="102" customFormat="1" hidden="1" x14ac:dyDescent="0.3">
      <c r="A215" s="268"/>
      <c r="B215" s="268"/>
      <c r="C215" s="146"/>
      <c r="D215" s="258"/>
      <c r="E215" s="269"/>
      <c r="F215" s="258"/>
      <c r="G215" s="208">
        <f t="shared" si="10"/>
        <v>0</v>
      </c>
      <c r="H215" s="114" t="s">
        <v>326</v>
      </c>
      <c r="J215" s="114"/>
    </row>
    <row r="216" spans="1:10" s="102" customFormat="1" hidden="1" x14ac:dyDescent="0.3">
      <c r="A216" s="268"/>
      <c r="B216" s="268"/>
      <c r="C216" s="146"/>
      <c r="D216" s="258"/>
      <c r="E216" s="269"/>
      <c r="F216" s="258"/>
      <c r="G216" s="208">
        <f t="shared" si="10"/>
        <v>0</v>
      </c>
      <c r="H216" s="114" t="s">
        <v>326</v>
      </c>
      <c r="J216" s="114"/>
    </row>
    <row r="217" spans="1:10" s="102" customFormat="1" hidden="1" x14ac:dyDescent="0.3">
      <c r="A217" s="268"/>
      <c r="B217" s="268"/>
      <c r="C217" s="146"/>
      <c r="D217" s="258"/>
      <c r="E217" s="269"/>
      <c r="F217" s="258"/>
      <c r="G217" s="208">
        <f t="shared" si="10"/>
        <v>0</v>
      </c>
      <c r="H217" s="114" t="s">
        <v>326</v>
      </c>
      <c r="J217" s="114"/>
    </row>
    <row r="218" spans="1:10" s="102" customFormat="1" hidden="1" x14ac:dyDescent="0.3">
      <c r="A218" s="268"/>
      <c r="B218" s="268"/>
      <c r="C218" s="146"/>
      <c r="D218" s="258"/>
      <c r="E218" s="269"/>
      <c r="F218" s="258"/>
      <c r="G218" s="208">
        <f t="shared" si="10"/>
        <v>0</v>
      </c>
      <c r="H218" s="114" t="s">
        <v>326</v>
      </c>
      <c r="J218" s="114"/>
    </row>
    <row r="219" spans="1:10" s="102" customFormat="1" hidden="1" x14ac:dyDescent="0.3">
      <c r="A219" s="268"/>
      <c r="B219" s="268"/>
      <c r="C219" s="146"/>
      <c r="D219" s="258"/>
      <c r="E219" s="269"/>
      <c r="F219" s="258"/>
      <c r="G219" s="208">
        <f t="shared" si="10"/>
        <v>0</v>
      </c>
      <c r="H219" s="114" t="s">
        <v>326</v>
      </c>
      <c r="J219" s="114"/>
    </row>
    <row r="220" spans="1:10" s="102" customFormat="1" hidden="1" x14ac:dyDescent="0.3">
      <c r="A220" s="268"/>
      <c r="B220" s="268"/>
      <c r="C220" s="146"/>
      <c r="D220" s="258"/>
      <c r="E220" s="269"/>
      <c r="F220" s="258"/>
      <c r="G220" s="208">
        <f t="shared" si="10"/>
        <v>0</v>
      </c>
      <c r="H220" s="114" t="s">
        <v>326</v>
      </c>
      <c r="J220" s="114"/>
    </row>
    <row r="221" spans="1:10" s="102" customFormat="1" hidden="1" x14ac:dyDescent="0.3">
      <c r="A221" s="268"/>
      <c r="B221" s="268"/>
      <c r="C221" s="146"/>
      <c r="D221" s="258"/>
      <c r="E221" s="269"/>
      <c r="F221" s="258"/>
      <c r="G221" s="208">
        <f t="shared" si="10"/>
        <v>0</v>
      </c>
      <c r="H221" s="114" t="s">
        <v>326</v>
      </c>
      <c r="J221" s="114"/>
    </row>
    <row r="222" spans="1:10" s="102" customFormat="1" hidden="1" x14ac:dyDescent="0.3">
      <c r="A222" s="268"/>
      <c r="B222" s="268"/>
      <c r="C222" s="146"/>
      <c r="D222" s="258"/>
      <c r="E222" s="269"/>
      <c r="F222" s="258"/>
      <c r="G222" s="208">
        <f t="shared" si="10"/>
        <v>0</v>
      </c>
      <c r="H222" s="114" t="s">
        <v>326</v>
      </c>
      <c r="J222" s="114"/>
    </row>
    <row r="223" spans="1:10" s="102" customFormat="1" hidden="1" x14ac:dyDescent="0.3">
      <c r="A223" s="268"/>
      <c r="B223" s="268"/>
      <c r="C223" s="146"/>
      <c r="D223" s="258"/>
      <c r="E223" s="269"/>
      <c r="F223" s="258"/>
      <c r="G223" s="208">
        <f t="shared" si="10"/>
        <v>0</v>
      </c>
      <c r="H223" s="114" t="s">
        <v>326</v>
      </c>
      <c r="J223" s="114"/>
    </row>
    <row r="224" spans="1:10" s="102" customFormat="1" hidden="1" x14ac:dyDescent="0.3">
      <c r="A224" s="268"/>
      <c r="B224" s="268"/>
      <c r="C224" s="146"/>
      <c r="D224" s="258"/>
      <c r="E224" s="269"/>
      <c r="F224" s="258"/>
      <c r="G224" s="208">
        <f t="shared" si="10"/>
        <v>0</v>
      </c>
      <c r="H224" s="114" t="s">
        <v>326</v>
      </c>
      <c r="J224" s="114"/>
    </row>
    <row r="225" spans="1:10" s="102" customFormat="1" hidden="1" x14ac:dyDescent="0.3">
      <c r="A225" s="268"/>
      <c r="B225" s="268"/>
      <c r="C225" s="146"/>
      <c r="D225" s="258"/>
      <c r="E225" s="269"/>
      <c r="F225" s="258"/>
      <c r="G225" s="208">
        <f t="shared" si="10"/>
        <v>0</v>
      </c>
      <c r="H225" s="114" t="s">
        <v>326</v>
      </c>
      <c r="J225" s="114"/>
    </row>
    <row r="226" spans="1:10" s="102" customFormat="1" hidden="1" x14ac:dyDescent="0.3">
      <c r="A226" s="268"/>
      <c r="B226" s="268"/>
      <c r="C226" s="146"/>
      <c r="D226" s="258"/>
      <c r="E226" s="269"/>
      <c r="F226" s="258"/>
      <c r="G226" s="208">
        <f t="shared" si="10"/>
        <v>0</v>
      </c>
      <c r="H226" s="114" t="s">
        <v>326</v>
      </c>
      <c r="J226" s="114"/>
    </row>
    <row r="227" spans="1:10" s="102" customFormat="1" hidden="1" x14ac:dyDescent="0.3">
      <c r="A227" s="268"/>
      <c r="B227" s="268"/>
      <c r="C227" s="146"/>
      <c r="D227" s="258"/>
      <c r="E227" s="269"/>
      <c r="F227" s="258"/>
      <c r="G227" s="208">
        <f t="shared" si="10"/>
        <v>0</v>
      </c>
      <c r="H227" s="114" t="s">
        <v>326</v>
      </c>
      <c r="J227" s="114"/>
    </row>
    <row r="228" spans="1:10" s="102" customFormat="1" hidden="1" x14ac:dyDescent="0.3">
      <c r="A228" s="268"/>
      <c r="B228" s="268"/>
      <c r="C228" s="146"/>
      <c r="D228" s="258"/>
      <c r="E228" s="269"/>
      <c r="F228" s="258"/>
      <c r="G228" s="208">
        <f t="shared" si="10"/>
        <v>0</v>
      </c>
      <c r="H228" s="114" t="s">
        <v>326</v>
      </c>
      <c r="J228" s="114"/>
    </row>
    <row r="229" spans="1:10" s="102" customFormat="1" hidden="1" x14ac:dyDescent="0.3">
      <c r="A229" s="268"/>
      <c r="B229" s="268"/>
      <c r="C229" s="146"/>
      <c r="D229" s="258"/>
      <c r="E229" s="269"/>
      <c r="F229" s="258"/>
      <c r="G229" s="208">
        <f t="shared" si="10"/>
        <v>0</v>
      </c>
      <c r="H229" s="114" t="s">
        <v>326</v>
      </c>
      <c r="J229" s="114"/>
    </row>
    <row r="230" spans="1:10" s="102" customFormat="1" hidden="1" x14ac:dyDescent="0.3">
      <c r="A230" s="268"/>
      <c r="B230" s="268"/>
      <c r="C230" s="146"/>
      <c r="D230" s="258"/>
      <c r="E230" s="269"/>
      <c r="F230" s="258"/>
      <c r="G230" s="208">
        <f t="shared" si="10"/>
        <v>0</v>
      </c>
      <c r="H230" s="114" t="s">
        <v>326</v>
      </c>
      <c r="J230" s="114"/>
    </row>
    <row r="231" spans="1:10" s="102" customFormat="1" hidden="1" x14ac:dyDescent="0.3">
      <c r="A231" s="268"/>
      <c r="B231" s="268"/>
      <c r="C231" s="146"/>
      <c r="D231" s="258"/>
      <c r="E231" s="269"/>
      <c r="F231" s="258"/>
      <c r="G231" s="208">
        <f t="shared" si="10"/>
        <v>0</v>
      </c>
      <c r="H231" s="114" t="s">
        <v>326</v>
      </c>
      <c r="J231" s="114"/>
    </row>
    <row r="232" spans="1:10" s="102" customFormat="1" hidden="1" x14ac:dyDescent="0.3">
      <c r="A232" s="268"/>
      <c r="B232" s="268"/>
      <c r="C232" s="146"/>
      <c r="D232" s="258"/>
      <c r="E232" s="269"/>
      <c r="F232" s="258"/>
      <c r="G232" s="208">
        <f t="shared" si="10"/>
        <v>0</v>
      </c>
      <c r="H232" s="114" t="s">
        <v>326</v>
      </c>
      <c r="J232" s="114"/>
    </row>
    <row r="233" spans="1:10" s="102" customFormat="1" hidden="1" x14ac:dyDescent="0.3">
      <c r="A233" s="268"/>
      <c r="B233" s="268"/>
      <c r="C233" s="146"/>
      <c r="D233" s="258"/>
      <c r="E233" s="269"/>
      <c r="F233" s="258"/>
      <c r="G233" s="208">
        <f t="shared" ref="G233:G264" si="11">ROUND(+C233*E233*F233,2)</f>
        <v>0</v>
      </c>
      <c r="H233" s="114" t="s">
        <v>326</v>
      </c>
      <c r="J233" s="114"/>
    </row>
    <row r="234" spans="1:10" s="102" customFormat="1" hidden="1" x14ac:dyDescent="0.3">
      <c r="A234" s="268"/>
      <c r="B234" s="268"/>
      <c r="C234" s="146"/>
      <c r="D234" s="258"/>
      <c r="E234" s="269"/>
      <c r="F234" s="258"/>
      <c r="G234" s="208">
        <f t="shared" si="11"/>
        <v>0</v>
      </c>
      <c r="H234" s="114" t="s">
        <v>326</v>
      </c>
      <c r="J234" s="114"/>
    </row>
    <row r="235" spans="1:10" s="102" customFormat="1" hidden="1" x14ac:dyDescent="0.3">
      <c r="A235" s="268"/>
      <c r="B235" s="268"/>
      <c r="C235" s="146"/>
      <c r="D235" s="258"/>
      <c r="E235" s="269"/>
      <c r="F235" s="258"/>
      <c r="G235" s="208">
        <f t="shared" si="11"/>
        <v>0</v>
      </c>
      <c r="H235" s="114" t="s">
        <v>326</v>
      </c>
      <c r="J235" s="114"/>
    </row>
    <row r="236" spans="1:10" s="102" customFormat="1" hidden="1" x14ac:dyDescent="0.3">
      <c r="A236" s="268"/>
      <c r="B236" s="268"/>
      <c r="C236" s="146"/>
      <c r="D236" s="258"/>
      <c r="E236" s="269"/>
      <c r="F236" s="258"/>
      <c r="G236" s="208">
        <f t="shared" si="11"/>
        <v>0</v>
      </c>
      <c r="H236" s="114" t="s">
        <v>326</v>
      </c>
      <c r="J236" s="114"/>
    </row>
    <row r="237" spans="1:10" s="102" customFormat="1" hidden="1" x14ac:dyDescent="0.3">
      <c r="A237" s="268"/>
      <c r="B237" s="268"/>
      <c r="C237" s="146"/>
      <c r="D237" s="258"/>
      <c r="E237" s="269"/>
      <c r="F237" s="258"/>
      <c r="G237" s="208">
        <f t="shared" si="11"/>
        <v>0</v>
      </c>
      <c r="H237" s="114" t="s">
        <v>326</v>
      </c>
      <c r="J237" s="114"/>
    </row>
    <row r="238" spans="1:10" s="102" customFormat="1" hidden="1" x14ac:dyDescent="0.3">
      <c r="A238" s="268"/>
      <c r="B238" s="268"/>
      <c r="C238" s="146"/>
      <c r="D238" s="258"/>
      <c r="E238" s="269"/>
      <c r="F238" s="258"/>
      <c r="G238" s="208">
        <f t="shared" si="11"/>
        <v>0</v>
      </c>
      <c r="H238" s="114" t="s">
        <v>326</v>
      </c>
      <c r="J238" s="114"/>
    </row>
    <row r="239" spans="1:10" s="102" customFormat="1" hidden="1" x14ac:dyDescent="0.3">
      <c r="A239" s="268"/>
      <c r="B239" s="268"/>
      <c r="C239" s="146"/>
      <c r="D239" s="258"/>
      <c r="E239" s="269"/>
      <c r="F239" s="258"/>
      <c r="G239" s="208">
        <f t="shared" si="11"/>
        <v>0</v>
      </c>
      <c r="H239" s="114" t="s">
        <v>326</v>
      </c>
      <c r="J239" s="114"/>
    </row>
    <row r="240" spans="1:10" s="102" customFormat="1" hidden="1" x14ac:dyDescent="0.3">
      <c r="A240" s="268"/>
      <c r="B240" s="268"/>
      <c r="C240" s="146"/>
      <c r="D240" s="258"/>
      <c r="E240" s="269"/>
      <c r="F240" s="258"/>
      <c r="G240" s="208">
        <f t="shared" si="11"/>
        <v>0</v>
      </c>
      <c r="H240" s="114" t="s">
        <v>326</v>
      </c>
      <c r="J240" s="114"/>
    </row>
    <row r="241" spans="1:10" s="102" customFormat="1" hidden="1" x14ac:dyDescent="0.3">
      <c r="A241" s="268"/>
      <c r="B241" s="268"/>
      <c r="C241" s="146"/>
      <c r="D241" s="258"/>
      <c r="E241" s="269"/>
      <c r="F241" s="258"/>
      <c r="G241" s="208">
        <f t="shared" si="11"/>
        <v>0</v>
      </c>
      <c r="H241" s="114" t="s">
        <v>326</v>
      </c>
      <c r="J241" s="114"/>
    </row>
    <row r="242" spans="1:10" s="102" customFormat="1" hidden="1" x14ac:dyDescent="0.3">
      <c r="A242" s="268"/>
      <c r="B242" s="268"/>
      <c r="C242" s="146"/>
      <c r="D242" s="258"/>
      <c r="E242" s="269"/>
      <c r="F242" s="258"/>
      <c r="G242" s="208">
        <f t="shared" si="11"/>
        <v>0</v>
      </c>
      <c r="H242" s="114" t="s">
        <v>326</v>
      </c>
      <c r="J242" s="114"/>
    </row>
    <row r="243" spans="1:10" s="102" customFormat="1" hidden="1" x14ac:dyDescent="0.3">
      <c r="A243" s="268"/>
      <c r="B243" s="268"/>
      <c r="C243" s="146"/>
      <c r="D243" s="258"/>
      <c r="E243" s="269"/>
      <c r="F243" s="258"/>
      <c r="G243" s="208">
        <f t="shared" si="11"/>
        <v>0</v>
      </c>
      <c r="H243" s="114" t="s">
        <v>326</v>
      </c>
      <c r="J243" s="114"/>
    </row>
    <row r="244" spans="1:10" s="102" customFormat="1" hidden="1" x14ac:dyDescent="0.3">
      <c r="A244" s="268"/>
      <c r="B244" s="268"/>
      <c r="C244" s="146"/>
      <c r="D244" s="258"/>
      <c r="E244" s="269"/>
      <c r="F244" s="258"/>
      <c r="G244" s="208">
        <f t="shared" si="11"/>
        <v>0</v>
      </c>
      <c r="H244" s="114" t="s">
        <v>326</v>
      </c>
      <c r="J244" s="114"/>
    </row>
    <row r="245" spans="1:10" s="102" customFormat="1" hidden="1" x14ac:dyDescent="0.3">
      <c r="A245" s="268"/>
      <c r="B245" s="268"/>
      <c r="C245" s="146"/>
      <c r="D245" s="258"/>
      <c r="E245" s="269"/>
      <c r="F245" s="258"/>
      <c r="G245" s="208">
        <f t="shared" si="11"/>
        <v>0</v>
      </c>
      <c r="H245" s="114" t="s">
        <v>326</v>
      </c>
      <c r="J245" s="114"/>
    </row>
    <row r="246" spans="1:10" s="102" customFormat="1" hidden="1" x14ac:dyDescent="0.3">
      <c r="A246" s="268"/>
      <c r="B246" s="268"/>
      <c r="C246" s="146"/>
      <c r="D246" s="258"/>
      <c r="E246" s="269"/>
      <c r="F246" s="258"/>
      <c r="G246" s="208">
        <f t="shared" si="11"/>
        <v>0</v>
      </c>
      <c r="H246" s="114" t="s">
        <v>326</v>
      </c>
      <c r="J246" s="114"/>
    </row>
    <row r="247" spans="1:10" s="102" customFormat="1" hidden="1" x14ac:dyDescent="0.3">
      <c r="A247" s="268"/>
      <c r="B247" s="268"/>
      <c r="C247" s="146"/>
      <c r="D247" s="258"/>
      <c r="E247" s="269"/>
      <c r="F247" s="258"/>
      <c r="G247" s="208">
        <f t="shared" si="11"/>
        <v>0</v>
      </c>
      <c r="H247" s="114" t="s">
        <v>326</v>
      </c>
      <c r="J247" s="114"/>
    </row>
    <row r="248" spans="1:10" s="102" customFormat="1" hidden="1" x14ac:dyDescent="0.3">
      <c r="A248" s="268"/>
      <c r="B248" s="268"/>
      <c r="C248" s="146"/>
      <c r="D248" s="258"/>
      <c r="E248" s="269"/>
      <c r="F248" s="258"/>
      <c r="G248" s="208">
        <f t="shared" si="11"/>
        <v>0</v>
      </c>
      <c r="H248" s="114" t="s">
        <v>326</v>
      </c>
      <c r="J248" s="114"/>
    </row>
    <row r="249" spans="1:10" s="102" customFormat="1" hidden="1" x14ac:dyDescent="0.3">
      <c r="A249" s="268"/>
      <c r="B249" s="268"/>
      <c r="C249" s="146"/>
      <c r="D249" s="258"/>
      <c r="E249" s="269"/>
      <c r="F249" s="258"/>
      <c r="G249" s="208">
        <f t="shared" si="11"/>
        <v>0</v>
      </c>
      <c r="H249" s="114" t="s">
        <v>326</v>
      </c>
      <c r="J249" s="114"/>
    </row>
    <row r="250" spans="1:10" s="102" customFormat="1" hidden="1" x14ac:dyDescent="0.3">
      <c r="A250" s="268"/>
      <c r="B250" s="268"/>
      <c r="C250" s="146"/>
      <c r="D250" s="258"/>
      <c r="E250" s="269"/>
      <c r="F250" s="258"/>
      <c r="G250" s="208">
        <f t="shared" si="11"/>
        <v>0</v>
      </c>
      <c r="H250" s="114" t="s">
        <v>326</v>
      </c>
      <c r="J250" s="114"/>
    </row>
    <row r="251" spans="1:10" s="102" customFormat="1" hidden="1" x14ac:dyDescent="0.3">
      <c r="A251" s="268"/>
      <c r="B251" s="268"/>
      <c r="C251" s="146"/>
      <c r="D251" s="258"/>
      <c r="E251" s="269"/>
      <c r="F251" s="258"/>
      <c r="G251" s="208">
        <f t="shared" si="11"/>
        <v>0</v>
      </c>
      <c r="H251" s="114" t="s">
        <v>326</v>
      </c>
      <c r="J251" s="114"/>
    </row>
    <row r="252" spans="1:10" s="102" customFormat="1" hidden="1" x14ac:dyDescent="0.3">
      <c r="A252" s="268"/>
      <c r="B252" s="268"/>
      <c r="C252" s="146"/>
      <c r="D252" s="258"/>
      <c r="E252" s="269"/>
      <c r="F252" s="258"/>
      <c r="G252" s="208">
        <f t="shared" si="11"/>
        <v>0</v>
      </c>
      <c r="H252" s="114" t="s">
        <v>326</v>
      </c>
      <c r="J252" s="114"/>
    </row>
    <row r="253" spans="1:10" s="102" customFormat="1" hidden="1" x14ac:dyDescent="0.3">
      <c r="A253" s="268"/>
      <c r="B253" s="268"/>
      <c r="C253" s="146"/>
      <c r="D253" s="258"/>
      <c r="E253" s="269"/>
      <c r="F253" s="258"/>
      <c r="G253" s="208">
        <f t="shared" si="11"/>
        <v>0</v>
      </c>
      <c r="H253" s="114" t="s">
        <v>326</v>
      </c>
      <c r="J253" s="114"/>
    </row>
    <row r="254" spans="1:10" s="102" customFormat="1" hidden="1" x14ac:dyDescent="0.3">
      <c r="A254" s="268"/>
      <c r="B254" s="268"/>
      <c r="C254" s="146"/>
      <c r="D254" s="258"/>
      <c r="E254" s="269"/>
      <c r="F254" s="258"/>
      <c r="G254" s="208">
        <f t="shared" si="11"/>
        <v>0</v>
      </c>
      <c r="H254" s="114" t="s">
        <v>326</v>
      </c>
      <c r="J254" s="114"/>
    </row>
    <row r="255" spans="1:10" s="102" customFormat="1" hidden="1" x14ac:dyDescent="0.3">
      <c r="A255" s="268"/>
      <c r="B255" s="268"/>
      <c r="C255" s="146"/>
      <c r="D255" s="258"/>
      <c r="E255" s="269"/>
      <c r="F255" s="258"/>
      <c r="G255" s="208">
        <f t="shared" si="11"/>
        <v>0</v>
      </c>
      <c r="H255" s="114" t="s">
        <v>326</v>
      </c>
      <c r="J255" s="114"/>
    </row>
    <row r="256" spans="1:10" s="102" customFormat="1" hidden="1" x14ac:dyDescent="0.3">
      <c r="A256" s="268"/>
      <c r="B256" s="268"/>
      <c r="C256" s="146"/>
      <c r="D256" s="258"/>
      <c r="E256" s="269"/>
      <c r="F256" s="258"/>
      <c r="G256" s="208">
        <f t="shared" si="11"/>
        <v>0</v>
      </c>
      <c r="H256" s="114" t="s">
        <v>326</v>
      </c>
      <c r="J256" s="114"/>
    </row>
    <row r="257" spans="1:18" s="102" customFormat="1" hidden="1" x14ac:dyDescent="0.3">
      <c r="A257" s="268"/>
      <c r="B257" s="268"/>
      <c r="C257" s="146"/>
      <c r="D257" s="258"/>
      <c r="E257" s="269"/>
      <c r="F257" s="258"/>
      <c r="G257" s="208">
        <f t="shared" si="11"/>
        <v>0</v>
      </c>
      <c r="H257" s="114" t="s">
        <v>326</v>
      </c>
      <c r="J257" s="114"/>
    </row>
    <row r="258" spans="1:18" s="102" customFormat="1" hidden="1" x14ac:dyDescent="0.3">
      <c r="A258" s="268"/>
      <c r="B258" s="268"/>
      <c r="C258" s="146"/>
      <c r="D258" s="258"/>
      <c r="E258" s="269"/>
      <c r="F258" s="258"/>
      <c r="G258" s="208">
        <f t="shared" si="11"/>
        <v>0</v>
      </c>
      <c r="H258" s="114" t="s">
        <v>326</v>
      </c>
      <c r="J258" s="114"/>
    </row>
    <row r="259" spans="1:18" s="102" customFormat="1" hidden="1" x14ac:dyDescent="0.3">
      <c r="A259" s="268"/>
      <c r="B259" s="268"/>
      <c r="C259" s="146"/>
      <c r="D259" s="258"/>
      <c r="E259" s="269"/>
      <c r="F259" s="258"/>
      <c r="G259" s="208">
        <f t="shared" si="11"/>
        <v>0</v>
      </c>
      <c r="H259" s="114" t="s">
        <v>326</v>
      </c>
      <c r="J259" s="114"/>
    </row>
    <row r="260" spans="1:18" s="102" customFormat="1" hidden="1" x14ac:dyDescent="0.3">
      <c r="A260" s="268"/>
      <c r="B260" s="268"/>
      <c r="C260" s="146"/>
      <c r="D260" s="258"/>
      <c r="E260" s="269"/>
      <c r="F260" s="258"/>
      <c r="G260" s="208">
        <f t="shared" si="11"/>
        <v>0</v>
      </c>
      <c r="H260" s="114" t="s">
        <v>326</v>
      </c>
      <c r="J260" s="114"/>
    </row>
    <row r="261" spans="1:18" s="102" customFormat="1" hidden="1" x14ac:dyDescent="0.3">
      <c r="A261" s="268"/>
      <c r="B261" s="268"/>
      <c r="C261" s="146"/>
      <c r="D261" s="258"/>
      <c r="E261" s="269"/>
      <c r="F261" s="258"/>
      <c r="G261" s="208">
        <f t="shared" si="11"/>
        <v>0</v>
      </c>
      <c r="H261" s="114" t="s">
        <v>326</v>
      </c>
      <c r="J261" s="114"/>
    </row>
    <row r="262" spans="1:18" s="102" customFormat="1" hidden="1" x14ac:dyDescent="0.3">
      <c r="A262" s="268"/>
      <c r="B262" s="268"/>
      <c r="C262" s="146"/>
      <c r="D262" s="258"/>
      <c r="E262" s="269"/>
      <c r="F262" s="258"/>
      <c r="G262" s="208">
        <f t="shared" si="11"/>
        <v>0</v>
      </c>
      <c r="H262" s="114" t="s">
        <v>326</v>
      </c>
      <c r="J262" s="114"/>
    </row>
    <row r="263" spans="1:18" s="102" customFormat="1" hidden="1" x14ac:dyDescent="0.3">
      <c r="A263" s="268"/>
      <c r="B263" s="268"/>
      <c r="C263" s="146"/>
      <c r="D263" s="258"/>
      <c r="E263" s="269"/>
      <c r="F263" s="258"/>
      <c r="G263" s="208">
        <f t="shared" si="11"/>
        <v>0</v>
      </c>
      <c r="H263" s="114" t="s">
        <v>326</v>
      </c>
      <c r="J263" s="114"/>
    </row>
    <row r="264" spans="1:18" s="102" customFormat="1" hidden="1" x14ac:dyDescent="0.3">
      <c r="A264" s="268"/>
      <c r="B264" s="268"/>
      <c r="C264" s="146"/>
      <c r="D264" s="258"/>
      <c r="E264" s="269"/>
      <c r="F264" s="258"/>
      <c r="G264" s="208">
        <f t="shared" si="11"/>
        <v>0</v>
      </c>
      <c r="H264" s="114" t="s">
        <v>326</v>
      </c>
      <c r="J264" s="114"/>
    </row>
    <row r="265" spans="1:18" s="102" customFormat="1" hidden="1" x14ac:dyDescent="0.3">
      <c r="A265" s="268"/>
      <c r="B265" s="268"/>
      <c r="C265" s="146"/>
      <c r="D265" s="258"/>
      <c r="E265" s="269"/>
      <c r="F265" s="258"/>
      <c r="G265" s="208">
        <f t="shared" ref="G265:G266" si="12">ROUND(+C265*E265*F265,2)</f>
        <v>0</v>
      </c>
      <c r="H265" s="114" t="s">
        <v>326</v>
      </c>
      <c r="J265" s="114"/>
    </row>
    <row r="266" spans="1:18" s="102" customFormat="1" x14ac:dyDescent="0.3">
      <c r="A266" s="270" t="s">
        <v>315</v>
      </c>
      <c r="B266" s="259" t="s">
        <v>318</v>
      </c>
      <c r="C266" s="146">
        <f t="shared" ref="C266" ca="1" si="13">RAND()*1000000</f>
        <v>223323.28062341455</v>
      </c>
      <c r="D266" s="258" t="s">
        <v>319</v>
      </c>
      <c r="E266" s="269">
        <v>7.0000000000000007E-2</v>
      </c>
      <c r="F266" s="258">
        <v>3</v>
      </c>
      <c r="G266" s="298">
        <f t="shared" ca="1" si="12"/>
        <v>46897.89</v>
      </c>
      <c r="H266" s="114" t="s">
        <v>326</v>
      </c>
    </row>
    <row r="267" spans="1:18" s="102" customFormat="1" x14ac:dyDescent="0.3">
      <c r="A267" s="98"/>
      <c r="B267" s="98"/>
      <c r="C267" s="134"/>
      <c r="D267" s="100"/>
      <c r="E267" s="199"/>
      <c r="F267" s="206" t="s">
        <v>35</v>
      </c>
      <c r="G267" s="308">
        <f ca="1">ROUND(SUBTOTAL(109,G136:G266),2)</f>
        <v>280654.14</v>
      </c>
      <c r="H267" s="114" t="s">
        <v>326</v>
      </c>
      <c r="J267" s="117" t="s">
        <v>329</v>
      </c>
    </row>
    <row r="268" spans="1:18" x14ac:dyDescent="0.3">
      <c r="G268" s="297"/>
      <c r="H268" s="114" t="s">
        <v>324</v>
      </c>
    </row>
    <row r="269" spans="1:18" x14ac:dyDescent="0.3">
      <c r="D269" s="569" t="s">
        <v>72</v>
      </c>
      <c r="E269" s="569"/>
      <c r="F269" s="569"/>
      <c r="G269" s="82">
        <f ca="1">+G267+G135</f>
        <v>531882.79</v>
      </c>
      <c r="H269" s="114" t="s">
        <v>324</v>
      </c>
      <c r="J269" s="141" t="s">
        <v>237</v>
      </c>
    </row>
    <row r="270" spans="1:18" s="102" customFormat="1" x14ac:dyDescent="0.3">
      <c r="C270" s="103"/>
      <c r="D270" s="104"/>
      <c r="E270" s="105"/>
      <c r="F270" s="104"/>
      <c r="G270" s="106"/>
      <c r="H270" s="114" t="s">
        <v>324</v>
      </c>
    </row>
    <row r="271" spans="1:18" s="102" customFormat="1" x14ac:dyDescent="0.3">
      <c r="A271" s="241" t="s">
        <v>192</v>
      </c>
      <c r="B271" s="107"/>
      <c r="C271" s="107"/>
      <c r="D271" s="107"/>
      <c r="E271" s="107"/>
      <c r="F271" s="107"/>
      <c r="G271" s="108"/>
      <c r="H271" s="114" t="s">
        <v>325</v>
      </c>
      <c r="J271" s="142" t="s">
        <v>236</v>
      </c>
    </row>
    <row r="272" spans="1:18" s="102" customFormat="1" ht="45" customHeight="1" x14ac:dyDescent="0.3">
      <c r="A272" s="561" t="s">
        <v>192</v>
      </c>
      <c r="B272" s="562"/>
      <c r="C272" s="562"/>
      <c r="D272" s="562"/>
      <c r="E272" s="562"/>
      <c r="F272" s="562"/>
      <c r="G272" s="563"/>
      <c r="H272" s="102" t="s">
        <v>325</v>
      </c>
      <c r="J272" s="558" t="s">
        <v>297</v>
      </c>
      <c r="K272" s="558"/>
      <c r="L272" s="558"/>
      <c r="M272" s="558"/>
      <c r="N272" s="558"/>
      <c r="O272" s="558"/>
      <c r="P272" s="558"/>
      <c r="Q272" s="558"/>
      <c r="R272" s="558"/>
    </row>
    <row r="273" spans="1:18" x14ac:dyDescent="0.3">
      <c r="H273" s="277" t="s">
        <v>326</v>
      </c>
    </row>
    <row r="274" spans="1:18" s="102" customFormat="1" x14ac:dyDescent="0.3">
      <c r="A274" s="241" t="s">
        <v>193</v>
      </c>
      <c r="B274" s="110"/>
      <c r="C274" s="111"/>
      <c r="D274" s="111"/>
      <c r="E274" s="111"/>
      <c r="F274" s="111"/>
      <c r="G274" s="112"/>
      <c r="H274" s="102" t="s">
        <v>326</v>
      </c>
      <c r="J274" s="142" t="s">
        <v>236</v>
      </c>
    </row>
    <row r="275" spans="1:18" s="102" customFormat="1" ht="45" customHeight="1" x14ac:dyDescent="0.3">
      <c r="A275" s="561" t="s">
        <v>377</v>
      </c>
      <c r="B275" s="562"/>
      <c r="C275" s="562"/>
      <c r="D275" s="562"/>
      <c r="E275" s="562"/>
      <c r="F275" s="562"/>
      <c r="G275" s="563"/>
      <c r="H275" s="102" t="s">
        <v>326</v>
      </c>
      <c r="J275" s="558" t="s">
        <v>297</v>
      </c>
      <c r="K275" s="558"/>
      <c r="L275" s="558"/>
      <c r="M275" s="558"/>
      <c r="N275" s="558"/>
      <c r="O275" s="558"/>
      <c r="P275" s="558"/>
      <c r="Q275" s="558"/>
      <c r="R275" s="558"/>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CBA1432-1FA2-44F1-BF6B-DEC43669F536}">
            <xm:f>Categories!$A$25=FALSE</xm:f>
            <x14:dxf>
              <fill>
                <patternFill>
                  <bgColor theme="0" tint="-0.34998626667073579"/>
                </patternFill>
              </fill>
            </x14:dxf>
          </x14:cfRule>
          <xm:sqref>A1:G275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zoomScaleNormal="100" zoomScaleSheetLayoutView="100" workbookViewId="0">
      <selection activeCell="A5" sqref="A5"/>
    </sheetView>
  </sheetViews>
  <sheetFormatPr defaultColWidth="9.109375" defaultRowHeight="14.4" x14ac:dyDescent="0.3"/>
  <cols>
    <col min="1" max="1" width="55.33203125" style="3" customWidth="1"/>
    <col min="2" max="5" width="15.33203125" style="3" customWidth="1"/>
    <col min="6" max="6" width="17" style="3" customWidth="1"/>
    <col min="7" max="7" width="11" hidden="1" customWidth="1"/>
    <col min="8" max="8" width="2.6640625" style="3" customWidth="1"/>
    <col min="9" max="16384" width="9.109375" style="3"/>
  </cols>
  <sheetData>
    <row r="1" spans="1:9" ht="20.25" customHeight="1" x14ac:dyDescent="0.3">
      <c r="A1" s="556" t="s">
        <v>180</v>
      </c>
      <c r="B1" s="556"/>
      <c r="C1" s="556"/>
      <c r="D1" s="556"/>
      <c r="E1" s="556"/>
      <c r="F1" s="3">
        <f>+'Section A'!B2</f>
        <v>0</v>
      </c>
      <c r="G1" s="51" t="s">
        <v>327</v>
      </c>
    </row>
    <row r="2" spans="1:9" ht="48" customHeight="1" x14ac:dyDescent="0.3">
      <c r="A2" s="557" t="s">
        <v>239</v>
      </c>
      <c r="B2" s="557"/>
      <c r="C2" s="557"/>
      <c r="D2" s="557"/>
      <c r="E2" s="557"/>
      <c r="F2" s="557"/>
      <c r="G2" s="3" t="s">
        <v>324</v>
      </c>
    </row>
    <row r="3" spans="1:9" x14ac:dyDescent="0.3">
      <c r="A3" s="8"/>
      <c r="B3" s="8"/>
      <c r="C3" s="8"/>
      <c r="D3" s="8"/>
      <c r="E3" s="8"/>
      <c r="F3" s="8"/>
      <c r="G3" t="s">
        <v>324</v>
      </c>
    </row>
    <row r="4" spans="1:9" ht="26.4" x14ac:dyDescent="0.3">
      <c r="A4" s="227" t="s">
        <v>60</v>
      </c>
      <c r="B4" s="55" t="s">
        <v>45</v>
      </c>
      <c r="C4" s="55" t="s">
        <v>44</v>
      </c>
      <c r="D4" s="55" t="s">
        <v>33</v>
      </c>
      <c r="E4" s="55" t="s">
        <v>32</v>
      </c>
      <c r="F4" s="9" t="s">
        <v>281</v>
      </c>
      <c r="G4" s="276" t="s">
        <v>324</v>
      </c>
      <c r="I4" s="142" t="s">
        <v>235</v>
      </c>
    </row>
    <row r="5" spans="1:9" s="102" customFormat="1" x14ac:dyDescent="0.3">
      <c r="A5" s="232"/>
      <c r="B5" s="263"/>
      <c r="C5" s="263"/>
      <c r="D5" s="267"/>
      <c r="E5" s="263"/>
      <c r="F5" s="82">
        <f t="shared" ref="F5:F133" si="0">ROUND(+B5*D5*E5,2)</f>
        <v>0</v>
      </c>
      <c r="G5" s="114" t="s">
        <v>325</v>
      </c>
      <c r="I5" s="114"/>
    </row>
    <row r="6" spans="1:9" s="102" customFormat="1" x14ac:dyDescent="0.3">
      <c r="A6" s="285"/>
      <c r="B6" s="263"/>
      <c r="C6" s="263"/>
      <c r="D6" s="267"/>
      <c r="E6" s="263"/>
      <c r="F6" s="82">
        <f t="shared" si="0"/>
        <v>0</v>
      </c>
      <c r="G6" s="114" t="s">
        <v>325</v>
      </c>
      <c r="I6" s="114"/>
    </row>
    <row r="7" spans="1:9" s="102" customFormat="1" x14ac:dyDescent="0.3">
      <c r="A7" s="285"/>
      <c r="B7" s="263"/>
      <c r="C7" s="263"/>
      <c r="D7" s="267"/>
      <c r="E7" s="263"/>
      <c r="F7" s="82">
        <f t="shared" si="0"/>
        <v>0</v>
      </c>
      <c r="G7" s="114" t="s">
        <v>325</v>
      </c>
      <c r="I7" s="114"/>
    </row>
    <row r="8" spans="1:9" s="102" customFormat="1" hidden="1" x14ac:dyDescent="0.3">
      <c r="A8" s="285"/>
      <c r="B8" s="263"/>
      <c r="C8" s="263"/>
      <c r="D8" s="267"/>
      <c r="E8" s="263"/>
      <c r="F8" s="82">
        <f t="shared" si="0"/>
        <v>0</v>
      </c>
      <c r="G8" s="114" t="s">
        <v>325</v>
      </c>
      <c r="I8" s="114"/>
    </row>
    <row r="9" spans="1:9" s="102" customFormat="1" hidden="1" x14ac:dyDescent="0.3">
      <c r="A9" s="285"/>
      <c r="B9" s="263"/>
      <c r="C9" s="263"/>
      <c r="D9" s="267"/>
      <c r="E9" s="263"/>
      <c r="F9" s="82">
        <f t="shared" si="0"/>
        <v>0</v>
      </c>
      <c r="G9" s="114" t="s">
        <v>325</v>
      </c>
      <c r="I9" s="114"/>
    </row>
    <row r="10" spans="1:9" s="102" customFormat="1" hidden="1" x14ac:dyDescent="0.3">
      <c r="A10" s="285"/>
      <c r="B10" s="263"/>
      <c r="C10" s="263"/>
      <c r="D10" s="267"/>
      <c r="E10" s="263"/>
      <c r="F10" s="82">
        <f t="shared" si="0"/>
        <v>0</v>
      </c>
      <c r="G10" s="114" t="s">
        <v>325</v>
      </c>
      <c r="I10" s="114"/>
    </row>
    <row r="11" spans="1:9" s="102" customFormat="1" hidden="1" x14ac:dyDescent="0.3">
      <c r="A11" s="285"/>
      <c r="B11" s="263"/>
      <c r="C11" s="263"/>
      <c r="D11" s="267"/>
      <c r="E11" s="263"/>
      <c r="F11" s="82">
        <f t="shared" si="0"/>
        <v>0</v>
      </c>
      <c r="G11" s="114" t="s">
        <v>325</v>
      </c>
      <c r="I11" s="114"/>
    </row>
    <row r="12" spans="1:9" s="102" customFormat="1" hidden="1" x14ac:dyDescent="0.3">
      <c r="A12" s="285"/>
      <c r="B12" s="263"/>
      <c r="C12" s="263"/>
      <c r="D12" s="267"/>
      <c r="E12" s="263"/>
      <c r="F12" s="82">
        <f t="shared" si="0"/>
        <v>0</v>
      </c>
      <c r="G12" s="114" t="s">
        <v>325</v>
      </c>
      <c r="I12" s="114"/>
    </row>
    <row r="13" spans="1:9" s="102" customFormat="1" hidden="1" x14ac:dyDescent="0.3">
      <c r="A13" s="285"/>
      <c r="B13" s="263"/>
      <c r="C13" s="263"/>
      <c r="D13" s="267"/>
      <c r="E13" s="263"/>
      <c r="F13" s="82">
        <f t="shared" si="0"/>
        <v>0</v>
      </c>
      <c r="G13" s="114" t="s">
        <v>325</v>
      </c>
      <c r="I13" s="114"/>
    </row>
    <row r="14" spans="1:9" s="102" customFormat="1" hidden="1" x14ac:dyDescent="0.3">
      <c r="A14" s="285"/>
      <c r="B14" s="263"/>
      <c r="C14" s="263"/>
      <c r="D14" s="267"/>
      <c r="E14" s="263"/>
      <c r="F14" s="82">
        <f t="shared" si="0"/>
        <v>0</v>
      </c>
      <c r="G14" s="114" t="s">
        <v>325</v>
      </c>
      <c r="I14" s="114"/>
    </row>
    <row r="15" spans="1:9" s="102" customFormat="1" hidden="1" x14ac:dyDescent="0.3">
      <c r="A15" s="285"/>
      <c r="B15" s="263"/>
      <c r="C15" s="263"/>
      <c r="D15" s="267"/>
      <c r="E15" s="263"/>
      <c r="F15" s="82">
        <f t="shared" si="0"/>
        <v>0</v>
      </c>
      <c r="G15" s="114" t="s">
        <v>325</v>
      </c>
      <c r="I15" s="114"/>
    </row>
    <row r="16" spans="1:9" s="102" customFormat="1" hidden="1" x14ac:dyDescent="0.3">
      <c r="A16" s="285"/>
      <c r="B16" s="263"/>
      <c r="C16" s="263"/>
      <c r="D16" s="267"/>
      <c r="E16" s="263"/>
      <c r="F16" s="82">
        <f t="shared" si="0"/>
        <v>0</v>
      </c>
      <c r="G16" s="114" t="s">
        <v>325</v>
      </c>
      <c r="I16" s="114"/>
    </row>
    <row r="17" spans="1:9" s="102" customFormat="1" hidden="1" x14ac:dyDescent="0.3">
      <c r="A17" s="285"/>
      <c r="B17" s="263"/>
      <c r="C17" s="263"/>
      <c r="D17" s="267"/>
      <c r="E17" s="263"/>
      <c r="F17" s="82">
        <f t="shared" si="0"/>
        <v>0</v>
      </c>
      <c r="G17" s="114" t="s">
        <v>325</v>
      </c>
      <c r="I17" s="114"/>
    </row>
    <row r="18" spans="1:9" s="102" customFormat="1" hidden="1" x14ac:dyDescent="0.3">
      <c r="A18" s="285"/>
      <c r="B18" s="263"/>
      <c r="C18" s="263"/>
      <c r="D18" s="267"/>
      <c r="E18" s="263"/>
      <c r="F18" s="82">
        <f t="shared" si="0"/>
        <v>0</v>
      </c>
      <c r="G18" s="114" t="s">
        <v>325</v>
      </c>
      <c r="I18" s="114"/>
    </row>
    <row r="19" spans="1:9" s="102" customFormat="1" hidden="1" x14ac:dyDescent="0.3">
      <c r="A19" s="285"/>
      <c r="B19" s="263"/>
      <c r="C19" s="263"/>
      <c r="D19" s="267"/>
      <c r="E19" s="263"/>
      <c r="F19" s="82">
        <f t="shared" si="0"/>
        <v>0</v>
      </c>
      <c r="G19" s="114" t="s">
        <v>325</v>
      </c>
      <c r="I19" s="114"/>
    </row>
    <row r="20" spans="1:9" s="102" customFormat="1" hidden="1" x14ac:dyDescent="0.3">
      <c r="A20" s="285"/>
      <c r="B20" s="263"/>
      <c r="C20" s="263"/>
      <c r="D20" s="267"/>
      <c r="E20" s="263"/>
      <c r="F20" s="82">
        <f t="shared" si="0"/>
        <v>0</v>
      </c>
      <c r="G20" s="114" t="s">
        <v>325</v>
      </c>
      <c r="I20" s="114"/>
    </row>
    <row r="21" spans="1:9" s="102" customFormat="1" hidden="1" x14ac:dyDescent="0.3">
      <c r="A21" s="285"/>
      <c r="B21" s="263"/>
      <c r="C21" s="263"/>
      <c r="D21" s="267"/>
      <c r="E21" s="263"/>
      <c r="F21" s="82">
        <f t="shared" si="0"/>
        <v>0</v>
      </c>
      <c r="G21" s="114" t="s">
        <v>325</v>
      </c>
      <c r="I21" s="114"/>
    </row>
    <row r="22" spans="1:9" s="102" customFormat="1" hidden="1" x14ac:dyDescent="0.3">
      <c r="A22" s="285"/>
      <c r="B22" s="263"/>
      <c r="C22" s="263"/>
      <c r="D22" s="267"/>
      <c r="E22" s="263"/>
      <c r="F22" s="82">
        <f t="shared" si="0"/>
        <v>0</v>
      </c>
      <c r="G22" s="114" t="s">
        <v>325</v>
      </c>
      <c r="I22" s="114"/>
    </row>
    <row r="23" spans="1:9" s="102" customFormat="1" hidden="1" x14ac:dyDescent="0.3">
      <c r="A23" s="285"/>
      <c r="B23" s="263"/>
      <c r="C23" s="263"/>
      <c r="D23" s="267"/>
      <c r="E23" s="263"/>
      <c r="F23" s="82">
        <f t="shared" si="0"/>
        <v>0</v>
      </c>
      <c r="G23" s="114" t="s">
        <v>325</v>
      </c>
      <c r="I23" s="114"/>
    </row>
    <row r="24" spans="1:9" s="102" customFormat="1" hidden="1" x14ac:dyDescent="0.3">
      <c r="A24" s="285"/>
      <c r="B24" s="263"/>
      <c r="C24" s="263"/>
      <c r="D24" s="267"/>
      <c r="E24" s="263"/>
      <c r="F24" s="82">
        <f t="shared" si="0"/>
        <v>0</v>
      </c>
      <c r="G24" s="114" t="s">
        <v>325</v>
      </c>
      <c r="I24" s="114"/>
    </row>
    <row r="25" spans="1:9" s="102" customFormat="1" hidden="1" x14ac:dyDescent="0.3">
      <c r="A25" s="285"/>
      <c r="B25" s="263"/>
      <c r="C25" s="263"/>
      <c r="D25" s="267"/>
      <c r="E25" s="263"/>
      <c r="F25" s="82">
        <f t="shared" si="0"/>
        <v>0</v>
      </c>
      <c r="G25" s="114" t="s">
        <v>325</v>
      </c>
      <c r="I25" s="114"/>
    </row>
    <row r="26" spans="1:9" s="102" customFormat="1" hidden="1" x14ac:dyDescent="0.3">
      <c r="A26" s="285"/>
      <c r="B26" s="263"/>
      <c r="C26" s="263"/>
      <c r="D26" s="267"/>
      <c r="E26" s="263"/>
      <c r="F26" s="82">
        <f t="shared" si="0"/>
        <v>0</v>
      </c>
      <c r="G26" s="114" t="s">
        <v>325</v>
      </c>
      <c r="I26" s="114"/>
    </row>
    <row r="27" spans="1:9" s="102" customFormat="1" hidden="1" x14ac:dyDescent="0.3">
      <c r="A27" s="285"/>
      <c r="B27" s="263"/>
      <c r="C27" s="263"/>
      <c r="D27" s="267"/>
      <c r="E27" s="263"/>
      <c r="F27" s="82">
        <f t="shared" si="0"/>
        <v>0</v>
      </c>
      <c r="G27" s="114" t="s">
        <v>325</v>
      </c>
      <c r="I27" s="114"/>
    </row>
    <row r="28" spans="1:9" s="102" customFormat="1" hidden="1" x14ac:dyDescent="0.3">
      <c r="A28" s="285"/>
      <c r="B28" s="263"/>
      <c r="C28" s="263"/>
      <c r="D28" s="267"/>
      <c r="E28" s="263"/>
      <c r="F28" s="82">
        <f t="shared" si="0"/>
        <v>0</v>
      </c>
      <c r="G28" s="114" t="s">
        <v>325</v>
      </c>
      <c r="I28" s="114"/>
    </row>
    <row r="29" spans="1:9" s="102" customFormat="1" hidden="1" x14ac:dyDescent="0.3">
      <c r="A29" s="285"/>
      <c r="B29" s="263"/>
      <c r="C29" s="263"/>
      <c r="D29" s="267"/>
      <c r="E29" s="263"/>
      <c r="F29" s="82">
        <f t="shared" si="0"/>
        <v>0</v>
      </c>
      <c r="G29" s="114" t="s">
        <v>325</v>
      </c>
      <c r="I29" s="114"/>
    </row>
    <row r="30" spans="1:9" s="102" customFormat="1" hidden="1" x14ac:dyDescent="0.3">
      <c r="A30" s="285"/>
      <c r="B30" s="263"/>
      <c r="C30" s="263"/>
      <c r="D30" s="267"/>
      <c r="E30" s="263"/>
      <c r="F30" s="82">
        <f t="shared" si="0"/>
        <v>0</v>
      </c>
      <c r="G30" s="114" t="s">
        <v>325</v>
      </c>
      <c r="I30" s="114"/>
    </row>
    <row r="31" spans="1:9" s="102" customFormat="1" hidden="1" x14ac:dyDescent="0.3">
      <c r="A31" s="285"/>
      <c r="B31" s="263"/>
      <c r="C31" s="263"/>
      <c r="D31" s="267"/>
      <c r="E31" s="263"/>
      <c r="F31" s="82">
        <f t="shared" si="0"/>
        <v>0</v>
      </c>
      <c r="G31" s="114" t="s">
        <v>325</v>
      </c>
      <c r="I31" s="114"/>
    </row>
    <row r="32" spans="1:9" s="102" customFormat="1" hidden="1" x14ac:dyDescent="0.3">
      <c r="A32" s="285"/>
      <c r="B32" s="263"/>
      <c r="C32" s="263"/>
      <c r="D32" s="267"/>
      <c r="E32" s="263"/>
      <c r="F32" s="82">
        <f t="shared" si="0"/>
        <v>0</v>
      </c>
      <c r="G32" s="114" t="s">
        <v>325</v>
      </c>
      <c r="I32" s="114"/>
    </row>
    <row r="33" spans="1:9" s="102" customFormat="1" hidden="1" x14ac:dyDescent="0.3">
      <c r="A33" s="285"/>
      <c r="B33" s="263"/>
      <c r="C33" s="263"/>
      <c r="D33" s="267"/>
      <c r="E33" s="263"/>
      <c r="F33" s="82">
        <f t="shared" si="0"/>
        <v>0</v>
      </c>
      <c r="G33" s="114" t="s">
        <v>325</v>
      </c>
      <c r="I33" s="114"/>
    </row>
    <row r="34" spans="1:9" s="102" customFormat="1" hidden="1" x14ac:dyDescent="0.3">
      <c r="A34" s="285"/>
      <c r="B34" s="263"/>
      <c r="C34" s="263"/>
      <c r="D34" s="267"/>
      <c r="E34" s="263"/>
      <c r="F34" s="82">
        <f t="shared" si="0"/>
        <v>0</v>
      </c>
      <c r="G34" s="114" t="s">
        <v>325</v>
      </c>
      <c r="I34" s="114"/>
    </row>
    <row r="35" spans="1:9" s="102" customFormat="1" hidden="1" x14ac:dyDescent="0.3">
      <c r="A35" s="285"/>
      <c r="B35" s="263"/>
      <c r="C35" s="263"/>
      <c r="D35" s="267"/>
      <c r="E35" s="263"/>
      <c r="F35" s="82">
        <f t="shared" si="0"/>
        <v>0</v>
      </c>
      <c r="G35" s="114" t="s">
        <v>325</v>
      </c>
      <c r="I35" s="114"/>
    </row>
    <row r="36" spans="1:9" s="102" customFormat="1" hidden="1" x14ac:dyDescent="0.3">
      <c r="A36" s="285"/>
      <c r="B36" s="263"/>
      <c r="C36" s="263"/>
      <c r="D36" s="267"/>
      <c r="E36" s="263"/>
      <c r="F36" s="82">
        <f t="shared" si="0"/>
        <v>0</v>
      </c>
      <c r="G36" s="114" t="s">
        <v>325</v>
      </c>
      <c r="I36" s="114"/>
    </row>
    <row r="37" spans="1:9" s="102" customFormat="1" hidden="1" x14ac:dyDescent="0.3">
      <c r="A37" s="285"/>
      <c r="B37" s="263"/>
      <c r="C37" s="263"/>
      <c r="D37" s="267"/>
      <c r="E37" s="263"/>
      <c r="F37" s="82">
        <f t="shared" si="0"/>
        <v>0</v>
      </c>
      <c r="G37" s="114" t="s">
        <v>325</v>
      </c>
      <c r="I37" s="114"/>
    </row>
    <row r="38" spans="1:9" s="102" customFormat="1" hidden="1" x14ac:dyDescent="0.3">
      <c r="A38" s="285"/>
      <c r="B38" s="263"/>
      <c r="C38" s="263"/>
      <c r="D38" s="267"/>
      <c r="E38" s="263"/>
      <c r="F38" s="82">
        <f t="shared" ref="F38:F69" si="1">ROUND(+B38*D38*E38,2)</f>
        <v>0</v>
      </c>
      <c r="G38" s="114" t="s">
        <v>325</v>
      </c>
      <c r="I38" s="114"/>
    </row>
    <row r="39" spans="1:9" s="102" customFormat="1" hidden="1" x14ac:dyDescent="0.3">
      <c r="A39" s="285"/>
      <c r="B39" s="263"/>
      <c r="C39" s="263"/>
      <c r="D39" s="267"/>
      <c r="E39" s="263"/>
      <c r="F39" s="82">
        <f t="shared" si="1"/>
        <v>0</v>
      </c>
      <c r="G39" s="114" t="s">
        <v>325</v>
      </c>
      <c r="I39" s="114"/>
    </row>
    <row r="40" spans="1:9" s="102" customFormat="1" hidden="1" x14ac:dyDescent="0.3">
      <c r="A40" s="285"/>
      <c r="B40" s="263"/>
      <c r="C40" s="263"/>
      <c r="D40" s="267"/>
      <c r="E40" s="263"/>
      <c r="F40" s="82">
        <f t="shared" si="1"/>
        <v>0</v>
      </c>
      <c r="G40" s="114" t="s">
        <v>325</v>
      </c>
      <c r="I40" s="114"/>
    </row>
    <row r="41" spans="1:9" s="102" customFormat="1" hidden="1" x14ac:dyDescent="0.3">
      <c r="A41" s="285"/>
      <c r="B41" s="263"/>
      <c r="C41" s="263"/>
      <c r="D41" s="267"/>
      <c r="E41" s="263"/>
      <c r="F41" s="82">
        <f t="shared" si="1"/>
        <v>0</v>
      </c>
      <c r="G41" s="114" t="s">
        <v>325</v>
      </c>
      <c r="I41" s="114"/>
    </row>
    <row r="42" spans="1:9" s="102" customFormat="1" hidden="1" x14ac:dyDescent="0.3">
      <c r="A42" s="285"/>
      <c r="B42" s="263"/>
      <c r="C42" s="263"/>
      <c r="D42" s="267"/>
      <c r="E42" s="263"/>
      <c r="F42" s="82">
        <f t="shared" si="1"/>
        <v>0</v>
      </c>
      <c r="G42" s="114" t="s">
        <v>325</v>
      </c>
      <c r="I42" s="114"/>
    </row>
    <row r="43" spans="1:9" s="102" customFormat="1" hidden="1" x14ac:dyDescent="0.3">
      <c r="A43" s="285"/>
      <c r="B43" s="263"/>
      <c r="C43" s="263"/>
      <c r="D43" s="267"/>
      <c r="E43" s="263"/>
      <c r="F43" s="82">
        <f t="shared" si="1"/>
        <v>0</v>
      </c>
      <c r="G43" s="114" t="s">
        <v>325</v>
      </c>
      <c r="I43" s="114"/>
    </row>
    <row r="44" spans="1:9" s="102" customFormat="1" hidden="1" x14ac:dyDescent="0.3">
      <c r="A44" s="285"/>
      <c r="B44" s="263"/>
      <c r="C44" s="263"/>
      <c r="D44" s="267"/>
      <c r="E44" s="263"/>
      <c r="F44" s="82">
        <f t="shared" si="1"/>
        <v>0</v>
      </c>
      <c r="G44" s="114" t="s">
        <v>325</v>
      </c>
      <c r="I44" s="114"/>
    </row>
    <row r="45" spans="1:9" s="102" customFormat="1" hidden="1" x14ac:dyDescent="0.3">
      <c r="A45" s="285"/>
      <c r="B45" s="263"/>
      <c r="C45" s="263"/>
      <c r="D45" s="267"/>
      <c r="E45" s="263"/>
      <c r="F45" s="82">
        <f t="shared" si="1"/>
        <v>0</v>
      </c>
      <c r="G45" s="114" t="s">
        <v>325</v>
      </c>
      <c r="I45" s="114"/>
    </row>
    <row r="46" spans="1:9" s="102" customFormat="1" hidden="1" x14ac:dyDescent="0.3">
      <c r="A46" s="285"/>
      <c r="B46" s="263"/>
      <c r="C46" s="263"/>
      <c r="D46" s="267"/>
      <c r="E46" s="263"/>
      <c r="F46" s="82">
        <f t="shared" si="1"/>
        <v>0</v>
      </c>
      <c r="G46" s="114" t="s">
        <v>325</v>
      </c>
      <c r="I46" s="114"/>
    </row>
    <row r="47" spans="1:9" s="102" customFormat="1" hidden="1" x14ac:dyDescent="0.3">
      <c r="A47" s="285"/>
      <c r="B47" s="263"/>
      <c r="C47" s="263"/>
      <c r="D47" s="267"/>
      <c r="E47" s="263"/>
      <c r="F47" s="82">
        <f t="shared" si="1"/>
        <v>0</v>
      </c>
      <c r="G47" s="114" t="s">
        <v>325</v>
      </c>
      <c r="I47" s="114"/>
    </row>
    <row r="48" spans="1:9" s="102" customFormat="1" hidden="1" x14ac:dyDescent="0.3">
      <c r="A48" s="285"/>
      <c r="B48" s="263"/>
      <c r="C48" s="263"/>
      <c r="D48" s="267"/>
      <c r="E48" s="263"/>
      <c r="F48" s="82">
        <f t="shared" si="1"/>
        <v>0</v>
      </c>
      <c r="G48" s="114" t="s">
        <v>325</v>
      </c>
      <c r="I48" s="114"/>
    </row>
    <row r="49" spans="1:9" s="102" customFormat="1" hidden="1" x14ac:dyDescent="0.3">
      <c r="A49" s="285"/>
      <c r="B49" s="263"/>
      <c r="C49" s="263"/>
      <c r="D49" s="267"/>
      <c r="E49" s="263"/>
      <c r="F49" s="82">
        <f t="shared" si="1"/>
        <v>0</v>
      </c>
      <c r="G49" s="114" t="s">
        <v>325</v>
      </c>
      <c r="I49" s="114"/>
    </row>
    <row r="50" spans="1:9" s="102" customFormat="1" hidden="1" x14ac:dyDescent="0.3">
      <c r="A50" s="285"/>
      <c r="B50" s="263"/>
      <c r="C50" s="263"/>
      <c r="D50" s="267"/>
      <c r="E50" s="263"/>
      <c r="F50" s="82">
        <f t="shared" si="1"/>
        <v>0</v>
      </c>
      <c r="G50" s="114" t="s">
        <v>325</v>
      </c>
      <c r="I50" s="114"/>
    </row>
    <row r="51" spans="1:9" s="102" customFormat="1" hidden="1" x14ac:dyDescent="0.3">
      <c r="A51" s="285"/>
      <c r="B51" s="263"/>
      <c r="C51" s="263"/>
      <c r="D51" s="267"/>
      <c r="E51" s="263"/>
      <c r="F51" s="82">
        <f t="shared" si="1"/>
        <v>0</v>
      </c>
      <c r="G51" s="114" t="s">
        <v>325</v>
      </c>
      <c r="I51" s="114"/>
    </row>
    <row r="52" spans="1:9" s="102" customFormat="1" hidden="1" x14ac:dyDescent="0.3">
      <c r="A52" s="285"/>
      <c r="B52" s="263"/>
      <c r="C52" s="263"/>
      <c r="D52" s="267"/>
      <c r="E52" s="263"/>
      <c r="F52" s="82">
        <f t="shared" si="1"/>
        <v>0</v>
      </c>
      <c r="G52" s="114" t="s">
        <v>325</v>
      </c>
      <c r="I52" s="114"/>
    </row>
    <row r="53" spans="1:9" s="102" customFormat="1" hidden="1" x14ac:dyDescent="0.3">
      <c r="A53" s="285"/>
      <c r="B53" s="263"/>
      <c r="C53" s="263"/>
      <c r="D53" s="267"/>
      <c r="E53" s="263"/>
      <c r="F53" s="82">
        <f t="shared" si="1"/>
        <v>0</v>
      </c>
      <c r="G53" s="114" t="s">
        <v>325</v>
      </c>
      <c r="I53" s="114"/>
    </row>
    <row r="54" spans="1:9" s="102" customFormat="1" hidden="1" x14ac:dyDescent="0.3">
      <c r="A54" s="285"/>
      <c r="B54" s="263"/>
      <c r="C54" s="263"/>
      <c r="D54" s="267"/>
      <c r="E54" s="263"/>
      <c r="F54" s="82">
        <f t="shared" si="1"/>
        <v>0</v>
      </c>
      <c r="G54" s="114" t="s">
        <v>325</v>
      </c>
      <c r="I54" s="114"/>
    </row>
    <row r="55" spans="1:9" s="102" customFormat="1" hidden="1" x14ac:dyDescent="0.3">
      <c r="A55" s="285"/>
      <c r="B55" s="263"/>
      <c r="C55" s="263"/>
      <c r="D55" s="267"/>
      <c r="E55" s="263"/>
      <c r="F55" s="82">
        <f t="shared" si="1"/>
        <v>0</v>
      </c>
      <c r="G55" s="114" t="s">
        <v>325</v>
      </c>
      <c r="I55" s="114"/>
    </row>
    <row r="56" spans="1:9" s="102" customFormat="1" hidden="1" x14ac:dyDescent="0.3">
      <c r="A56" s="285"/>
      <c r="B56" s="263"/>
      <c r="C56" s="263"/>
      <c r="D56" s="267"/>
      <c r="E56" s="263"/>
      <c r="F56" s="82">
        <f t="shared" si="1"/>
        <v>0</v>
      </c>
      <c r="G56" s="114" t="s">
        <v>325</v>
      </c>
      <c r="I56" s="114"/>
    </row>
    <row r="57" spans="1:9" s="102" customFormat="1" hidden="1" x14ac:dyDescent="0.3">
      <c r="A57" s="285"/>
      <c r="B57" s="263"/>
      <c r="C57" s="263"/>
      <c r="D57" s="267"/>
      <c r="E57" s="263"/>
      <c r="F57" s="82">
        <f t="shared" si="1"/>
        <v>0</v>
      </c>
      <c r="G57" s="114" t="s">
        <v>325</v>
      </c>
      <c r="I57" s="114"/>
    </row>
    <row r="58" spans="1:9" s="102" customFormat="1" hidden="1" x14ac:dyDescent="0.3">
      <c r="A58" s="285"/>
      <c r="B58" s="263"/>
      <c r="C58" s="263"/>
      <c r="D58" s="267"/>
      <c r="E58" s="263"/>
      <c r="F58" s="82">
        <f t="shared" si="1"/>
        <v>0</v>
      </c>
      <c r="G58" s="114" t="s">
        <v>325</v>
      </c>
      <c r="I58" s="114"/>
    </row>
    <row r="59" spans="1:9" s="102" customFormat="1" hidden="1" x14ac:dyDescent="0.3">
      <c r="A59" s="285"/>
      <c r="B59" s="263"/>
      <c r="C59" s="263"/>
      <c r="D59" s="267"/>
      <c r="E59" s="263"/>
      <c r="F59" s="82">
        <f t="shared" si="1"/>
        <v>0</v>
      </c>
      <c r="G59" s="114" t="s">
        <v>325</v>
      </c>
      <c r="I59" s="114"/>
    </row>
    <row r="60" spans="1:9" s="102" customFormat="1" hidden="1" x14ac:dyDescent="0.3">
      <c r="A60" s="285"/>
      <c r="B60" s="263"/>
      <c r="C60" s="263"/>
      <c r="D60" s="267"/>
      <c r="E60" s="263"/>
      <c r="F60" s="82">
        <f t="shared" si="1"/>
        <v>0</v>
      </c>
      <c r="G60" s="114" t="s">
        <v>325</v>
      </c>
      <c r="I60" s="114"/>
    </row>
    <row r="61" spans="1:9" s="102" customFormat="1" hidden="1" x14ac:dyDescent="0.3">
      <c r="A61" s="285"/>
      <c r="B61" s="263"/>
      <c r="C61" s="263"/>
      <c r="D61" s="267"/>
      <c r="E61" s="263"/>
      <c r="F61" s="82">
        <f t="shared" si="1"/>
        <v>0</v>
      </c>
      <c r="G61" s="114" t="s">
        <v>325</v>
      </c>
      <c r="I61" s="114"/>
    </row>
    <row r="62" spans="1:9" s="102" customFormat="1" hidden="1" x14ac:dyDescent="0.3">
      <c r="A62" s="285"/>
      <c r="B62" s="263"/>
      <c r="C62" s="263"/>
      <c r="D62" s="267"/>
      <c r="E62" s="263"/>
      <c r="F62" s="82">
        <f t="shared" si="1"/>
        <v>0</v>
      </c>
      <c r="G62" s="114" t="s">
        <v>325</v>
      </c>
      <c r="I62" s="114"/>
    </row>
    <row r="63" spans="1:9" s="102" customFormat="1" hidden="1" x14ac:dyDescent="0.3">
      <c r="A63" s="285"/>
      <c r="B63" s="263"/>
      <c r="C63" s="263"/>
      <c r="D63" s="267"/>
      <c r="E63" s="263"/>
      <c r="F63" s="82">
        <f t="shared" si="1"/>
        <v>0</v>
      </c>
      <c r="G63" s="114" t="s">
        <v>325</v>
      </c>
      <c r="I63" s="114"/>
    </row>
    <row r="64" spans="1:9" s="102" customFormat="1" hidden="1" x14ac:dyDescent="0.3">
      <c r="A64" s="285"/>
      <c r="B64" s="263"/>
      <c r="C64" s="263"/>
      <c r="D64" s="267"/>
      <c r="E64" s="263"/>
      <c r="F64" s="82">
        <f t="shared" si="1"/>
        <v>0</v>
      </c>
      <c r="G64" s="114" t="s">
        <v>325</v>
      </c>
      <c r="I64" s="114"/>
    </row>
    <row r="65" spans="1:9" s="102" customFormat="1" hidden="1" x14ac:dyDescent="0.3">
      <c r="A65" s="285"/>
      <c r="B65" s="263"/>
      <c r="C65" s="263"/>
      <c r="D65" s="267"/>
      <c r="E65" s="263"/>
      <c r="F65" s="82">
        <f t="shared" si="1"/>
        <v>0</v>
      </c>
      <c r="G65" s="114" t="s">
        <v>325</v>
      </c>
      <c r="I65" s="114"/>
    </row>
    <row r="66" spans="1:9" s="102" customFormat="1" hidden="1" x14ac:dyDescent="0.3">
      <c r="A66" s="285"/>
      <c r="B66" s="263"/>
      <c r="C66" s="263"/>
      <c r="D66" s="267"/>
      <c r="E66" s="263"/>
      <c r="F66" s="82">
        <f t="shared" si="1"/>
        <v>0</v>
      </c>
      <c r="G66" s="114" t="s">
        <v>325</v>
      </c>
      <c r="I66" s="114"/>
    </row>
    <row r="67" spans="1:9" s="102" customFormat="1" hidden="1" x14ac:dyDescent="0.3">
      <c r="A67" s="285"/>
      <c r="B67" s="263"/>
      <c r="C67" s="263"/>
      <c r="D67" s="267"/>
      <c r="E67" s="263"/>
      <c r="F67" s="82">
        <f t="shared" si="1"/>
        <v>0</v>
      </c>
      <c r="G67" s="114" t="s">
        <v>325</v>
      </c>
      <c r="I67" s="114"/>
    </row>
    <row r="68" spans="1:9" s="102" customFormat="1" hidden="1" x14ac:dyDescent="0.3">
      <c r="A68" s="285"/>
      <c r="B68" s="263"/>
      <c r="C68" s="263"/>
      <c r="D68" s="267"/>
      <c r="E68" s="263"/>
      <c r="F68" s="82">
        <f t="shared" si="1"/>
        <v>0</v>
      </c>
      <c r="G68" s="114" t="s">
        <v>325</v>
      </c>
      <c r="I68" s="114"/>
    </row>
    <row r="69" spans="1:9" s="102" customFormat="1" hidden="1" x14ac:dyDescent="0.3">
      <c r="A69" s="285"/>
      <c r="B69" s="263"/>
      <c r="C69" s="263"/>
      <c r="D69" s="267"/>
      <c r="E69" s="263"/>
      <c r="F69" s="82">
        <f t="shared" si="1"/>
        <v>0</v>
      </c>
      <c r="G69" s="114" t="s">
        <v>325</v>
      </c>
      <c r="I69" s="114"/>
    </row>
    <row r="70" spans="1:9" s="102" customFormat="1" hidden="1" x14ac:dyDescent="0.3">
      <c r="A70" s="285"/>
      <c r="B70" s="263"/>
      <c r="C70" s="263"/>
      <c r="D70" s="267"/>
      <c r="E70" s="263"/>
      <c r="F70" s="82">
        <f t="shared" ref="F70:F101" si="2">ROUND(+B70*D70*E70,2)</f>
        <v>0</v>
      </c>
      <c r="G70" s="114" t="s">
        <v>325</v>
      </c>
      <c r="I70" s="114"/>
    </row>
    <row r="71" spans="1:9" s="102" customFormat="1" hidden="1" x14ac:dyDescent="0.3">
      <c r="A71" s="285"/>
      <c r="B71" s="263"/>
      <c r="C71" s="263"/>
      <c r="D71" s="267"/>
      <c r="E71" s="263"/>
      <c r="F71" s="82">
        <f t="shared" si="2"/>
        <v>0</v>
      </c>
      <c r="G71" s="114" t="s">
        <v>325</v>
      </c>
      <c r="I71" s="114"/>
    </row>
    <row r="72" spans="1:9" s="102" customFormat="1" hidden="1" x14ac:dyDescent="0.3">
      <c r="A72" s="285"/>
      <c r="B72" s="263"/>
      <c r="C72" s="263"/>
      <c r="D72" s="267"/>
      <c r="E72" s="263"/>
      <c r="F72" s="82">
        <f t="shared" si="2"/>
        <v>0</v>
      </c>
      <c r="G72" s="114" t="s">
        <v>325</v>
      </c>
      <c r="I72" s="114"/>
    </row>
    <row r="73" spans="1:9" s="102" customFormat="1" hidden="1" x14ac:dyDescent="0.3">
      <c r="A73" s="285"/>
      <c r="B73" s="263"/>
      <c r="C73" s="263"/>
      <c r="D73" s="267"/>
      <c r="E73" s="263"/>
      <c r="F73" s="82">
        <f t="shared" si="2"/>
        <v>0</v>
      </c>
      <c r="G73" s="114" t="s">
        <v>325</v>
      </c>
      <c r="I73" s="114"/>
    </row>
    <row r="74" spans="1:9" s="102" customFormat="1" hidden="1" x14ac:dyDescent="0.3">
      <c r="A74" s="285"/>
      <c r="B74" s="263"/>
      <c r="C74" s="263"/>
      <c r="D74" s="267"/>
      <c r="E74" s="263"/>
      <c r="F74" s="82">
        <f t="shared" si="2"/>
        <v>0</v>
      </c>
      <c r="G74" s="114" t="s">
        <v>325</v>
      </c>
      <c r="I74" s="114"/>
    </row>
    <row r="75" spans="1:9" s="102" customFormat="1" hidden="1" x14ac:dyDescent="0.3">
      <c r="A75" s="285"/>
      <c r="B75" s="263"/>
      <c r="C75" s="263"/>
      <c r="D75" s="267"/>
      <c r="E75" s="263"/>
      <c r="F75" s="82">
        <f t="shared" si="2"/>
        <v>0</v>
      </c>
      <c r="G75" s="114" t="s">
        <v>325</v>
      </c>
      <c r="I75" s="114"/>
    </row>
    <row r="76" spans="1:9" s="102" customFormat="1" hidden="1" x14ac:dyDescent="0.3">
      <c r="A76" s="285"/>
      <c r="B76" s="263"/>
      <c r="C76" s="263"/>
      <c r="D76" s="267"/>
      <c r="E76" s="263"/>
      <c r="F76" s="82">
        <f t="shared" si="2"/>
        <v>0</v>
      </c>
      <c r="G76" s="114" t="s">
        <v>325</v>
      </c>
      <c r="I76" s="114"/>
    </row>
    <row r="77" spans="1:9" s="102" customFormat="1" hidden="1" x14ac:dyDescent="0.3">
      <c r="A77" s="285"/>
      <c r="B77" s="263"/>
      <c r="C77" s="263"/>
      <c r="D77" s="267"/>
      <c r="E77" s="263"/>
      <c r="F77" s="82">
        <f t="shared" si="2"/>
        <v>0</v>
      </c>
      <c r="G77" s="114" t="s">
        <v>325</v>
      </c>
      <c r="I77" s="114"/>
    </row>
    <row r="78" spans="1:9" s="102" customFormat="1" hidden="1" x14ac:dyDescent="0.3">
      <c r="A78" s="285"/>
      <c r="B78" s="263"/>
      <c r="C78" s="263"/>
      <c r="D78" s="267"/>
      <c r="E78" s="263"/>
      <c r="F78" s="82">
        <f t="shared" si="2"/>
        <v>0</v>
      </c>
      <c r="G78" s="114" t="s">
        <v>325</v>
      </c>
      <c r="I78" s="114"/>
    </row>
    <row r="79" spans="1:9" s="102" customFormat="1" hidden="1" x14ac:dyDescent="0.3">
      <c r="A79" s="285"/>
      <c r="B79" s="263"/>
      <c r="C79" s="263"/>
      <c r="D79" s="267"/>
      <c r="E79" s="263"/>
      <c r="F79" s="82">
        <f t="shared" si="2"/>
        <v>0</v>
      </c>
      <c r="G79" s="114" t="s">
        <v>325</v>
      </c>
      <c r="I79" s="114"/>
    </row>
    <row r="80" spans="1:9" s="102" customFormat="1" hidden="1" x14ac:dyDescent="0.3">
      <c r="A80" s="285"/>
      <c r="B80" s="263"/>
      <c r="C80" s="263"/>
      <c r="D80" s="267"/>
      <c r="E80" s="263"/>
      <c r="F80" s="82">
        <f t="shared" si="2"/>
        <v>0</v>
      </c>
      <c r="G80" s="114" t="s">
        <v>325</v>
      </c>
      <c r="I80" s="114"/>
    </row>
    <row r="81" spans="1:9" s="102" customFormat="1" hidden="1" x14ac:dyDescent="0.3">
      <c r="A81" s="285"/>
      <c r="B81" s="263"/>
      <c r="C81" s="263"/>
      <c r="D81" s="267"/>
      <c r="E81" s="263"/>
      <c r="F81" s="82">
        <f t="shared" si="2"/>
        <v>0</v>
      </c>
      <c r="G81" s="114" t="s">
        <v>325</v>
      </c>
      <c r="I81" s="114"/>
    </row>
    <row r="82" spans="1:9" s="102" customFormat="1" hidden="1" x14ac:dyDescent="0.3">
      <c r="A82" s="285"/>
      <c r="B82" s="263"/>
      <c r="C82" s="263"/>
      <c r="D82" s="267"/>
      <c r="E82" s="263"/>
      <c r="F82" s="82">
        <f t="shared" si="2"/>
        <v>0</v>
      </c>
      <c r="G82" s="114" t="s">
        <v>325</v>
      </c>
      <c r="I82" s="114"/>
    </row>
    <row r="83" spans="1:9" s="102" customFormat="1" hidden="1" x14ac:dyDescent="0.3">
      <c r="A83" s="285"/>
      <c r="B83" s="263"/>
      <c r="C83" s="263"/>
      <c r="D83" s="267"/>
      <c r="E83" s="263"/>
      <c r="F83" s="82">
        <f t="shared" si="2"/>
        <v>0</v>
      </c>
      <c r="G83" s="114" t="s">
        <v>325</v>
      </c>
      <c r="I83" s="114"/>
    </row>
    <row r="84" spans="1:9" s="102" customFormat="1" hidden="1" x14ac:dyDescent="0.3">
      <c r="A84" s="285"/>
      <c r="B84" s="263"/>
      <c r="C84" s="263"/>
      <c r="D84" s="267"/>
      <c r="E84" s="263"/>
      <c r="F84" s="82">
        <f t="shared" si="2"/>
        <v>0</v>
      </c>
      <c r="G84" s="114" t="s">
        <v>325</v>
      </c>
      <c r="I84" s="114"/>
    </row>
    <row r="85" spans="1:9" s="102" customFormat="1" hidden="1" x14ac:dyDescent="0.3">
      <c r="A85" s="285"/>
      <c r="B85" s="263"/>
      <c r="C85" s="263"/>
      <c r="D85" s="267"/>
      <c r="E85" s="263"/>
      <c r="F85" s="82">
        <f t="shared" si="2"/>
        <v>0</v>
      </c>
      <c r="G85" s="114" t="s">
        <v>325</v>
      </c>
      <c r="I85" s="114"/>
    </row>
    <row r="86" spans="1:9" s="102" customFormat="1" hidden="1" x14ac:dyDescent="0.3">
      <c r="A86" s="285"/>
      <c r="B86" s="263"/>
      <c r="C86" s="263"/>
      <c r="D86" s="267"/>
      <c r="E86" s="263"/>
      <c r="F86" s="82">
        <f t="shared" si="2"/>
        <v>0</v>
      </c>
      <c r="G86" s="114" t="s">
        <v>325</v>
      </c>
      <c r="I86" s="114"/>
    </row>
    <row r="87" spans="1:9" s="102" customFormat="1" hidden="1" x14ac:dyDescent="0.3">
      <c r="A87" s="285"/>
      <c r="B87" s="263"/>
      <c r="C87" s="263"/>
      <c r="D87" s="267"/>
      <c r="E87" s="263"/>
      <c r="F87" s="82">
        <f t="shared" si="2"/>
        <v>0</v>
      </c>
      <c r="G87" s="114" t="s">
        <v>325</v>
      </c>
      <c r="I87" s="114"/>
    </row>
    <row r="88" spans="1:9" s="102" customFormat="1" hidden="1" x14ac:dyDescent="0.3">
      <c r="A88" s="285"/>
      <c r="B88" s="263"/>
      <c r="C88" s="263"/>
      <c r="D88" s="267"/>
      <c r="E88" s="263"/>
      <c r="F88" s="82">
        <f t="shared" si="2"/>
        <v>0</v>
      </c>
      <c r="G88" s="114" t="s">
        <v>325</v>
      </c>
      <c r="I88" s="114"/>
    </row>
    <row r="89" spans="1:9" s="102" customFormat="1" hidden="1" x14ac:dyDescent="0.3">
      <c r="A89" s="285"/>
      <c r="B89" s="263"/>
      <c r="C89" s="263"/>
      <c r="D89" s="267"/>
      <c r="E89" s="263"/>
      <c r="F89" s="82">
        <f t="shared" si="2"/>
        <v>0</v>
      </c>
      <c r="G89" s="114" t="s">
        <v>325</v>
      </c>
      <c r="I89" s="114"/>
    </row>
    <row r="90" spans="1:9" s="102" customFormat="1" hidden="1" x14ac:dyDescent="0.3">
      <c r="A90" s="285"/>
      <c r="B90" s="263"/>
      <c r="C90" s="263"/>
      <c r="D90" s="267"/>
      <c r="E90" s="263"/>
      <c r="F90" s="82">
        <f t="shared" si="2"/>
        <v>0</v>
      </c>
      <c r="G90" s="114" t="s">
        <v>325</v>
      </c>
      <c r="I90" s="114"/>
    </row>
    <row r="91" spans="1:9" s="102" customFormat="1" hidden="1" x14ac:dyDescent="0.3">
      <c r="A91" s="285"/>
      <c r="B91" s="263"/>
      <c r="C91" s="263"/>
      <c r="D91" s="267"/>
      <c r="E91" s="263"/>
      <c r="F91" s="82">
        <f t="shared" si="2"/>
        <v>0</v>
      </c>
      <c r="G91" s="114" t="s">
        <v>325</v>
      </c>
      <c r="I91" s="114"/>
    </row>
    <row r="92" spans="1:9" s="102" customFormat="1" hidden="1" x14ac:dyDescent="0.3">
      <c r="A92" s="285"/>
      <c r="B92" s="263"/>
      <c r="C92" s="263"/>
      <c r="D92" s="267"/>
      <c r="E92" s="263"/>
      <c r="F92" s="82">
        <f t="shared" si="2"/>
        <v>0</v>
      </c>
      <c r="G92" s="114" t="s">
        <v>325</v>
      </c>
      <c r="I92" s="114"/>
    </row>
    <row r="93" spans="1:9" s="102" customFormat="1" hidden="1" x14ac:dyDescent="0.3">
      <c r="A93" s="285"/>
      <c r="B93" s="263"/>
      <c r="C93" s="263"/>
      <c r="D93" s="267"/>
      <c r="E93" s="263"/>
      <c r="F93" s="82">
        <f t="shared" si="2"/>
        <v>0</v>
      </c>
      <c r="G93" s="114" t="s">
        <v>325</v>
      </c>
      <c r="I93" s="114"/>
    </row>
    <row r="94" spans="1:9" s="102" customFormat="1" hidden="1" x14ac:dyDescent="0.3">
      <c r="A94" s="285"/>
      <c r="B94" s="263"/>
      <c r="C94" s="263"/>
      <c r="D94" s="267"/>
      <c r="E94" s="263"/>
      <c r="F94" s="82">
        <f t="shared" si="2"/>
        <v>0</v>
      </c>
      <c r="G94" s="114" t="s">
        <v>325</v>
      </c>
      <c r="I94" s="114"/>
    </row>
    <row r="95" spans="1:9" s="102" customFormat="1" hidden="1" x14ac:dyDescent="0.3">
      <c r="A95" s="285"/>
      <c r="B95" s="263"/>
      <c r="C95" s="263"/>
      <c r="D95" s="267"/>
      <c r="E95" s="263"/>
      <c r="F95" s="82">
        <f t="shared" si="2"/>
        <v>0</v>
      </c>
      <c r="G95" s="114" t="s">
        <v>325</v>
      </c>
      <c r="I95" s="114"/>
    </row>
    <row r="96" spans="1:9" s="102" customFormat="1" hidden="1" x14ac:dyDescent="0.3">
      <c r="A96" s="285"/>
      <c r="B96" s="263"/>
      <c r="C96" s="263"/>
      <c r="D96" s="267"/>
      <c r="E96" s="263"/>
      <c r="F96" s="82">
        <f t="shared" si="2"/>
        <v>0</v>
      </c>
      <c r="G96" s="114" t="s">
        <v>325</v>
      </c>
      <c r="I96" s="114"/>
    </row>
    <row r="97" spans="1:9" s="102" customFormat="1" hidden="1" x14ac:dyDescent="0.3">
      <c r="A97" s="285"/>
      <c r="B97" s="263"/>
      <c r="C97" s="263"/>
      <c r="D97" s="267"/>
      <c r="E97" s="263"/>
      <c r="F97" s="82">
        <f t="shared" si="2"/>
        <v>0</v>
      </c>
      <c r="G97" s="114" t="s">
        <v>325</v>
      </c>
      <c r="I97" s="114"/>
    </row>
    <row r="98" spans="1:9" s="102" customFormat="1" hidden="1" x14ac:dyDescent="0.3">
      <c r="A98" s="285"/>
      <c r="B98" s="263"/>
      <c r="C98" s="263"/>
      <c r="D98" s="267"/>
      <c r="E98" s="263"/>
      <c r="F98" s="82">
        <f t="shared" si="2"/>
        <v>0</v>
      </c>
      <c r="G98" s="114" t="s">
        <v>325</v>
      </c>
      <c r="I98" s="114"/>
    </row>
    <row r="99" spans="1:9" s="102" customFormat="1" hidden="1" x14ac:dyDescent="0.3">
      <c r="A99" s="285"/>
      <c r="B99" s="263"/>
      <c r="C99" s="263"/>
      <c r="D99" s="267"/>
      <c r="E99" s="263"/>
      <c r="F99" s="82">
        <f t="shared" si="2"/>
        <v>0</v>
      </c>
      <c r="G99" s="114" t="s">
        <v>325</v>
      </c>
      <c r="I99" s="114"/>
    </row>
    <row r="100" spans="1:9" s="102" customFormat="1" hidden="1" x14ac:dyDescent="0.3">
      <c r="A100" s="285"/>
      <c r="B100" s="263"/>
      <c r="C100" s="263"/>
      <c r="D100" s="267"/>
      <c r="E100" s="263"/>
      <c r="F100" s="82">
        <f t="shared" si="2"/>
        <v>0</v>
      </c>
      <c r="G100" s="114" t="s">
        <v>325</v>
      </c>
      <c r="I100" s="114"/>
    </row>
    <row r="101" spans="1:9" s="102" customFormat="1" hidden="1" x14ac:dyDescent="0.3">
      <c r="A101" s="285"/>
      <c r="B101" s="263"/>
      <c r="C101" s="263"/>
      <c r="D101" s="267"/>
      <c r="E101" s="263"/>
      <c r="F101" s="82">
        <f t="shared" si="2"/>
        <v>0</v>
      </c>
      <c r="G101" s="114" t="s">
        <v>325</v>
      </c>
      <c r="I101" s="114"/>
    </row>
    <row r="102" spans="1:9" s="102" customFormat="1" hidden="1" x14ac:dyDescent="0.3">
      <c r="A102" s="285"/>
      <c r="B102" s="263"/>
      <c r="C102" s="263"/>
      <c r="D102" s="267"/>
      <c r="E102" s="263"/>
      <c r="F102" s="82">
        <f t="shared" si="0"/>
        <v>0</v>
      </c>
      <c r="G102" s="114" t="s">
        <v>325</v>
      </c>
      <c r="I102" s="114"/>
    </row>
    <row r="103" spans="1:9" s="102" customFormat="1" hidden="1" x14ac:dyDescent="0.3">
      <c r="A103" s="285"/>
      <c r="B103" s="263"/>
      <c r="C103" s="263"/>
      <c r="D103" s="267"/>
      <c r="E103" s="263"/>
      <c r="F103" s="82">
        <f t="shared" si="0"/>
        <v>0</v>
      </c>
      <c r="G103" s="114" t="s">
        <v>325</v>
      </c>
      <c r="I103" s="114"/>
    </row>
    <row r="104" spans="1:9" s="102" customFormat="1" hidden="1" x14ac:dyDescent="0.3">
      <c r="A104" s="285"/>
      <c r="B104" s="263"/>
      <c r="C104" s="263"/>
      <c r="D104" s="267"/>
      <c r="E104" s="263"/>
      <c r="F104" s="82">
        <f t="shared" si="0"/>
        <v>0</v>
      </c>
      <c r="G104" s="114" t="s">
        <v>325</v>
      </c>
      <c r="I104" s="114"/>
    </row>
    <row r="105" spans="1:9" s="102" customFormat="1" hidden="1" x14ac:dyDescent="0.3">
      <c r="A105" s="285"/>
      <c r="B105" s="263"/>
      <c r="C105" s="263"/>
      <c r="D105" s="267"/>
      <c r="E105" s="263"/>
      <c r="F105" s="82">
        <f t="shared" si="0"/>
        <v>0</v>
      </c>
      <c r="G105" s="114" t="s">
        <v>325</v>
      </c>
      <c r="I105" s="114"/>
    </row>
    <row r="106" spans="1:9" s="102" customFormat="1" hidden="1" x14ac:dyDescent="0.3">
      <c r="A106" s="285"/>
      <c r="B106" s="263"/>
      <c r="C106" s="263"/>
      <c r="D106" s="267"/>
      <c r="E106" s="263"/>
      <c r="F106" s="82">
        <f t="shared" si="0"/>
        <v>0</v>
      </c>
      <c r="G106" s="114" t="s">
        <v>325</v>
      </c>
      <c r="I106" s="114"/>
    </row>
    <row r="107" spans="1:9" s="102" customFormat="1" hidden="1" x14ac:dyDescent="0.3">
      <c r="A107" s="285"/>
      <c r="B107" s="263"/>
      <c r="C107" s="263"/>
      <c r="D107" s="267"/>
      <c r="E107" s="263"/>
      <c r="F107" s="82">
        <f t="shared" si="0"/>
        <v>0</v>
      </c>
      <c r="G107" s="114" t="s">
        <v>325</v>
      </c>
      <c r="I107" s="114"/>
    </row>
    <row r="108" spans="1:9" s="102" customFormat="1" hidden="1" x14ac:dyDescent="0.3">
      <c r="A108" s="285"/>
      <c r="B108" s="263"/>
      <c r="C108" s="263"/>
      <c r="D108" s="267"/>
      <c r="E108" s="263"/>
      <c r="F108" s="82">
        <f t="shared" si="0"/>
        <v>0</v>
      </c>
      <c r="G108" s="114" t="s">
        <v>325</v>
      </c>
      <c r="I108" s="114"/>
    </row>
    <row r="109" spans="1:9" s="102" customFormat="1" hidden="1" x14ac:dyDescent="0.3">
      <c r="A109" s="285"/>
      <c r="B109" s="263"/>
      <c r="C109" s="263"/>
      <c r="D109" s="267"/>
      <c r="E109" s="263"/>
      <c r="F109" s="82">
        <f t="shared" si="0"/>
        <v>0</v>
      </c>
      <c r="G109" s="114" t="s">
        <v>325</v>
      </c>
      <c r="I109" s="114"/>
    </row>
    <row r="110" spans="1:9" s="102" customFormat="1" hidden="1" x14ac:dyDescent="0.3">
      <c r="A110" s="285"/>
      <c r="B110" s="263"/>
      <c r="C110" s="263"/>
      <c r="D110" s="267"/>
      <c r="E110" s="263"/>
      <c r="F110" s="82">
        <f t="shared" ref="F110:F117" si="3">ROUND(+B110*D110*E110,2)</f>
        <v>0</v>
      </c>
      <c r="G110" s="114" t="s">
        <v>325</v>
      </c>
      <c r="I110" s="114"/>
    </row>
    <row r="111" spans="1:9" s="102" customFormat="1" hidden="1" x14ac:dyDescent="0.3">
      <c r="A111" s="285"/>
      <c r="B111" s="263"/>
      <c r="C111" s="263"/>
      <c r="D111" s="267"/>
      <c r="E111" s="263"/>
      <c r="F111" s="82">
        <f t="shared" si="3"/>
        <v>0</v>
      </c>
      <c r="G111" s="114" t="s">
        <v>325</v>
      </c>
      <c r="I111" s="114"/>
    </row>
    <row r="112" spans="1:9" s="102" customFormat="1" hidden="1" x14ac:dyDescent="0.3">
      <c r="A112" s="285"/>
      <c r="B112" s="263"/>
      <c r="C112" s="263"/>
      <c r="D112" s="267"/>
      <c r="E112" s="263"/>
      <c r="F112" s="82">
        <f t="shared" si="3"/>
        <v>0</v>
      </c>
      <c r="G112" s="114" t="s">
        <v>325</v>
      </c>
      <c r="I112" s="114"/>
    </row>
    <row r="113" spans="1:9" s="102" customFormat="1" hidden="1" x14ac:dyDescent="0.3">
      <c r="A113" s="285"/>
      <c r="B113" s="263"/>
      <c r="C113" s="263"/>
      <c r="D113" s="267"/>
      <c r="E113" s="263"/>
      <c r="F113" s="82">
        <f t="shared" si="3"/>
        <v>0</v>
      </c>
      <c r="G113" s="114" t="s">
        <v>325</v>
      </c>
      <c r="I113" s="114"/>
    </row>
    <row r="114" spans="1:9" s="102" customFormat="1" hidden="1" x14ac:dyDescent="0.3">
      <c r="A114" s="285"/>
      <c r="B114" s="263"/>
      <c r="C114" s="263"/>
      <c r="D114" s="267"/>
      <c r="E114" s="263"/>
      <c r="F114" s="82">
        <f t="shared" si="3"/>
        <v>0</v>
      </c>
      <c r="G114" s="114" t="s">
        <v>325</v>
      </c>
      <c r="I114" s="114"/>
    </row>
    <row r="115" spans="1:9" s="102" customFormat="1" hidden="1" x14ac:dyDescent="0.3">
      <c r="A115" s="285"/>
      <c r="B115" s="263"/>
      <c r="C115" s="263"/>
      <c r="D115" s="267"/>
      <c r="E115" s="263"/>
      <c r="F115" s="82">
        <f t="shared" si="3"/>
        <v>0</v>
      </c>
      <c r="G115" s="114" t="s">
        <v>325</v>
      </c>
      <c r="I115" s="114"/>
    </row>
    <row r="116" spans="1:9" s="102" customFormat="1" hidden="1" x14ac:dyDescent="0.3">
      <c r="A116" s="285"/>
      <c r="B116" s="263"/>
      <c r="C116" s="263"/>
      <c r="D116" s="267"/>
      <c r="E116" s="263"/>
      <c r="F116" s="82">
        <f t="shared" si="3"/>
        <v>0</v>
      </c>
      <c r="G116" s="114" t="s">
        <v>325</v>
      </c>
      <c r="I116" s="114"/>
    </row>
    <row r="117" spans="1:9" s="102" customFormat="1" hidden="1" x14ac:dyDescent="0.3">
      <c r="A117" s="285"/>
      <c r="B117" s="263"/>
      <c r="C117" s="263"/>
      <c r="D117" s="267"/>
      <c r="E117" s="263"/>
      <c r="F117" s="82">
        <f t="shared" si="3"/>
        <v>0</v>
      </c>
      <c r="G117" s="114" t="s">
        <v>325</v>
      </c>
      <c r="I117" s="114"/>
    </row>
    <row r="118" spans="1:9" s="102" customFormat="1" hidden="1" x14ac:dyDescent="0.3">
      <c r="A118" s="285"/>
      <c r="B118" s="263"/>
      <c r="C118" s="263"/>
      <c r="D118" s="267"/>
      <c r="E118" s="263"/>
      <c r="F118" s="82">
        <f t="shared" ref="F118:F125" si="4">ROUND(+B118*D118*E118,2)</f>
        <v>0</v>
      </c>
      <c r="G118" s="114" t="s">
        <v>325</v>
      </c>
      <c r="I118" s="114"/>
    </row>
    <row r="119" spans="1:9" s="102" customFormat="1" hidden="1" x14ac:dyDescent="0.3">
      <c r="A119" s="285"/>
      <c r="B119" s="263"/>
      <c r="C119" s="263"/>
      <c r="D119" s="267"/>
      <c r="E119" s="263"/>
      <c r="F119" s="82">
        <f t="shared" si="4"/>
        <v>0</v>
      </c>
      <c r="G119" s="114" t="s">
        <v>325</v>
      </c>
      <c r="I119" s="114"/>
    </row>
    <row r="120" spans="1:9" s="102" customFormat="1" hidden="1" x14ac:dyDescent="0.3">
      <c r="A120" s="285"/>
      <c r="B120" s="263"/>
      <c r="C120" s="263"/>
      <c r="D120" s="267"/>
      <c r="E120" s="263"/>
      <c r="F120" s="82">
        <f t="shared" si="4"/>
        <v>0</v>
      </c>
      <c r="G120" s="114" t="s">
        <v>325</v>
      </c>
      <c r="I120" s="114"/>
    </row>
    <row r="121" spans="1:9" s="102" customFormat="1" hidden="1" x14ac:dyDescent="0.3">
      <c r="A121" s="285"/>
      <c r="B121" s="263"/>
      <c r="C121" s="263"/>
      <c r="D121" s="267"/>
      <c r="E121" s="263"/>
      <c r="F121" s="82">
        <f t="shared" si="4"/>
        <v>0</v>
      </c>
      <c r="G121" s="114" t="s">
        <v>325</v>
      </c>
      <c r="I121" s="114"/>
    </row>
    <row r="122" spans="1:9" s="102" customFormat="1" hidden="1" x14ac:dyDescent="0.3">
      <c r="A122" s="285"/>
      <c r="B122" s="263"/>
      <c r="C122" s="263"/>
      <c r="D122" s="267"/>
      <c r="E122" s="263"/>
      <c r="F122" s="82">
        <f t="shared" si="4"/>
        <v>0</v>
      </c>
      <c r="G122" s="114" t="s">
        <v>325</v>
      </c>
      <c r="I122" s="114"/>
    </row>
    <row r="123" spans="1:9" s="102" customFormat="1" hidden="1" x14ac:dyDescent="0.3">
      <c r="A123" s="285"/>
      <c r="B123" s="263"/>
      <c r="C123" s="263"/>
      <c r="D123" s="267"/>
      <c r="E123" s="263"/>
      <c r="F123" s="82">
        <f t="shared" si="4"/>
        <v>0</v>
      </c>
      <c r="G123" s="114" t="s">
        <v>325</v>
      </c>
      <c r="I123" s="114"/>
    </row>
    <row r="124" spans="1:9" s="102" customFormat="1" hidden="1" x14ac:dyDescent="0.3">
      <c r="A124" s="285"/>
      <c r="B124" s="263"/>
      <c r="C124" s="263"/>
      <c r="D124" s="267"/>
      <c r="E124" s="263"/>
      <c r="F124" s="82">
        <f t="shared" si="4"/>
        <v>0</v>
      </c>
      <c r="G124" s="114" t="s">
        <v>325</v>
      </c>
      <c r="I124" s="114"/>
    </row>
    <row r="125" spans="1:9" s="102" customFormat="1" hidden="1" x14ac:dyDescent="0.3">
      <c r="A125" s="285"/>
      <c r="B125" s="263"/>
      <c r="C125" s="263"/>
      <c r="D125" s="267"/>
      <c r="E125" s="263"/>
      <c r="F125" s="82">
        <f t="shared" si="4"/>
        <v>0</v>
      </c>
      <c r="G125" s="114" t="s">
        <v>325</v>
      </c>
      <c r="I125" s="114"/>
    </row>
    <row r="126" spans="1:9" s="102" customFormat="1" hidden="1" x14ac:dyDescent="0.3">
      <c r="A126" s="285"/>
      <c r="B126" s="263"/>
      <c r="C126" s="263"/>
      <c r="D126" s="267"/>
      <c r="E126" s="263"/>
      <c r="F126" s="82">
        <f t="shared" si="0"/>
        <v>0</v>
      </c>
      <c r="G126" s="114" t="s">
        <v>325</v>
      </c>
      <c r="I126" s="114"/>
    </row>
    <row r="127" spans="1:9" s="102" customFormat="1" hidden="1" x14ac:dyDescent="0.3">
      <c r="A127" s="285"/>
      <c r="B127" s="263"/>
      <c r="C127" s="263"/>
      <c r="D127" s="267"/>
      <c r="E127" s="263"/>
      <c r="F127" s="82">
        <f t="shared" si="0"/>
        <v>0</v>
      </c>
      <c r="G127" s="114" t="s">
        <v>325</v>
      </c>
      <c r="I127" s="114"/>
    </row>
    <row r="128" spans="1:9" s="102" customFormat="1" hidden="1" x14ac:dyDescent="0.3">
      <c r="A128" s="285"/>
      <c r="B128" s="263"/>
      <c r="C128" s="263"/>
      <c r="D128" s="267"/>
      <c r="E128" s="263"/>
      <c r="F128" s="82">
        <f t="shared" ref="F128:F129" si="5">ROUND(+B128*D128*E128,2)</f>
        <v>0</v>
      </c>
      <c r="G128" s="114" t="s">
        <v>325</v>
      </c>
      <c r="I128" s="114"/>
    </row>
    <row r="129" spans="1:9" s="102" customFormat="1" hidden="1" x14ac:dyDescent="0.3">
      <c r="A129" s="285"/>
      <c r="B129" s="263"/>
      <c r="C129" s="263"/>
      <c r="D129" s="267"/>
      <c r="E129" s="263"/>
      <c r="F129" s="82">
        <f t="shared" si="5"/>
        <v>0</v>
      </c>
      <c r="G129" s="114" t="s">
        <v>325</v>
      </c>
      <c r="I129" s="114"/>
    </row>
    <row r="130" spans="1:9" s="102" customFormat="1" hidden="1" x14ac:dyDescent="0.3">
      <c r="A130" s="285"/>
      <c r="B130" s="263"/>
      <c r="C130" s="263"/>
      <c r="D130" s="267"/>
      <c r="E130" s="263"/>
      <c r="F130" s="82">
        <f t="shared" ref="F130:F131" si="6">ROUND(+B130*D130*E130,2)</f>
        <v>0</v>
      </c>
      <c r="G130" s="114" t="s">
        <v>325</v>
      </c>
      <c r="I130" s="114"/>
    </row>
    <row r="131" spans="1:9" s="102" customFormat="1" hidden="1" x14ac:dyDescent="0.3">
      <c r="A131" s="285"/>
      <c r="B131" s="263"/>
      <c r="C131" s="263"/>
      <c r="D131" s="267"/>
      <c r="E131" s="263"/>
      <c r="F131" s="82">
        <f t="shared" si="6"/>
        <v>0</v>
      </c>
      <c r="G131" s="114" t="s">
        <v>325</v>
      </c>
      <c r="I131" s="114"/>
    </row>
    <row r="132" spans="1:9" s="102" customFormat="1" hidden="1" x14ac:dyDescent="0.3">
      <c r="A132" s="285"/>
      <c r="B132" s="263"/>
      <c r="C132" s="263"/>
      <c r="D132" s="267"/>
      <c r="E132" s="263"/>
      <c r="F132" s="82">
        <f t="shared" si="0"/>
        <v>0</v>
      </c>
      <c r="G132" s="114" t="s">
        <v>325</v>
      </c>
      <c r="I132" s="114"/>
    </row>
    <row r="133" spans="1:9" s="102" customFormat="1" hidden="1" x14ac:dyDescent="0.3">
      <c r="A133" s="285"/>
      <c r="B133" s="263"/>
      <c r="C133" s="263"/>
      <c r="D133" s="267"/>
      <c r="E133" s="263"/>
      <c r="F133" s="82">
        <f t="shared" si="0"/>
        <v>0</v>
      </c>
      <c r="G133" s="114" t="s">
        <v>325</v>
      </c>
      <c r="I133" s="114"/>
    </row>
    <row r="134" spans="1:9" s="102" customFormat="1" x14ac:dyDescent="0.3">
      <c r="A134" s="266"/>
      <c r="B134" s="263"/>
      <c r="C134" s="263"/>
      <c r="D134" s="267"/>
      <c r="E134" s="263"/>
      <c r="F134" s="295">
        <f>ROUND(+B134*D134*E134,2)</f>
        <v>0</v>
      </c>
      <c r="G134" s="114" t="s">
        <v>325</v>
      </c>
      <c r="I134" s="114"/>
    </row>
    <row r="135" spans="1:9" s="102" customFormat="1" x14ac:dyDescent="0.3">
      <c r="A135" s="230"/>
      <c r="B135" s="90"/>
      <c r="C135" s="90"/>
      <c r="D135" s="136"/>
      <c r="E135" s="207" t="s">
        <v>41</v>
      </c>
      <c r="F135" s="308">
        <f>ROUND(SUBTOTAL(109,F5:F134),2)</f>
        <v>0</v>
      </c>
      <c r="G135" s="114" t="s">
        <v>325</v>
      </c>
      <c r="I135" s="117" t="s">
        <v>329</v>
      </c>
    </row>
    <row r="136" spans="1:9" s="102" customFormat="1" x14ac:dyDescent="0.3">
      <c r="A136" s="230"/>
      <c r="B136" s="90"/>
      <c r="C136" s="90"/>
      <c r="D136" s="136"/>
      <c r="E136" s="90"/>
      <c r="F136" s="296"/>
      <c r="G136" s="114" t="s">
        <v>326</v>
      </c>
    </row>
    <row r="137" spans="1:9" s="102" customFormat="1" x14ac:dyDescent="0.3">
      <c r="A137" s="266"/>
      <c r="B137" s="263"/>
      <c r="C137" s="263"/>
      <c r="D137" s="267"/>
      <c r="E137" s="263"/>
      <c r="F137" s="82">
        <f>ROUND(+B137*D137*E137,2)</f>
        <v>0</v>
      </c>
      <c r="G137" s="114" t="s">
        <v>326</v>
      </c>
    </row>
    <row r="138" spans="1:9" s="102" customFormat="1" x14ac:dyDescent="0.3">
      <c r="A138" s="285"/>
      <c r="B138" s="263"/>
      <c r="C138" s="263"/>
      <c r="D138" s="267"/>
      <c r="E138" s="263"/>
      <c r="F138" s="82">
        <f t="shared" ref="F138:F265" si="7">ROUND(+B138*D138*E138,2)</f>
        <v>0</v>
      </c>
      <c r="G138" s="114" t="s">
        <v>326</v>
      </c>
      <c r="I138" s="114"/>
    </row>
    <row r="139" spans="1:9" s="102" customFormat="1" x14ac:dyDescent="0.3">
      <c r="A139" s="285"/>
      <c r="B139" s="263"/>
      <c r="C139" s="263"/>
      <c r="D139" s="267"/>
      <c r="E139" s="263"/>
      <c r="F139" s="82">
        <f t="shared" si="7"/>
        <v>0</v>
      </c>
      <c r="G139" s="114" t="s">
        <v>326</v>
      </c>
      <c r="I139" s="114"/>
    </row>
    <row r="140" spans="1:9" s="102" customFormat="1" hidden="1" x14ac:dyDescent="0.3">
      <c r="A140" s="285"/>
      <c r="B140" s="263"/>
      <c r="C140" s="263"/>
      <c r="D140" s="267"/>
      <c r="E140" s="263"/>
      <c r="F140" s="82">
        <f t="shared" si="7"/>
        <v>0</v>
      </c>
      <c r="G140" s="114" t="s">
        <v>326</v>
      </c>
      <c r="I140" s="114"/>
    </row>
    <row r="141" spans="1:9" s="102" customFormat="1" hidden="1" x14ac:dyDescent="0.3">
      <c r="A141" s="285"/>
      <c r="B141" s="263"/>
      <c r="C141" s="263"/>
      <c r="D141" s="267"/>
      <c r="E141" s="263"/>
      <c r="F141" s="82">
        <f t="shared" si="7"/>
        <v>0</v>
      </c>
      <c r="G141" s="114" t="s">
        <v>326</v>
      </c>
      <c r="I141" s="114"/>
    </row>
    <row r="142" spans="1:9" s="102" customFormat="1" hidden="1" x14ac:dyDescent="0.3">
      <c r="A142" s="285"/>
      <c r="B142" s="263"/>
      <c r="C142" s="263"/>
      <c r="D142" s="267"/>
      <c r="E142" s="263"/>
      <c r="F142" s="82">
        <f t="shared" si="7"/>
        <v>0</v>
      </c>
      <c r="G142" s="114" t="s">
        <v>326</v>
      </c>
      <c r="I142" s="114"/>
    </row>
    <row r="143" spans="1:9" s="102" customFormat="1" hidden="1" x14ac:dyDescent="0.3">
      <c r="A143" s="285"/>
      <c r="B143" s="263"/>
      <c r="C143" s="263"/>
      <c r="D143" s="267"/>
      <c r="E143" s="263"/>
      <c r="F143" s="82">
        <f t="shared" si="7"/>
        <v>0</v>
      </c>
      <c r="G143" s="114" t="s">
        <v>326</v>
      </c>
      <c r="I143" s="114"/>
    </row>
    <row r="144" spans="1:9" s="102" customFormat="1" hidden="1" x14ac:dyDescent="0.3">
      <c r="A144" s="285"/>
      <c r="B144" s="263"/>
      <c r="C144" s="263"/>
      <c r="D144" s="267"/>
      <c r="E144" s="263"/>
      <c r="F144" s="82">
        <f t="shared" si="7"/>
        <v>0</v>
      </c>
      <c r="G144" s="114" t="s">
        <v>326</v>
      </c>
      <c r="I144" s="114"/>
    </row>
    <row r="145" spans="1:9" s="102" customFormat="1" hidden="1" x14ac:dyDescent="0.3">
      <c r="A145" s="285"/>
      <c r="B145" s="263"/>
      <c r="C145" s="263"/>
      <c r="D145" s="267"/>
      <c r="E145" s="263"/>
      <c r="F145" s="82">
        <f t="shared" si="7"/>
        <v>0</v>
      </c>
      <c r="G145" s="114" t="s">
        <v>326</v>
      </c>
      <c r="I145" s="114"/>
    </row>
    <row r="146" spans="1:9" s="102" customFormat="1" hidden="1" x14ac:dyDescent="0.3">
      <c r="A146" s="285"/>
      <c r="B146" s="263"/>
      <c r="C146" s="263"/>
      <c r="D146" s="267"/>
      <c r="E146" s="263"/>
      <c r="F146" s="82">
        <f t="shared" si="7"/>
        <v>0</v>
      </c>
      <c r="G146" s="114" t="s">
        <v>326</v>
      </c>
      <c r="I146" s="114"/>
    </row>
    <row r="147" spans="1:9" s="102" customFormat="1" hidden="1" x14ac:dyDescent="0.3">
      <c r="A147" s="285"/>
      <c r="B147" s="263"/>
      <c r="C147" s="263"/>
      <c r="D147" s="267"/>
      <c r="E147" s="263"/>
      <c r="F147" s="82">
        <f t="shared" si="7"/>
        <v>0</v>
      </c>
      <c r="G147" s="114" t="s">
        <v>326</v>
      </c>
      <c r="I147" s="114"/>
    </row>
    <row r="148" spans="1:9" s="102" customFormat="1" hidden="1" x14ac:dyDescent="0.3">
      <c r="A148" s="285"/>
      <c r="B148" s="263"/>
      <c r="C148" s="263"/>
      <c r="D148" s="267"/>
      <c r="E148" s="263"/>
      <c r="F148" s="82">
        <f t="shared" si="7"/>
        <v>0</v>
      </c>
      <c r="G148" s="114" t="s">
        <v>326</v>
      </c>
      <c r="I148" s="114"/>
    </row>
    <row r="149" spans="1:9" s="102" customFormat="1" hidden="1" x14ac:dyDescent="0.3">
      <c r="A149" s="285"/>
      <c r="B149" s="263"/>
      <c r="C149" s="263"/>
      <c r="D149" s="267"/>
      <c r="E149" s="263"/>
      <c r="F149" s="82">
        <f t="shared" si="7"/>
        <v>0</v>
      </c>
      <c r="G149" s="114" t="s">
        <v>326</v>
      </c>
      <c r="I149" s="114"/>
    </row>
    <row r="150" spans="1:9" s="102" customFormat="1" hidden="1" x14ac:dyDescent="0.3">
      <c r="A150" s="285"/>
      <c r="B150" s="263"/>
      <c r="C150" s="263"/>
      <c r="D150" s="267"/>
      <c r="E150" s="263"/>
      <c r="F150" s="82">
        <f t="shared" si="7"/>
        <v>0</v>
      </c>
      <c r="G150" s="114" t="s">
        <v>326</v>
      </c>
      <c r="I150" s="114"/>
    </row>
    <row r="151" spans="1:9" s="102" customFormat="1" hidden="1" x14ac:dyDescent="0.3">
      <c r="A151" s="285"/>
      <c r="B151" s="263"/>
      <c r="C151" s="263"/>
      <c r="D151" s="267"/>
      <c r="E151" s="263"/>
      <c r="F151" s="82">
        <f t="shared" si="7"/>
        <v>0</v>
      </c>
      <c r="G151" s="114" t="s">
        <v>326</v>
      </c>
      <c r="I151" s="114"/>
    </row>
    <row r="152" spans="1:9" s="102" customFormat="1" hidden="1" x14ac:dyDescent="0.3">
      <c r="A152" s="285"/>
      <c r="B152" s="263"/>
      <c r="C152" s="263"/>
      <c r="D152" s="267"/>
      <c r="E152" s="263"/>
      <c r="F152" s="82">
        <f t="shared" si="7"/>
        <v>0</v>
      </c>
      <c r="G152" s="114" t="s">
        <v>326</v>
      </c>
      <c r="I152" s="114"/>
    </row>
    <row r="153" spans="1:9" s="102" customFormat="1" hidden="1" x14ac:dyDescent="0.3">
      <c r="A153" s="285"/>
      <c r="B153" s="263"/>
      <c r="C153" s="263"/>
      <c r="D153" s="267"/>
      <c r="E153" s="263"/>
      <c r="F153" s="82">
        <f t="shared" si="7"/>
        <v>0</v>
      </c>
      <c r="G153" s="114" t="s">
        <v>326</v>
      </c>
      <c r="I153" s="114"/>
    </row>
    <row r="154" spans="1:9" s="102" customFormat="1" hidden="1" x14ac:dyDescent="0.3">
      <c r="A154" s="285"/>
      <c r="B154" s="263"/>
      <c r="C154" s="263"/>
      <c r="D154" s="267"/>
      <c r="E154" s="263"/>
      <c r="F154" s="82">
        <f t="shared" si="7"/>
        <v>0</v>
      </c>
      <c r="G154" s="114" t="s">
        <v>326</v>
      </c>
      <c r="I154" s="114"/>
    </row>
    <row r="155" spans="1:9" s="102" customFormat="1" hidden="1" x14ac:dyDescent="0.3">
      <c r="A155" s="285"/>
      <c r="B155" s="263"/>
      <c r="C155" s="263"/>
      <c r="D155" s="267"/>
      <c r="E155" s="263"/>
      <c r="F155" s="82">
        <f t="shared" si="7"/>
        <v>0</v>
      </c>
      <c r="G155" s="114" t="s">
        <v>326</v>
      </c>
      <c r="I155" s="114"/>
    </row>
    <row r="156" spans="1:9" s="102" customFormat="1" hidden="1" x14ac:dyDescent="0.3">
      <c r="A156" s="285"/>
      <c r="B156" s="263"/>
      <c r="C156" s="263"/>
      <c r="D156" s="267"/>
      <c r="E156" s="263"/>
      <c r="F156" s="82">
        <f t="shared" si="7"/>
        <v>0</v>
      </c>
      <c r="G156" s="114" t="s">
        <v>326</v>
      </c>
      <c r="I156" s="114"/>
    </row>
    <row r="157" spans="1:9" s="102" customFormat="1" hidden="1" x14ac:dyDescent="0.3">
      <c r="A157" s="285"/>
      <c r="B157" s="263"/>
      <c r="C157" s="263"/>
      <c r="D157" s="267"/>
      <c r="E157" s="263"/>
      <c r="F157" s="82">
        <f t="shared" si="7"/>
        <v>0</v>
      </c>
      <c r="G157" s="114" t="s">
        <v>326</v>
      </c>
      <c r="I157" s="114"/>
    </row>
    <row r="158" spans="1:9" s="102" customFormat="1" hidden="1" x14ac:dyDescent="0.3">
      <c r="A158" s="285"/>
      <c r="B158" s="263"/>
      <c r="C158" s="263"/>
      <c r="D158" s="267"/>
      <c r="E158" s="263"/>
      <c r="F158" s="82">
        <f t="shared" si="7"/>
        <v>0</v>
      </c>
      <c r="G158" s="114" t="s">
        <v>326</v>
      </c>
      <c r="I158" s="114"/>
    </row>
    <row r="159" spans="1:9" s="102" customFormat="1" hidden="1" x14ac:dyDescent="0.3">
      <c r="A159" s="285"/>
      <c r="B159" s="263"/>
      <c r="C159" s="263"/>
      <c r="D159" s="267"/>
      <c r="E159" s="263"/>
      <c r="F159" s="82">
        <f t="shared" si="7"/>
        <v>0</v>
      </c>
      <c r="G159" s="114" t="s">
        <v>326</v>
      </c>
      <c r="I159" s="114"/>
    </row>
    <row r="160" spans="1:9" s="102" customFormat="1" hidden="1" x14ac:dyDescent="0.3">
      <c r="A160" s="285"/>
      <c r="B160" s="263"/>
      <c r="C160" s="263"/>
      <c r="D160" s="267"/>
      <c r="E160" s="263"/>
      <c r="F160" s="82">
        <f t="shared" si="7"/>
        <v>0</v>
      </c>
      <c r="G160" s="114" t="s">
        <v>326</v>
      </c>
      <c r="I160" s="114"/>
    </row>
    <row r="161" spans="1:9" s="102" customFormat="1" hidden="1" x14ac:dyDescent="0.3">
      <c r="A161" s="285"/>
      <c r="B161" s="263"/>
      <c r="C161" s="263"/>
      <c r="D161" s="267"/>
      <c r="E161" s="263"/>
      <c r="F161" s="82">
        <f t="shared" si="7"/>
        <v>0</v>
      </c>
      <c r="G161" s="114" t="s">
        <v>326</v>
      </c>
      <c r="I161" s="114"/>
    </row>
    <row r="162" spans="1:9" s="102" customFormat="1" hidden="1" x14ac:dyDescent="0.3">
      <c r="A162" s="285"/>
      <c r="B162" s="263"/>
      <c r="C162" s="263"/>
      <c r="D162" s="267"/>
      <c r="E162" s="263"/>
      <c r="F162" s="82">
        <f t="shared" si="7"/>
        <v>0</v>
      </c>
      <c r="G162" s="114" t="s">
        <v>326</v>
      </c>
      <c r="I162" s="114"/>
    </row>
    <row r="163" spans="1:9" s="102" customFormat="1" hidden="1" x14ac:dyDescent="0.3">
      <c r="A163" s="285"/>
      <c r="B163" s="263"/>
      <c r="C163" s="263"/>
      <c r="D163" s="267"/>
      <c r="E163" s="263"/>
      <c r="F163" s="82">
        <f t="shared" si="7"/>
        <v>0</v>
      </c>
      <c r="G163" s="114" t="s">
        <v>326</v>
      </c>
      <c r="I163" s="114"/>
    </row>
    <row r="164" spans="1:9" s="102" customFormat="1" hidden="1" x14ac:dyDescent="0.3">
      <c r="A164" s="285"/>
      <c r="B164" s="263"/>
      <c r="C164" s="263"/>
      <c r="D164" s="267"/>
      <c r="E164" s="263"/>
      <c r="F164" s="82">
        <f t="shared" si="7"/>
        <v>0</v>
      </c>
      <c r="G164" s="114" t="s">
        <v>326</v>
      </c>
      <c r="I164" s="114"/>
    </row>
    <row r="165" spans="1:9" s="102" customFormat="1" hidden="1" x14ac:dyDescent="0.3">
      <c r="A165" s="285"/>
      <c r="B165" s="263"/>
      <c r="C165" s="263"/>
      <c r="D165" s="267"/>
      <c r="E165" s="263"/>
      <c r="F165" s="82">
        <f t="shared" si="7"/>
        <v>0</v>
      </c>
      <c r="G165" s="114" t="s">
        <v>326</v>
      </c>
      <c r="I165" s="114"/>
    </row>
    <row r="166" spans="1:9" s="102" customFormat="1" hidden="1" x14ac:dyDescent="0.3">
      <c r="A166" s="285"/>
      <c r="B166" s="263"/>
      <c r="C166" s="263"/>
      <c r="D166" s="267"/>
      <c r="E166" s="263"/>
      <c r="F166" s="82">
        <f t="shared" si="7"/>
        <v>0</v>
      </c>
      <c r="G166" s="114" t="s">
        <v>326</v>
      </c>
      <c r="I166" s="114"/>
    </row>
    <row r="167" spans="1:9" s="102" customFormat="1" hidden="1" x14ac:dyDescent="0.3">
      <c r="A167" s="285"/>
      <c r="B167" s="263"/>
      <c r="C167" s="263"/>
      <c r="D167" s="267"/>
      <c r="E167" s="263"/>
      <c r="F167" s="82">
        <f t="shared" si="7"/>
        <v>0</v>
      </c>
      <c r="G167" s="114" t="s">
        <v>326</v>
      </c>
      <c r="I167" s="114"/>
    </row>
    <row r="168" spans="1:9" s="102" customFormat="1" hidden="1" x14ac:dyDescent="0.3">
      <c r="A168" s="285"/>
      <c r="B168" s="263"/>
      <c r="C168" s="263"/>
      <c r="D168" s="267"/>
      <c r="E168" s="263"/>
      <c r="F168" s="82">
        <f t="shared" si="7"/>
        <v>0</v>
      </c>
      <c r="G168" s="114" t="s">
        <v>326</v>
      </c>
      <c r="I168" s="114"/>
    </row>
    <row r="169" spans="1:9" s="102" customFormat="1" hidden="1" x14ac:dyDescent="0.3">
      <c r="A169" s="285"/>
      <c r="B169" s="263"/>
      <c r="C169" s="263"/>
      <c r="D169" s="267"/>
      <c r="E169" s="263"/>
      <c r="F169" s="82">
        <f t="shared" si="7"/>
        <v>0</v>
      </c>
      <c r="G169" s="114" t="s">
        <v>326</v>
      </c>
      <c r="I169" s="114"/>
    </row>
    <row r="170" spans="1:9" s="102" customFormat="1" hidden="1" x14ac:dyDescent="0.3">
      <c r="A170" s="285"/>
      <c r="B170" s="263"/>
      <c r="C170" s="263"/>
      <c r="D170" s="267"/>
      <c r="E170" s="263"/>
      <c r="F170" s="82">
        <f t="shared" si="7"/>
        <v>0</v>
      </c>
      <c r="G170" s="114" t="s">
        <v>326</v>
      </c>
      <c r="I170" s="114"/>
    </row>
    <row r="171" spans="1:9" s="102" customFormat="1" hidden="1" x14ac:dyDescent="0.3">
      <c r="A171" s="285"/>
      <c r="B171" s="263"/>
      <c r="C171" s="263"/>
      <c r="D171" s="267"/>
      <c r="E171" s="263"/>
      <c r="F171" s="82">
        <f t="shared" si="7"/>
        <v>0</v>
      </c>
      <c r="G171" s="114" t="s">
        <v>326</v>
      </c>
      <c r="I171" s="114"/>
    </row>
    <row r="172" spans="1:9" s="102" customFormat="1" hidden="1" x14ac:dyDescent="0.3">
      <c r="A172" s="285"/>
      <c r="B172" s="263"/>
      <c r="C172" s="263"/>
      <c r="D172" s="267"/>
      <c r="E172" s="263"/>
      <c r="F172" s="82">
        <f t="shared" si="7"/>
        <v>0</v>
      </c>
      <c r="G172" s="114" t="s">
        <v>326</v>
      </c>
      <c r="I172" s="114"/>
    </row>
    <row r="173" spans="1:9" s="102" customFormat="1" hidden="1" x14ac:dyDescent="0.3">
      <c r="A173" s="285"/>
      <c r="B173" s="263"/>
      <c r="C173" s="263"/>
      <c r="D173" s="267"/>
      <c r="E173" s="263"/>
      <c r="F173" s="82">
        <f t="shared" si="7"/>
        <v>0</v>
      </c>
      <c r="G173" s="114" t="s">
        <v>326</v>
      </c>
      <c r="I173" s="114"/>
    </row>
    <row r="174" spans="1:9" s="102" customFormat="1" hidden="1" x14ac:dyDescent="0.3">
      <c r="A174" s="285"/>
      <c r="B174" s="263"/>
      <c r="C174" s="263"/>
      <c r="D174" s="267"/>
      <c r="E174" s="263"/>
      <c r="F174" s="82">
        <f t="shared" si="7"/>
        <v>0</v>
      </c>
      <c r="G174" s="114" t="s">
        <v>326</v>
      </c>
      <c r="I174" s="114"/>
    </row>
    <row r="175" spans="1:9" s="102" customFormat="1" hidden="1" x14ac:dyDescent="0.3">
      <c r="A175" s="285"/>
      <c r="B175" s="263"/>
      <c r="C175" s="263"/>
      <c r="D175" s="267"/>
      <c r="E175" s="263"/>
      <c r="F175" s="82">
        <f t="shared" si="7"/>
        <v>0</v>
      </c>
      <c r="G175" s="114" t="s">
        <v>326</v>
      </c>
      <c r="I175" s="114"/>
    </row>
    <row r="176" spans="1:9" s="102" customFormat="1" hidden="1" x14ac:dyDescent="0.3">
      <c r="A176" s="285"/>
      <c r="B176" s="263"/>
      <c r="C176" s="263"/>
      <c r="D176" s="267"/>
      <c r="E176" s="263"/>
      <c r="F176" s="82">
        <f t="shared" si="7"/>
        <v>0</v>
      </c>
      <c r="G176" s="114" t="s">
        <v>326</v>
      </c>
      <c r="I176" s="114"/>
    </row>
    <row r="177" spans="1:9" s="102" customFormat="1" hidden="1" x14ac:dyDescent="0.3">
      <c r="A177" s="285"/>
      <c r="B177" s="263"/>
      <c r="C177" s="263"/>
      <c r="D177" s="267"/>
      <c r="E177" s="263"/>
      <c r="F177" s="82">
        <f t="shared" si="7"/>
        <v>0</v>
      </c>
      <c r="G177" s="114" t="s">
        <v>326</v>
      </c>
      <c r="I177" s="114"/>
    </row>
    <row r="178" spans="1:9" s="102" customFormat="1" hidden="1" x14ac:dyDescent="0.3">
      <c r="A178" s="285"/>
      <c r="B178" s="263"/>
      <c r="C178" s="263"/>
      <c r="D178" s="267"/>
      <c r="E178" s="263"/>
      <c r="F178" s="82">
        <f t="shared" si="7"/>
        <v>0</v>
      </c>
      <c r="G178" s="114" t="s">
        <v>326</v>
      </c>
      <c r="I178" s="114"/>
    </row>
    <row r="179" spans="1:9" s="102" customFormat="1" hidden="1" x14ac:dyDescent="0.3">
      <c r="A179" s="285"/>
      <c r="B179" s="263"/>
      <c r="C179" s="263"/>
      <c r="D179" s="267"/>
      <c r="E179" s="263"/>
      <c r="F179" s="82">
        <f t="shared" si="7"/>
        <v>0</v>
      </c>
      <c r="G179" s="114" t="s">
        <v>326</v>
      </c>
      <c r="I179" s="114"/>
    </row>
    <row r="180" spans="1:9" s="102" customFormat="1" hidden="1" x14ac:dyDescent="0.3">
      <c r="A180" s="285"/>
      <c r="B180" s="263"/>
      <c r="C180" s="263"/>
      <c r="D180" s="267"/>
      <c r="E180" s="263"/>
      <c r="F180" s="82">
        <f t="shared" si="7"/>
        <v>0</v>
      </c>
      <c r="G180" s="114" t="s">
        <v>326</v>
      </c>
      <c r="I180" s="114"/>
    </row>
    <row r="181" spans="1:9" s="102" customFormat="1" hidden="1" x14ac:dyDescent="0.3">
      <c r="A181" s="285"/>
      <c r="B181" s="263"/>
      <c r="C181" s="263"/>
      <c r="D181" s="267"/>
      <c r="E181" s="263"/>
      <c r="F181" s="82">
        <f t="shared" si="7"/>
        <v>0</v>
      </c>
      <c r="G181" s="114" t="s">
        <v>326</v>
      </c>
      <c r="I181" s="114"/>
    </row>
    <row r="182" spans="1:9" s="102" customFormat="1" hidden="1" x14ac:dyDescent="0.3">
      <c r="A182" s="285"/>
      <c r="B182" s="263"/>
      <c r="C182" s="263"/>
      <c r="D182" s="267"/>
      <c r="E182" s="263"/>
      <c r="F182" s="82">
        <f t="shared" si="7"/>
        <v>0</v>
      </c>
      <c r="G182" s="114" t="s">
        <v>326</v>
      </c>
      <c r="I182" s="114"/>
    </row>
    <row r="183" spans="1:9" s="102" customFormat="1" hidden="1" x14ac:dyDescent="0.3">
      <c r="A183" s="285"/>
      <c r="B183" s="263"/>
      <c r="C183" s="263"/>
      <c r="D183" s="267"/>
      <c r="E183" s="263"/>
      <c r="F183" s="82">
        <f t="shared" si="7"/>
        <v>0</v>
      </c>
      <c r="G183" s="114" t="s">
        <v>326</v>
      </c>
      <c r="I183" s="114"/>
    </row>
    <row r="184" spans="1:9" s="102" customFormat="1" hidden="1" x14ac:dyDescent="0.3">
      <c r="A184" s="285"/>
      <c r="B184" s="263"/>
      <c r="C184" s="263"/>
      <c r="D184" s="267"/>
      <c r="E184" s="263"/>
      <c r="F184" s="82">
        <f t="shared" si="7"/>
        <v>0</v>
      </c>
      <c r="G184" s="114" t="s">
        <v>326</v>
      </c>
      <c r="I184" s="114"/>
    </row>
    <row r="185" spans="1:9" s="102" customFormat="1" hidden="1" x14ac:dyDescent="0.3">
      <c r="A185" s="285"/>
      <c r="B185" s="263"/>
      <c r="C185" s="263"/>
      <c r="D185" s="267"/>
      <c r="E185" s="263"/>
      <c r="F185" s="82">
        <f t="shared" si="7"/>
        <v>0</v>
      </c>
      <c r="G185" s="114" t="s">
        <v>326</v>
      </c>
      <c r="I185" s="114"/>
    </row>
    <row r="186" spans="1:9" s="102" customFormat="1" hidden="1" x14ac:dyDescent="0.3">
      <c r="A186" s="285"/>
      <c r="B186" s="263"/>
      <c r="C186" s="263"/>
      <c r="D186" s="267"/>
      <c r="E186" s="263"/>
      <c r="F186" s="82">
        <f t="shared" si="7"/>
        <v>0</v>
      </c>
      <c r="G186" s="114" t="s">
        <v>326</v>
      </c>
      <c r="I186" s="114"/>
    </row>
    <row r="187" spans="1:9" s="102" customFormat="1" hidden="1" x14ac:dyDescent="0.3">
      <c r="A187" s="285"/>
      <c r="B187" s="263"/>
      <c r="C187" s="263"/>
      <c r="D187" s="267"/>
      <c r="E187" s="263"/>
      <c r="F187" s="82">
        <f t="shared" si="7"/>
        <v>0</v>
      </c>
      <c r="G187" s="114" t="s">
        <v>326</v>
      </c>
      <c r="I187" s="114"/>
    </row>
    <row r="188" spans="1:9" s="102" customFormat="1" hidden="1" x14ac:dyDescent="0.3">
      <c r="A188" s="285"/>
      <c r="B188" s="263"/>
      <c r="C188" s="263"/>
      <c r="D188" s="267"/>
      <c r="E188" s="263"/>
      <c r="F188" s="82">
        <f t="shared" si="7"/>
        <v>0</v>
      </c>
      <c r="G188" s="114" t="s">
        <v>326</v>
      </c>
      <c r="I188" s="114"/>
    </row>
    <row r="189" spans="1:9" s="102" customFormat="1" hidden="1" x14ac:dyDescent="0.3">
      <c r="A189" s="285"/>
      <c r="B189" s="263"/>
      <c r="C189" s="263"/>
      <c r="D189" s="267"/>
      <c r="E189" s="263"/>
      <c r="F189" s="82">
        <f t="shared" si="7"/>
        <v>0</v>
      </c>
      <c r="G189" s="114" t="s">
        <v>326</v>
      </c>
      <c r="I189" s="114"/>
    </row>
    <row r="190" spans="1:9" s="102" customFormat="1" hidden="1" x14ac:dyDescent="0.3">
      <c r="A190" s="285"/>
      <c r="B190" s="263"/>
      <c r="C190" s="263"/>
      <c r="D190" s="267"/>
      <c r="E190" s="263"/>
      <c r="F190" s="82">
        <f t="shared" si="7"/>
        <v>0</v>
      </c>
      <c r="G190" s="114" t="s">
        <v>326</v>
      </c>
      <c r="I190" s="114"/>
    </row>
    <row r="191" spans="1:9" s="102" customFormat="1" hidden="1" x14ac:dyDescent="0.3">
      <c r="A191" s="285"/>
      <c r="B191" s="263"/>
      <c r="C191" s="263"/>
      <c r="D191" s="267"/>
      <c r="E191" s="263"/>
      <c r="F191" s="82">
        <f t="shared" si="7"/>
        <v>0</v>
      </c>
      <c r="G191" s="114" t="s">
        <v>326</v>
      </c>
      <c r="I191" s="114"/>
    </row>
    <row r="192" spans="1:9" s="102" customFormat="1" hidden="1" x14ac:dyDescent="0.3">
      <c r="A192" s="285"/>
      <c r="B192" s="263"/>
      <c r="C192" s="263"/>
      <c r="D192" s="267"/>
      <c r="E192" s="263"/>
      <c r="F192" s="82">
        <f t="shared" si="7"/>
        <v>0</v>
      </c>
      <c r="G192" s="114" t="s">
        <v>326</v>
      </c>
      <c r="I192" s="114"/>
    </row>
    <row r="193" spans="1:9" s="102" customFormat="1" hidden="1" x14ac:dyDescent="0.3">
      <c r="A193" s="285"/>
      <c r="B193" s="263"/>
      <c r="C193" s="263"/>
      <c r="D193" s="267"/>
      <c r="E193" s="263"/>
      <c r="F193" s="82">
        <f t="shared" si="7"/>
        <v>0</v>
      </c>
      <c r="G193" s="114" t="s">
        <v>326</v>
      </c>
      <c r="I193" s="114"/>
    </row>
    <row r="194" spans="1:9" s="102" customFormat="1" hidden="1" x14ac:dyDescent="0.3">
      <c r="A194" s="285"/>
      <c r="B194" s="263"/>
      <c r="C194" s="263"/>
      <c r="D194" s="267"/>
      <c r="E194" s="263"/>
      <c r="F194" s="82">
        <f t="shared" si="7"/>
        <v>0</v>
      </c>
      <c r="G194" s="114" t="s">
        <v>326</v>
      </c>
      <c r="I194" s="114"/>
    </row>
    <row r="195" spans="1:9" s="102" customFormat="1" hidden="1" x14ac:dyDescent="0.3">
      <c r="A195" s="285"/>
      <c r="B195" s="263"/>
      <c r="C195" s="263"/>
      <c r="D195" s="267"/>
      <c r="E195" s="263"/>
      <c r="F195" s="82">
        <f t="shared" si="7"/>
        <v>0</v>
      </c>
      <c r="G195" s="114" t="s">
        <v>326</v>
      </c>
      <c r="I195" s="114"/>
    </row>
    <row r="196" spans="1:9" s="102" customFormat="1" hidden="1" x14ac:dyDescent="0.3">
      <c r="A196" s="285"/>
      <c r="B196" s="263"/>
      <c r="C196" s="263"/>
      <c r="D196" s="267"/>
      <c r="E196" s="263"/>
      <c r="F196" s="82">
        <f t="shared" si="7"/>
        <v>0</v>
      </c>
      <c r="G196" s="114" t="s">
        <v>326</v>
      </c>
      <c r="I196" s="114"/>
    </row>
    <row r="197" spans="1:9" s="102" customFormat="1" hidden="1" x14ac:dyDescent="0.3">
      <c r="A197" s="285"/>
      <c r="B197" s="263"/>
      <c r="C197" s="263"/>
      <c r="D197" s="267"/>
      <c r="E197" s="263"/>
      <c r="F197" s="82">
        <f t="shared" si="7"/>
        <v>0</v>
      </c>
      <c r="G197" s="114" t="s">
        <v>326</v>
      </c>
      <c r="I197" s="114"/>
    </row>
    <row r="198" spans="1:9" s="102" customFormat="1" hidden="1" x14ac:dyDescent="0.3">
      <c r="A198" s="285"/>
      <c r="B198" s="263"/>
      <c r="C198" s="263"/>
      <c r="D198" s="267"/>
      <c r="E198" s="263"/>
      <c r="F198" s="82">
        <f t="shared" si="7"/>
        <v>0</v>
      </c>
      <c r="G198" s="114" t="s">
        <v>326</v>
      </c>
      <c r="I198" s="114"/>
    </row>
    <row r="199" spans="1:9" s="102" customFormat="1" hidden="1" x14ac:dyDescent="0.3">
      <c r="A199" s="285"/>
      <c r="B199" s="263"/>
      <c r="C199" s="263"/>
      <c r="D199" s="267"/>
      <c r="E199" s="263"/>
      <c r="F199" s="82">
        <f t="shared" si="7"/>
        <v>0</v>
      </c>
      <c r="G199" s="114" t="s">
        <v>326</v>
      </c>
      <c r="I199" s="114"/>
    </row>
    <row r="200" spans="1:9" s="102" customFormat="1" hidden="1" x14ac:dyDescent="0.3">
      <c r="A200" s="285"/>
      <c r="B200" s="263"/>
      <c r="C200" s="263"/>
      <c r="D200" s="267"/>
      <c r="E200" s="263"/>
      <c r="F200" s="82">
        <f t="shared" si="7"/>
        <v>0</v>
      </c>
      <c r="G200" s="114" t="s">
        <v>326</v>
      </c>
      <c r="I200" s="114"/>
    </row>
    <row r="201" spans="1:9" s="102" customFormat="1" hidden="1" x14ac:dyDescent="0.3">
      <c r="A201" s="285"/>
      <c r="B201" s="263"/>
      <c r="C201" s="263"/>
      <c r="D201" s="267"/>
      <c r="E201" s="263"/>
      <c r="F201" s="82">
        <f t="shared" si="7"/>
        <v>0</v>
      </c>
      <c r="G201" s="114" t="s">
        <v>326</v>
      </c>
      <c r="I201" s="114"/>
    </row>
    <row r="202" spans="1:9" s="102" customFormat="1" hidden="1" x14ac:dyDescent="0.3">
      <c r="A202" s="285"/>
      <c r="B202" s="263"/>
      <c r="C202" s="263"/>
      <c r="D202" s="267"/>
      <c r="E202" s="263"/>
      <c r="F202" s="82">
        <f t="shared" si="7"/>
        <v>0</v>
      </c>
      <c r="G202" s="114" t="s">
        <v>326</v>
      </c>
      <c r="I202" s="114"/>
    </row>
    <row r="203" spans="1:9" s="102" customFormat="1" hidden="1" x14ac:dyDescent="0.3">
      <c r="A203" s="285"/>
      <c r="B203" s="263"/>
      <c r="C203" s="263"/>
      <c r="D203" s="267"/>
      <c r="E203" s="263"/>
      <c r="F203" s="82">
        <f t="shared" si="7"/>
        <v>0</v>
      </c>
      <c r="G203" s="114" t="s">
        <v>326</v>
      </c>
      <c r="I203" s="114"/>
    </row>
    <row r="204" spans="1:9" s="102" customFormat="1" hidden="1" x14ac:dyDescent="0.3">
      <c r="A204" s="285"/>
      <c r="B204" s="263"/>
      <c r="C204" s="263"/>
      <c r="D204" s="267"/>
      <c r="E204" s="263"/>
      <c r="F204" s="82">
        <f t="shared" si="7"/>
        <v>0</v>
      </c>
      <c r="G204" s="114" t="s">
        <v>326</v>
      </c>
      <c r="I204" s="114"/>
    </row>
    <row r="205" spans="1:9" s="102" customFormat="1" hidden="1" x14ac:dyDescent="0.3">
      <c r="A205" s="285"/>
      <c r="B205" s="263"/>
      <c r="C205" s="263"/>
      <c r="D205" s="267"/>
      <c r="E205" s="263"/>
      <c r="F205" s="82">
        <f t="shared" si="7"/>
        <v>0</v>
      </c>
      <c r="G205" s="114" t="s">
        <v>326</v>
      </c>
      <c r="I205" s="114"/>
    </row>
    <row r="206" spans="1:9" s="102" customFormat="1" hidden="1" x14ac:dyDescent="0.3">
      <c r="A206" s="285"/>
      <c r="B206" s="263"/>
      <c r="C206" s="263"/>
      <c r="D206" s="267"/>
      <c r="E206" s="263"/>
      <c r="F206" s="82">
        <f t="shared" si="7"/>
        <v>0</v>
      </c>
      <c r="G206" s="114" t="s">
        <v>326</v>
      </c>
      <c r="I206" s="114"/>
    </row>
    <row r="207" spans="1:9" s="102" customFormat="1" hidden="1" x14ac:dyDescent="0.3">
      <c r="A207" s="285"/>
      <c r="B207" s="263"/>
      <c r="C207" s="263"/>
      <c r="D207" s="267"/>
      <c r="E207" s="263"/>
      <c r="F207" s="82">
        <f t="shared" si="7"/>
        <v>0</v>
      </c>
      <c r="G207" s="114" t="s">
        <v>326</v>
      </c>
      <c r="I207" s="114"/>
    </row>
    <row r="208" spans="1:9" s="102" customFormat="1" hidden="1" x14ac:dyDescent="0.3">
      <c r="A208" s="285"/>
      <c r="B208" s="263"/>
      <c r="C208" s="263"/>
      <c r="D208" s="267"/>
      <c r="E208" s="263"/>
      <c r="F208" s="82">
        <f t="shared" si="7"/>
        <v>0</v>
      </c>
      <c r="G208" s="114" t="s">
        <v>326</v>
      </c>
      <c r="I208" s="114"/>
    </row>
    <row r="209" spans="1:9" s="102" customFormat="1" hidden="1" x14ac:dyDescent="0.3">
      <c r="A209" s="285"/>
      <c r="B209" s="263"/>
      <c r="C209" s="263"/>
      <c r="D209" s="267"/>
      <c r="E209" s="263"/>
      <c r="F209" s="82">
        <f t="shared" si="7"/>
        <v>0</v>
      </c>
      <c r="G209" s="114" t="s">
        <v>326</v>
      </c>
      <c r="I209" s="114"/>
    </row>
    <row r="210" spans="1:9" s="102" customFormat="1" hidden="1" x14ac:dyDescent="0.3">
      <c r="A210" s="285"/>
      <c r="B210" s="263"/>
      <c r="C210" s="263"/>
      <c r="D210" s="267"/>
      <c r="E210" s="263"/>
      <c r="F210" s="82">
        <f t="shared" si="7"/>
        <v>0</v>
      </c>
      <c r="G210" s="114" t="s">
        <v>326</v>
      </c>
      <c r="I210" s="114"/>
    </row>
    <row r="211" spans="1:9" s="102" customFormat="1" hidden="1" x14ac:dyDescent="0.3">
      <c r="A211" s="285"/>
      <c r="B211" s="263"/>
      <c r="C211" s="263"/>
      <c r="D211" s="267"/>
      <c r="E211" s="263"/>
      <c r="F211" s="82">
        <f t="shared" si="7"/>
        <v>0</v>
      </c>
      <c r="G211" s="114" t="s">
        <v>326</v>
      </c>
      <c r="I211" s="114"/>
    </row>
    <row r="212" spans="1:9" s="102" customFormat="1" hidden="1" x14ac:dyDescent="0.3">
      <c r="A212" s="285"/>
      <c r="B212" s="263"/>
      <c r="C212" s="263"/>
      <c r="D212" s="267"/>
      <c r="E212" s="263"/>
      <c r="F212" s="82">
        <f t="shared" si="7"/>
        <v>0</v>
      </c>
      <c r="G212" s="114" t="s">
        <v>326</v>
      </c>
      <c r="I212" s="114"/>
    </row>
    <row r="213" spans="1:9" s="102" customFormat="1" hidden="1" x14ac:dyDescent="0.3">
      <c r="A213" s="285"/>
      <c r="B213" s="263"/>
      <c r="C213" s="263"/>
      <c r="D213" s="267"/>
      <c r="E213" s="263"/>
      <c r="F213" s="82">
        <f t="shared" si="7"/>
        <v>0</v>
      </c>
      <c r="G213" s="114" t="s">
        <v>326</v>
      </c>
      <c r="I213" s="114"/>
    </row>
    <row r="214" spans="1:9" s="102" customFormat="1" hidden="1" x14ac:dyDescent="0.3">
      <c r="A214" s="285"/>
      <c r="B214" s="263"/>
      <c r="C214" s="263"/>
      <c r="D214" s="267"/>
      <c r="E214" s="263"/>
      <c r="F214" s="82">
        <f t="shared" si="7"/>
        <v>0</v>
      </c>
      <c r="G214" s="114" t="s">
        <v>326</v>
      </c>
      <c r="I214" s="114"/>
    </row>
    <row r="215" spans="1:9" s="102" customFormat="1" hidden="1" x14ac:dyDescent="0.3">
      <c r="A215" s="285"/>
      <c r="B215" s="263"/>
      <c r="C215" s="263"/>
      <c r="D215" s="267"/>
      <c r="E215" s="263"/>
      <c r="F215" s="82">
        <f t="shared" si="7"/>
        <v>0</v>
      </c>
      <c r="G215" s="114" t="s">
        <v>326</v>
      </c>
      <c r="I215" s="114"/>
    </row>
    <row r="216" spans="1:9" s="102" customFormat="1" hidden="1" x14ac:dyDescent="0.3">
      <c r="A216" s="285"/>
      <c r="B216" s="263"/>
      <c r="C216" s="263"/>
      <c r="D216" s="267"/>
      <c r="E216" s="263"/>
      <c r="F216" s="82">
        <f t="shared" si="7"/>
        <v>0</v>
      </c>
      <c r="G216" s="114" t="s">
        <v>326</v>
      </c>
      <c r="I216" s="114"/>
    </row>
    <row r="217" spans="1:9" s="102" customFormat="1" hidden="1" x14ac:dyDescent="0.3">
      <c r="A217" s="285"/>
      <c r="B217" s="263"/>
      <c r="C217" s="263"/>
      <c r="D217" s="267"/>
      <c r="E217" s="263"/>
      <c r="F217" s="82">
        <f t="shared" si="7"/>
        <v>0</v>
      </c>
      <c r="G217" s="114" t="s">
        <v>326</v>
      </c>
      <c r="I217" s="114"/>
    </row>
    <row r="218" spans="1:9" s="102" customFormat="1" hidden="1" x14ac:dyDescent="0.3">
      <c r="A218" s="285"/>
      <c r="B218" s="263"/>
      <c r="C218" s="263"/>
      <c r="D218" s="267"/>
      <c r="E218" s="263"/>
      <c r="F218" s="82">
        <f t="shared" si="7"/>
        <v>0</v>
      </c>
      <c r="G218" s="114" t="s">
        <v>326</v>
      </c>
      <c r="I218" s="114"/>
    </row>
    <row r="219" spans="1:9" s="102" customFormat="1" hidden="1" x14ac:dyDescent="0.3">
      <c r="A219" s="285"/>
      <c r="B219" s="263"/>
      <c r="C219" s="263"/>
      <c r="D219" s="267"/>
      <c r="E219" s="263"/>
      <c r="F219" s="82">
        <f t="shared" si="7"/>
        <v>0</v>
      </c>
      <c r="G219" s="114" t="s">
        <v>326</v>
      </c>
      <c r="I219" s="114"/>
    </row>
    <row r="220" spans="1:9" s="102" customFormat="1" hidden="1" x14ac:dyDescent="0.3">
      <c r="A220" s="285"/>
      <c r="B220" s="263"/>
      <c r="C220" s="263"/>
      <c r="D220" s="267"/>
      <c r="E220" s="263"/>
      <c r="F220" s="82">
        <f t="shared" si="7"/>
        <v>0</v>
      </c>
      <c r="G220" s="114" t="s">
        <v>326</v>
      </c>
      <c r="I220" s="114"/>
    </row>
    <row r="221" spans="1:9" s="102" customFormat="1" hidden="1" x14ac:dyDescent="0.3">
      <c r="A221" s="285"/>
      <c r="B221" s="263"/>
      <c r="C221" s="263"/>
      <c r="D221" s="267"/>
      <c r="E221" s="263"/>
      <c r="F221" s="82">
        <f t="shared" si="7"/>
        <v>0</v>
      </c>
      <c r="G221" s="114" t="s">
        <v>326</v>
      </c>
      <c r="I221" s="114"/>
    </row>
    <row r="222" spans="1:9" s="102" customFormat="1" hidden="1" x14ac:dyDescent="0.3">
      <c r="A222" s="285"/>
      <c r="B222" s="263"/>
      <c r="C222" s="263"/>
      <c r="D222" s="267"/>
      <c r="E222" s="263"/>
      <c r="F222" s="82">
        <f t="shared" si="7"/>
        <v>0</v>
      </c>
      <c r="G222" s="114" t="s">
        <v>326</v>
      </c>
      <c r="I222" s="114"/>
    </row>
    <row r="223" spans="1:9" s="102" customFormat="1" hidden="1" x14ac:dyDescent="0.3">
      <c r="A223" s="285"/>
      <c r="B223" s="263"/>
      <c r="C223" s="263"/>
      <c r="D223" s="267"/>
      <c r="E223" s="263"/>
      <c r="F223" s="82">
        <f t="shared" si="7"/>
        <v>0</v>
      </c>
      <c r="G223" s="114" t="s">
        <v>326</v>
      </c>
      <c r="I223" s="114"/>
    </row>
    <row r="224" spans="1:9" s="102" customFormat="1" hidden="1" x14ac:dyDescent="0.3">
      <c r="A224" s="285"/>
      <c r="B224" s="263"/>
      <c r="C224" s="263"/>
      <c r="D224" s="267"/>
      <c r="E224" s="263"/>
      <c r="F224" s="82">
        <f t="shared" si="7"/>
        <v>0</v>
      </c>
      <c r="G224" s="114" t="s">
        <v>326</v>
      </c>
      <c r="I224" s="114"/>
    </row>
    <row r="225" spans="1:9" s="102" customFormat="1" hidden="1" x14ac:dyDescent="0.3">
      <c r="A225" s="285"/>
      <c r="B225" s="263"/>
      <c r="C225" s="263"/>
      <c r="D225" s="267"/>
      <c r="E225" s="263"/>
      <c r="F225" s="82">
        <f t="shared" si="7"/>
        <v>0</v>
      </c>
      <c r="G225" s="114" t="s">
        <v>326</v>
      </c>
      <c r="I225" s="114"/>
    </row>
    <row r="226" spans="1:9" s="102" customFormat="1" hidden="1" x14ac:dyDescent="0.3">
      <c r="A226" s="285"/>
      <c r="B226" s="263"/>
      <c r="C226" s="263"/>
      <c r="D226" s="267"/>
      <c r="E226" s="263"/>
      <c r="F226" s="82">
        <f t="shared" si="7"/>
        <v>0</v>
      </c>
      <c r="G226" s="114" t="s">
        <v>326</v>
      </c>
      <c r="I226" s="114"/>
    </row>
    <row r="227" spans="1:9" s="102" customFormat="1" hidden="1" x14ac:dyDescent="0.3">
      <c r="A227" s="285"/>
      <c r="B227" s="263"/>
      <c r="C227" s="263"/>
      <c r="D227" s="267"/>
      <c r="E227" s="263"/>
      <c r="F227" s="82">
        <f t="shared" si="7"/>
        <v>0</v>
      </c>
      <c r="G227" s="114" t="s">
        <v>326</v>
      </c>
      <c r="I227" s="114"/>
    </row>
    <row r="228" spans="1:9" s="102" customFormat="1" hidden="1" x14ac:dyDescent="0.3">
      <c r="A228" s="285"/>
      <c r="B228" s="263"/>
      <c r="C228" s="263"/>
      <c r="D228" s="267"/>
      <c r="E228" s="263"/>
      <c r="F228" s="82">
        <f t="shared" si="7"/>
        <v>0</v>
      </c>
      <c r="G228" s="114" t="s">
        <v>326</v>
      </c>
      <c r="I228" s="114"/>
    </row>
    <row r="229" spans="1:9" s="102" customFormat="1" hidden="1" x14ac:dyDescent="0.3">
      <c r="A229" s="285"/>
      <c r="B229" s="263"/>
      <c r="C229" s="263"/>
      <c r="D229" s="267"/>
      <c r="E229" s="263"/>
      <c r="F229" s="82">
        <f t="shared" si="7"/>
        <v>0</v>
      </c>
      <c r="G229" s="114" t="s">
        <v>326</v>
      </c>
      <c r="I229" s="114"/>
    </row>
    <row r="230" spans="1:9" s="102" customFormat="1" hidden="1" x14ac:dyDescent="0.3">
      <c r="A230" s="285"/>
      <c r="B230" s="263"/>
      <c r="C230" s="263"/>
      <c r="D230" s="267"/>
      <c r="E230" s="263"/>
      <c r="F230" s="82">
        <f t="shared" si="7"/>
        <v>0</v>
      </c>
      <c r="G230" s="114" t="s">
        <v>326</v>
      </c>
      <c r="I230" s="114"/>
    </row>
    <row r="231" spans="1:9" s="102" customFormat="1" hidden="1" x14ac:dyDescent="0.3">
      <c r="A231" s="285"/>
      <c r="B231" s="263"/>
      <c r="C231" s="263"/>
      <c r="D231" s="267"/>
      <c r="E231" s="263"/>
      <c r="F231" s="82">
        <f t="shared" si="7"/>
        <v>0</v>
      </c>
      <c r="G231" s="114" t="s">
        <v>326</v>
      </c>
      <c r="I231" s="114"/>
    </row>
    <row r="232" spans="1:9" s="102" customFormat="1" hidden="1" x14ac:dyDescent="0.3">
      <c r="A232" s="285"/>
      <c r="B232" s="263"/>
      <c r="C232" s="263"/>
      <c r="D232" s="267"/>
      <c r="E232" s="263"/>
      <c r="F232" s="82">
        <f t="shared" si="7"/>
        <v>0</v>
      </c>
      <c r="G232" s="114" t="s">
        <v>326</v>
      </c>
      <c r="I232" s="114"/>
    </row>
    <row r="233" spans="1:9" s="102" customFormat="1" hidden="1" x14ac:dyDescent="0.3">
      <c r="A233" s="285"/>
      <c r="B233" s="263"/>
      <c r="C233" s="263"/>
      <c r="D233" s="267"/>
      <c r="E233" s="263"/>
      <c r="F233" s="82">
        <f t="shared" si="7"/>
        <v>0</v>
      </c>
      <c r="G233" s="114" t="s">
        <v>326</v>
      </c>
      <c r="I233" s="114"/>
    </row>
    <row r="234" spans="1:9" s="102" customFormat="1" hidden="1" x14ac:dyDescent="0.3">
      <c r="A234" s="285"/>
      <c r="B234" s="263"/>
      <c r="C234" s="263"/>
      <c r="D234" s="267"/>
      <c r="E234" s="263"/>
      <c r="F234" s="82">
        <f t="shared" si="7"/>
        <v>0</v>
      </c>
      <c r="G234" s="114" t="s">
        <v>326</v>
      </c>
      <c r="I234" s="114"/>
    </row>
    <row r="235" spans="1:9" s="102" customFormat="1" hidden="1" x14ac:dyDescent="0.3">
      <c r="A235" s="285"/>
      <c r="B235" s="263"/>
      <c r="C235" s="263"/>
      <c r="D235" s="267"/>
      <c r="E235" s="263"/>
      <c r="F235" s="82">
        <f t="shared" si="7"/>
        <v>0</v>
      </c>
      <c r="G235" s="114" t="s">
        <v>326</v>
      </c>
      <c r="I235" s="114"/>
    </row>
    <row r="236" spans="1:9" s="102" customFormat="1" hidden="1" x14ac:dyDescent="0.3">
      <c r="A236" s="285"/>
      <c r="B236" s="263"/>
      <c r="C236" s="263"/>
      <c r="D236" s="267"/>
      <c r="E236" s="263"/>
      <c r="F236" s="82">
        <f t="shared" si="7"/>
        <v>0</v>
      </c>
      <c r="G236" s="114" t="s">
        <v>326</v>
      </c>
      <c r="I236" s="114"/>
    </row>
    <row r="237" spans="1:9" s="102" customFormat="1" hidden="1" x14ac:dyDescent="0.3">
      <c r="A237" s="285"/>
      <c r="B237" s="263"/>
      <c r="C237" s="263"/>
      <c r="D237" s="267"/>
      <c r="E237" s="263"/>
      <c r="F237" s="82">
        <f t="shared" si="7"/>
        <v>0</v>
      </c>
      <c r="G237" s="114" t="s">
        <v>326</v>
      </c>
      <c r="I237" s="114"/>
    </row>
    <row r="238" spans="1:9" s="102" customFormat="1" hidden="1" x14ac:dyDescent="0.3">
      <c r="A238" s="285"/>
      <c r="B238" s="263"/>
      <c r="C238" s="263"/>
      <c r="D238" s="267"/>
      <c r="E238" s="263"/>
      <c r="F238" s="82">
        <f t="shared" si="7"/>
        <v>0</v>
      </c>
      <c r="G238" s="114" t="s">
        <v>326</v>
      </c>
      <c r="I238" s="114"/>
    </row>
    <row r="239" spans="1:9" s="102" customFormat="1" hidden="1" x14ac:dyDescent="0.3">
      <c r="A239" s="285"/>
      <c r="B239" s="263"/>
      <c r="C239" s="263"/>
      <c r="D239" s="267"/>
      <c r="E239" s="263"/>
      <c r="F239" s="82">
        <f t="shared" si="7"/>
        <v>0</v>
      </c>
      <c r="G239" s="114" t="s">
        <v>326</v>
      </c>
      <c r="I239" s="114"/>
    </row>
    <row r="240" spans="1:9" s="102" customFormat="1" hidden="1" x14ac:dyDescent="0.3">
      <c r="A240" s="285"/>
      <c r="B240" s="263"/>
      <c r="C240" s="263"/>
      <c r="D240" s="267"/>
      <c r="E240" s="263"/>
      <c r="F240" s="82">
        <f t="shared" si="7"/>
        <v>0</v>
      </c>
      <c r="G240" s="114" t="s">
        <v>326</v>
      </c>
      <c r="I240" s="114"/>
    </row>
    <row r="241" spans="1:9" s="102" customFormat="1" hidden="1" x14ac:dyDescent="0.3">
      <c r="A241" s="285"/>
      <c r="B241" s="263"/>
      <c r="C241" s="263"/>
      <c r="D241" s="267"/>
      <c r="E241" s="263"/>
      <c r="F241" s="82">
        <f t="shared" si="7"/>
        <v>0</v>
      </c>
      <c r="G241" s="114" t="s">
        <v>326</v>
      </c>
      <c r="I241" s="114"/>
    </row>
    <row r="242" spans="1:9" s="102" customFormat="1" hidden="1" x14ac:dyDescent="0.3">
      <c r="A242" s="285"/>
      <c r="B242" s="263"/>
      <c r="C242" s="263"/>
      <c r="D242" s="267"/>
      <c r="E242" s="263"/>
      <c r="F242" s="82">
        <f t="shared" si="7"/>
        <v>0</v>
      </c>
      <c r="G242" s="114" t="s">
        <v>326</v>
      </c>
      <c r="I242" s="114"/>
    </row>
    <row r="243" spans="1:9" s="102" customFormat="1" hidden="1" x14ac:dyDescent="0.3">
      <c r="A243" s="285"/>
      <c r="B243" s="263"/>
      <c r="C243" s="263"/>
      <c r="D243" s="267"/>
      <c r="E243" s="263"/>
      <c r="F243" s="82">
        <f t="shared" si="7"/>
        <v>0</v>
      </c>
      <c r="G243" s="114" t="s">
        <v>326</v>
      </c>
      <c r="I243" s="114"/>
    </row>
    <row r="244" spans="1:9" s="102" customFormat="1" hidden="1" x14ac:dyDescent="0.3">
      <c r="A244" s="285"/>
      <c r="B244" s="263"/>
      <c r="C244" s="263"/>
      <c r="D244" s="267"/>
      <c r="E244" s="263"/>
      <c r="F244" s="82">
        <f t="shared" si="7"/>
        <v>0</v>
      </c>
      <c r="G244" s="114" t="s">
        <v>326</v>
      </c>
      <c r="I244" s="114"/>
    </row>
    <row r="245" spans="1:9" s="102" customFormat="1" hidden="1" x14ac:dyDescent="0.3">
      <c r="A245" s="285"/>
      <c r="B245" s="263"/>
      <c r="C245" s="263"/>
      <c r="D245" s="267"/>
      <c r="E245" s="263"/>
      <c r="F245" s="82">
        <f t="shared" si="7"/>
        <v>0</v>
      </c>
      <c r="G245" s="114" t="s">
        <v>326</v>
      </c>
      <c r="I245" s="114"/>
    </row>
    <row r="246" spans="1:9" s="102" customFormat="1" hidden="1" x14ac:dyDescent="0.3">
      <c r="A246" s="285"/>
      <c r="B246" s="263"/>
      <c r="C246" s="263"/>
      <c r="D246" s="267"/>
      <c r="E246" s="263"/>
      <c r="F246" s="82">
        <f t="shared" si="7"/>
        <v>0</v>
      </c>
      <c r="G246" s="114" t="s">
        <v>326</v>
      </c>
      <c r="I246" s="114"/>
    </row>
    <row r="247" spans="1:9" s="102" customFormat="1" hidden="1" x14ac:dyDescent="0.3">
      <c r="A247" s="285"/>
      <c r="B247" s="263"/>
      <c r="C247" s="263"/>
      <c r="D247" s="267"/>
      <c r="E247" s="263"/>
      <c r="F247" s="82">
        <f t="shared" si="7"/>
        <v>0</v>
      </c>
      <c r="G247" s="114" t="s">
        <v>326</v>
      </c>
      <c r="I247" s="114"/>
    </row>
    <row r="248" spans="1:9" s="102" customFormat="1" hidden="1" x14ac:dyDescent="0.3">
      <c r="A248" s="285"/>
      <c r="B248" s="263"/>
      <c r="C248" s="263"/>
      <c r="D248" s="267"/>
      <c r="E248" s="263"/>
      <c r="F248" s="82">
        <f t="shared" si="7"/>
        <v>0</v>
      </c>
      <c r="G248" s="114" t="s">
        <v>326</v>
      </c>
      <c r="I248" s="114"/>
    </row>
    <row r="249" spans="1:9" s="102" customFormat="1" hidden="1" x14ac:dyDescent="0.3">
      <c r="A249" s="285"/>
      <c r="B249" s="263"/>
      <c r="C249" s="263"/>
      <c r="D249" s="267"/>
      <c r="E249" s="263"/>
      <c r="F249" s="82">
        <f t="shared" si="7"/>
        <v>0</v>
      </c>
      <c r="G249" s="114" t="s">
        <v>326</v>
      </c>
      <c r="I249" s="114"/>
    </row>
    <row r="250" spans="1:9" s="102" customFormat="1" hidden="1" x14ac:dyDescent="0.3">
      <c r="A250" s="285"/>
      <c r="B250" s="263"/>
      <c r="C250" s="263"/>
      <c r="D250" s="267"/>
      <c r="E250" s="263"/>
      <c r="F250" s="82">
        <f t="shared" si="7"/>
        <v>0</v>
      </c>
      <c r="G250" s="114" t="s">
        <v>326</v>
      </c>
      <c r="I250" s="114"/>
    </row>
    <row r="251" spans="1:9" s="102" customFormat="1" hidden="1" x14ac:dyDescent="0.3">
      <c r="A251" s="285"/>
      <c r="B251" s="263"/>
      <c r="C251" s="263"/>
      <c r="D251" s="267"/>
      <c r="E251" s="263"/>
      <c r="F251" s="82">
        <f t="shared" si="7"/>
        <v>0</v>
      </c>
      <c r="G251" s="114" t="s">
        <v>326</v>
      </c>
      <c r="I251" s="114"/>
    </row>
    <row r="252" spans="1:9" s="102" customFormat="1" hidden="1" x14ac:dyDescent="0.3">
      <c r="A252" s="285"/>
      <c r="B252" s="263"/>
      <c r="C252" s="263"/>
      <c r="D252" s="267"/>
      <c r="E252" s="263"/>
      <c r="F252" s="82">
        <f t="shared" si="7"/>
        <v>0</v>
      </c>
      <c r="G252" s="114" t="s">
        <v>326</v>
      </c>
      <c r="I252" s="114"/>
    </row>
    <row r="253" spans="1:9" s="102" customFormat="1" hidden="1" x14ac:dyDescent="0.3">
      <c r="A253" s="285"/>
      <c r="B253" s="263"/>
      <c r="C253" s="263"/>
      <c r="D253" s="267"/>
      <c r="E253" s="263"/>
      <c r="F253" s="82">
        <f t="shared" si="7"/>
        <v>0</v>
      </c>
      <c r="G253" s="114" t="s">
        <v>326</v>
      </c>
      <c r="I253" s="114"/>
    </row>
    <row r="254" spans="1:9" s="102" customFormat="1" hidden="1" x14ac:dyDescent="0.3">
      <c r="A254" s="285"/>
      <c r="B254" s="263"/>
      <c r="C254" s="263"/>
      <c r="D254" s="267"/>
      <c r="E254" s="263"/>
      <c r="F254" s="82">
        <f t="shared" si="7"/>
        <v>0</v>
      </c>
      <c r="G254" s="114" t="s">
        <v>326</v>
      </c>
      <c r="I254" s="114"/>
    </row>
    <row r="255" spans="1:9" s="102" customFormat="1" hidden="1" x14ac:dyDescent="0.3">
      <c r="A255" s="285"/>
      <c r="B255" s="263"/>
      <c r="C255" s="263"/>
      <c r="D255" s="267"/>
      <c r="E255" s="263"/>
      <c r="F255" s="82">
        <f t="shared" si="7"/>
        <v>0</v>
      </c>
      <c r="G255" s="114" t="s">
        <v>326</v>
      </c>
      <c r="I255" s="114"/>
    </row>
    <row r="256" spans="1:9" s="102" customFormat="1" hidden="1" x14ac:dyDescent="0.3">
      <c r="A256" s="285"/>
      <c r="B256" s="263"/>
      <c r="C256" s="263"/>
      <c r="D256" s="267"/>
      <c r="E256" s="263"/>
      <c r="F256" s="82">
        <f t="shared" si="7"/>
        <v>0</v>
      </c>
      <c r="G256" s="114" t="s">
        <v>326</v>
      </c>
      <c r="I256" s="114"/>
    </row>
    <row r="257" spans="1:17" s="102" customFormat="1" hidden="1" x14ac:dyDescent="0.3">
      <c r="A257" s="285"/>
      <c r="B257" s="263"/>
      <c r="C257" s="263"/>
      <c r="D257" s="267"/>
      <c r="E257" s="263"/>
      <c r="F257" s="82">
        <f t="shared" si="7"/>
        <v>0</v>
      </c>
      <c r="G257" s="114" t="s">
        <v>326</v>
      </c>
      <c r="I257" s="114"/>
    </row>
    <row r="258" spans="1:17" s="102" customFormat="1" hidden="1" x14ac:dyDescent="0.3">
      <c r="A258" s="285"/>
      <c r="B258" s="263"/>
      <c r="C258" s="263"/>
      <c r="D258" s="267"/>
      <c r="E258" s="263"/>
      <c r="F258" s="82">
        <f t="shared" si="7"/>
        <v>0</v>
      </c>
      <c r="G258" s="114" t="s">
        <v>326</v>
      </c>
      <c r="I258" s="114"/>
    </row>
    <row r="259" spans="1:17" s="102" customFormat="1" hidden="1" x14ac:dyDescent="0.3">
      <c r="A259" s="285"/>
      <c r="B259" s="263"/>
      <c r="C259" s="263"/>
      <c r="D259" s="267"/>
      <c r="E259" s="263"/>
      <c r="F259" s="82">
        <f t="shared" si="7"/>
        <v>0</v>
      </c>
      <c r="G259" s="114" t="s">
        <v>326</v>
      </c>
      <c r="I259" s="114"/>
    </row>
    <row r="260" spans="1:17" s="102" customFormat="1" hidden="1" x14ac:dyDescent="0.3">
      <c r="A260" s="285"/>
      <c r="B260" s="263"/>
      <c r="C260" s="263"/>
      <c r="D260" s="267"/>
      <c r="E260" s="263"/>
      <c r="F260" s="82">
        <f t="shared" si="7"/>
        <v>0</v>
      </c>
      <c r="G260" s="114" t="s">
        <v>326</v>
      </c>
      <c r="I260" s="114"/>
    </row>
    <row r="261" spans="1:17" s="102" customFormat="1" hidden="1" x14ac:dyDescent="0.3">
      <c r="A261" s="285"/>
      <c r="B261" s="263"/>
      <c r="C261" s="263"/>
      <c r="D261" s="267"/>
      <c r="E261" s="263"/>
      <c r="F261" s="82">
        <f t="shared" si="7"/>
        <v>0</v>
      </c>
      <c r="G261" s="114" t="s">
        <v>326</v>
      </c>
      <c r="I261" s="114"/>
    </row>
    <row r="262" spans="1:17" s="102" customFormat="1" hidden="1" x14ac:dyDescent="0.3">
      <c r="A262" s="285"/>
      <c r="B262" s="263"/>
      <c r="C262" s="263"/>
      <c r="D262" s="267"/>
      <c r="E262" s="263"/>
      <c r="F262" s="82">
        <f t="shared" si="7"/>
        <v>0</v>
      </c>
      <c r="G262" s="114" t="s">
        <v>326</v>
      </c>
      <c r="I262" s="114"/>
    </row>
    <row r="263" spans="1:17" s="102" customFormat="1" hidden="1" x14ac:dyDescent="0.3">
      <c r="A263" s="285"/>
      <c r="B263" s="263"/>
      <c r="C263" s="263"/>
      <c r="D263" s="267"/>
      <c r="E263" s="263"/>
      <c r="F263" s="82">
        <f t="shared" si="7"/>
        <v>0</v>
      </c>
      <c r="G263" s="114" t="s">
        <v>326</v>
      </c>
      <c r="I263" s="114"/>
    </row>
    <row r="264" spans="1:17" s="102" customFormat="1" hidden="1" x14ac:dyDescent="0.3">
      <c r="A264" s="285"/>
      <c r="B264" s="263"/>
      <c r="C264" s="263"/>
      <c r="D264" s="267"/>
      <c r="E264" s="263"/>
      <c r="F264" s="82">
        <f t="shared" si="7"/>
        <v>0</v>
      </c>
      <c r="G264" s="114" t="s">
        <v>326</v>
      </c>
      <c r="I264" s="114"/>
    </row>
    <row r="265" spans="1:17" s="102" customFormat="1" hidden="1" x14ac:dyDescent="0.3">
      <c r="A265" s="285"/>
      <c r="B265" s="263"/>
      <c r="C265" s="263"/>
      <c r="D265" s="267"/>
      <c r="E265" s="263"/>
      <c r="F265" s="82">
        <f t="shared" si="7"/>
        <v>0</v>
      </c>
      <c r="G265" s="114" t="s">
        <v>326</v>
      </c>
      <c r="I265" s="114"/>
    </row>
    <row r="266" spans="1:17" s="102" customFormat="1" x14ac:dyDescent="0.3">
      <c r="A266" s="266"/>
      <c r="B266" s="263"/>
      <c r="C266" s="263"/>
      <c r="D266" s="267"/>
      <c r="E266" s="263"/>
      <c r="F266" s="295">
        <f>ROUND(+B266*D266*E266,2)</f>
        <v>0</v>
      </c>
      <c r="G266" s="114" t="s">
        <v>326</v>
      </c>
    </row>
    <row r="267" spans="1:17" s="102" customFormat="1" x14ac:dyDescent="0.3">
      <c r="A267" s="230"/>
      <c r="B267" s="90"/>
      <c r="C267" s="90"/>
      <c r="D267" s="199"/>
      <c r="E267" s="206" t="s">
        <v>35</v>
      </c>
      <c r="F267" s="309">
        <f>ROUND(SUBTOTAL(109,F136:F266),2)</f>
        <v>0</v>
      </c>
      <c r="G267" s="114" t="s">
        <v>326</v>
      </c>
      <c r="I267" s="117" t="s">
        <v>329</v>
      </c>
    </row>
    <row r="268" spans="1:17" x14ac:dyDescent="0.3">
      <c r="F268" s="297"/>
      <c r="G268" s="114" t="s">
        <v>324</v>
      </c>
    </row>
    <row r="269" spans="1:17" x14ac:dyDescent="0.3">
      <c r="C269" s="569" t="s">
        <v>98</v>
      </c>
      <c r="D269" s="569"/>
      <c r="E269" s="569"/>
      <c r="F269" s="82">
        <f>+F267+F135</f>
        <v>0</v>
      </c>
      <c r="G269" s="114" t="s">
        <v>324</v>
      </c>
      <c r="I269" s="141" t="s">
        <v>237</v>
      </c>
    </row>
    <row r="270" spans="1:17" s="102" customFormat="1" x14ac:dyDescent="0.3">
      <c r="A270" s="230"/>
      <c r="B270" s="90"/>
      <c r="C270" s="90"/>
      <c r="D270" s="90"/>
      <c r="E270" s="90"/>
      <c r="F270" s="130"/>
      <c r="G270" s="114" t="s">
        <v>324</v>
      </c>
    </row>
    <row r="271" spans="1:17" s="102" customFormat="1" x14ac:dyDescent="0.3">
      <c r="A271" s="241" t="s">
        <v>96</v>
      </c>
      <c r="B271" s="107"/>
      <c r="C271" s="107"/>
      <c r="D271" s="107"/>
      <c r="E271" s="107"/>
      <c r="F271" s="108"/>
      <c r="G271" s="114" t="s">
        <v>325</v>
      </c>
      <c r="I271" s="142" t="s">
        <v>236</v>
      </c>
    </row>
    <row r="272" spans="1:17" s="102" customFormat="1" ht="45" customHeight="1" x14ac:dyDescent="0.3">
      <c r="A272" s="561"/>
      <c r="B272" s="562"/>
      <c r="C272" s="562"/>
      <c r="D272" s="562"/>
      <c r="E272" s="562"/>
      <c r="F272" s="563"/>
      <c r="G272" s="102" t="s">
        <v>325</v>
      </c>
      <c r="I272" s="558" t="s">
        <v>297</v>
      </c>
      <c r="J272" s="558"/>
      <c r="K272" s="558"/>
      <c r="L272" s="558"/>
      <c r="M272" s="558"/>
      <c r="N272" s="558"/>
      <c r="O272" s="558"/>
      <c r="P272" s="558"/>
      <c r="Q272" s="558"/>
    </row>
    <row r="273" spans="1:17" x14ac:dyDescent="0.3">
      <c r="G273" s="277" t="s">
        <v>326</v>
      </c>
      <c r="I273" s="144"/>
    </row>
    <row r="274" spans="1:17" s="102" customFormat="1" x14ac:dyDescent="0.3">
      <c r="A274" s="241" t="s">
        <v>97</v>
      </c>
      <c r="B274" s="111"/>
      <c r="C274" s="111"/>
      <c r="D274" s="111"/>
      <c r="E274" s="111"/>
      <c r="F274" s="112"/>
      <c r="G274" s="102" t="s">
        <v>326</v>
      </c>
      <c r="I274" s="142" t="s">
        <v>236</v>
      </c>
    </row>
    <row r="275" spans="1:17" s="102" customFormat="1" ht="45" customHeight="1" x14ac:dyDescent="0.3">
      <c r="A275" s="561"/>
      <c r="B275" s="562"/>
      <c r="C275" s="562"/>
      <c r="D275" s="562"/>
      <c r="E275" s="562"/>
      <c r="F275" s="563"/>
      <c r="G275" s="277" t="s">
        <v>326</v>
      </c>
      <c r="I275" s="558" t="s">
        <v>297</v>
      </c>
      <c r="J275" s="558"/>
      <c r="K275" s="558"/>
      <c r="L275" s="558"/>
      <c r="M275" s="558"/>
      <c r="N275" s="558"/>
      <c r="O275" s="558"/>
      <c r="P275" s="558"/>
      <c r="Q275" s="558"/>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9912F276-DEEA-42A3-A35A-1D07651D2460}">
            <xm:f>Categories!$A$26=FALSE</xm:f>
            <x14:dxf>
              <fill>
                <patternFill>
                  <bgColor theme="0" tint="-0.34998626667073579"/>
                </patternFill>
              </fill>
            </x14:dxf>
          </x14:cfRule>
          <xm:sqref>A1:F275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zoomScaleNormal="100" zoomScaleSheetLayoutView="100" workbookViewId="0">
      <selection activeCell="B2" sqref="B2"/>
    </sheetView>
  </sheetViews>
  <sheetFormatPr defaultColWidth="9.109375" defaultRowHeight="14.4" x14ac:dyDescent="0.3"/>
  <cols>
    <col min="1" max="1" width="22.109375" style="1" customWidth="1"/>
    <col min="2" max="2" width="32.88671875" style="3" customWidth="1"/>
    <col min="3" max="3" width="18.88671875" style="3" customWidth="1"/>
    <col min="4" max="4" width="26.5546875" style="3" customWidth="1"/>
    <col min="5" max="5" width="15.44140625" style="3" customWidth="1"/>
    <col min="6" max="6" width="19.6640625" style="3" customWidth="1"/>
    <col min="7" max="16384" width="9.109375" style="3"/>
  </cols>
  <sheetData>
    <row r="1" spans="1:7" ht="21" customHeight="1" x14ac:dyDescent="0.3">
      <c r="A1" s="68" t="s">
        <v>230</v>
      </c>
      <c r="B1" s="465" t="s">
        <v>11</v>
      </c>
      <c r="C1" s="466"/>
      <c r="D1" s="467"/>
      <c r="E1" s="446" t="s">
        <v>231</v>
      </c>
      <c r="F1" s="447"/>
    </row>
    <row r="2" spans="1:7" ht="36" customHeight="1" x14ac:dyDescent="0.3">
      <c r="A2" s="210" t="s">
        <v>21</v>
      </c>
      <c r="B2" s="243"/>
      <c r="C2" s="212" t="s">
        <v>298</v>
      </c>
      <c r="D2" s="245"/>
      <c r="E2" s="212" t="s">
        <v>201</v>
      </c>
      <c r="F2" s="246"/>
      <c r="G2" s="248" t="s">
        <v>266</v>
      </c>
    </row>
    <row r="3" spans="1:7" ht="36" customHeight="1" x14ac:dyDescent="0.3">
      <c r="A3" s="211" t="s">
        <v>202</v>
      </c>
      <c r="B3" s="244"/>
      <c r="C3" s="211" t="s">
        <v>200</v>
      </c>
      <c r="D3" s="215" t="s">
        <v>401</v>
      </c>
      <c r="E3" s="210" t="s">
        <v>210</v>
      </c>
      <c r="F3" s="246">
        <v>2026</v>
      </c>
      <c r="G3" s="18"/>
    </row>
    <row r="4" spans="1:7" ht="20.25" customHeight="1" x14ac:dyDescent="0.3">
      <c r="A4" s="450" t="s">
        <v>232</v>
      </c>
      <c r="B4" s="450"/>
      <c r="C4" s="450"/>
      <c r="D4" s="450"/>
      <c r="E4" s="213" t="s">
        <v>252</v>
      </c>
      <c r="F4" s="246"/>
      <c r="G4" s="216"/>
    </row>
    <row r="5" spans="1:7" ht="17.25" customHeight="1" x14ac:dyDescent="0.3">
      <c r="A5" s="470" t="s">
        <v>27</v>
      </c>
      <c r="B5" s="471"/>
      <c r="C5" s="471"/>
      <c r="D5" s="472"/>
      <c r="E5" s="468" t="s">
        <v>212</v>
      </c>
      <c r="F5" s="469"/>
    </row>
    <row r="6" spans="1:7" ht="17.25" customHeight="1" thickBot="1" x14ac:dyDescent="0.35">
      <c r="A6" s="457" t="s">
        <v>194</v>
      </c>
      <c r="B6" s="458"/>
      <c r="C6" s="458"/>
      <c r="D6" s="459"/>
      <c r="E6" s="460">
        <f>+E38</f>
        <v>0</v>
      </c>
      <c r="F6" s="461"/>
    </row>
    <row r="7" spans="1:7" ht="24" customHeight="1" thickBot="1" x14ac:dyDescent="0.35">
      <c r="A7" s="451" t="s">
        <v>111</v>
      </c>
      <c r="B7" s="452"/>
      <c r="C7" s="453"/>
      <c r="D7" s="454"/>
      <c r="E7" s="454"/>
      <c r="F7" s="455"/>
    </row>
    <row r="8" spans="1:7" ht="38.25" customHeight="1" x14ac:dyDescent="0.3">
      <c r="A8" s="448" t="s">
        <v>209</v>
      </c>
      <c r="B8" s="449"/>
      <c r="C8" s="448" t="s">
        <v>211</v>
      </c>
      <c r="D8" s="449"/>
      <c r="E8" s="462" t="s">
        <v>213</v>
      </c>
      <c r="F8" s="463"/>
    </row>
    <row r="9" spans="1:7" ht="18.899999999999999" hidden="1" customHeight="1" x14ac:dyDescent="0.3">
      <c r="A9" s="443" t="s">
        <v>250</v>
      </c>
      <c r="B9" s="443"/>
      <c r="C9" s="456">
        <v>200.43</v>
      </c>
      <c r="D9" s="456"/>
      <c r="E9" s="464">
        <f ca="1">+Personnel!G136</f>
        <v>192414.37</v>
      </c>
      <c r="F9" s="464"/>
    </row>
    <row r="10" spans="1:7" ht="18.899999999999999" hidden="1" customHeight="1" x14ac:dyDescent="0.3">
      <c r="A10" s="443" t="s">
        <v>80</v>
      </c>
      <c r="B10" s="443"/>
      <c r="C10" s="445">
        <v>200.43100000000001</v>
      </c>
      <c r="D10" s="445"/>
      <c r="E10" s="464">
        <f ca="1">+'Fringe Benefits'!E135</f>
        <v>210799.76</v>
      </c>
      <c r="F10" s="464"/>
    </row>
    <row r="11" spans="1:7" ht="18.899999999999999" customHeight="1" x14ac:dyDescent="0.3">
      <c r="A11" s="443" t="s">
        <v>81</v>
      </c>
      <c r="B11" s="443"/>
      <c r="C11" s="445">
        <v>200.47399999999999</v>
      </c>
      <c r="D11" s="445"/>
      <c r="E11" s="464">
        <f>+Travel!G135</f>
        <v>0</v>
      </c>
      <c r="F11" s="464"/>
    </row>
    <row r="12" spans="1:7" ht="18.899999999999999" customHeight="1" x14ac:dyDescent="0.3">
      <c r="A12" s="443" t="s">
        <v>0</v>
      </c>
      <c r="B12" s="443"/>
      <c r="C12" s="445">
        <v>200.43899999999999</v>
      </c>
      <c r="D12" s="445"/>
      <c r="E12" s="464">
        <f>+'Equipment '!D135</f>
        <v>0</v>
      </c>
      <c r="F12" s="464"/>
    </row>
    <row r="13" spans="1:7" ht="18.899999999999999" hidden="1" customHeight="1" x14ac:dyDescent="0.3">
      <c r="A13" s="443" t="s">
        <v>1</v>
      </c>
      <c r="B13" s="443"/>
      <c r="C13" s="445">
        <v>200.94</v>
      </c>
      <c r="D13" s="445"/>
      <c r="E13" s="464">
        <f ca="1">+Supplies!D134</f>
        <v>1290347.9099999999</v>
      </c>
      <c r="F13" s="464"/>
    </row>
    <row r="14" spans="1:7" ht="18.899999999999999" customHeight="1" x14ac:dyDescent="0.3">
      <c r="A14" s="443" t="s">
        <v>216</v>
      </c>
      <c r="B14" s="443"/>
      <c r="C14" s="445" t="s">
        <v>215</v>
      </c>
      <c r="D14" s="445"/>
      <c r="E14" s="464">
        <f>+'Contractual Services'!C137</f>
        <v>0</v>
      </c>
      <c r="F14" s="464"/>
    </row>
    <row r="15" spans="1:7" ht="18.899999999999999" customHeight="1" x14ac:dyDescent="0.3">
      <c r="A15" s="443" t="s">
        <v>13</v>
      </c>
      <c r="B15" s="443"/>
      <c r="C15" s="445">
        <v>200.459</v>
      </c>
      <c r="D15" s="445"/>
      <c r="E15" s="464">
        <f>+Consultant!G407+Consultant!G134</f>
        <v>0</v>
      </c>
      <c r="F15" s="464"/>
    </row>
    <row r="16" spans="1:7" customFormat="1" ht="18.899999999999999" customHeight="1" x14ac:dyDescent="0.3">
      <c r="A16" s="443" t="s">
        <v>395</v>
      </c>
      <c r="B16" s="443"/>
      <c r="C16" s="445"/>
      <c r="D16" s="445"/>
      <c r="E16" s="464">
        <f>'Construction '!C134</f>
        <v>0</v>
      </c>
      <c r="F16" s="464"/>
    </row>
    <row r="17" spans="1:6" ht="18.899999999999999" hidden="1" customHeight="1" x14ac:dyDescent="0.3">
      <c r="A17" s="444" t="s">
        <v>17</v>
      </c>
      <c r="B17" s="444"/>
      <c r="C17" s="445">
        <v>200.465</v>
      </c>
      <c r="D17" s="445"/>
      <c r="E17" s="464">
        <f ca="1">+'Occupancy '!F135</f>
        <v>8648844.6400000006</v>
      </c>
      <c r="F17" s="464"/>
    </row>
    <row r="18" spans="1:6" ht="18.899999999999999" customHeight="1" x14ac:dyDescent="0.3">
      <c r="A18" s="444" t="s">
        <v>18</v>
      </c>
      <c r="B18" s="444"/>
      <c r="C18" s="445">
        <v>200.87</v>
      </c>
      <c r="D18" s="445"/>
      <c r="E18" s="464">
        <f>+'R &amp; D '!C134</f>
        <v>0</v>
      </c>
      <c r="F18" s="464"/>
    </row>
    <row r="19" spans="1:6" ht="18.899999999999999" hidden="1" customHeight="1" x14ac:dyDescent="0.3">
      <c r="A19" s="444" t="s">
        <v>83</v>
      </c>
      <c r="B19" s="444"/>
      <c r="C19" s="445"/>
      <c r="D19" s="445"/>
      <c r="E19" s="464">
        <f ca="1">+'Telecommunications '!F135</f>
        <v>1711855.63</v>
      </c>
      <c r="F19" s="464"/>
    </row>
    <row r="20" spans="1:6" ht="18.899999999999999" hidden="1" customHeight="1" x14ac:dyDescent="0.3">
      <c r="A20" s="444" t="s">
        <v>19</v>
      </c>
      <c r="B20" s="444"/>
      <c r="C20" s="445">
        <v>200.47200000000001</v>
      </c>
      <c r="D20" s="445"/>
      <c r="E20" s="464">
        <f ca="1">+'Training &amp; Education'!F135</f>
        <v>27263770.609999999</v>
      </c>
      <c r="F20" s="464"/>
    </row>
    <row r="21" spans="1:6" ht="18.899999999999999" hidden="1" customHeight="1" x14ac:dyDescent="0.3">
      <c r="A21" s="444" t="s">
        <v>88</v>
      </c>
      <c r="B21" s="444"/>
      <c r="C21" s="445" t="s">
        <v>214</v>
      </c>
      <c r="D21" s="445"/>
      <c r="E21" s="464">
        <f ca="1">+'Direct Administrative '!G135</f>
        <v>251228.65</v>
      </c>
      <c r="F21" s="464"/>
    </row>
    <row r="22" spans="1:6" ht="18.899999999999999" customHeight="1" x14ac:dyDescent="0.3">
      <c r="A22" s="444" t="s">
        <v>171</v>
      </c>
      <c r="B22" s="444"/>
      <c r="C22" s="445"/>
      <c r="D22" s="445"/>
      <c r="E22" s="464">
        <f>+'Miscellaneous (other) Costs '!F135</f>
        <v>0</v>
      </c>
      <c r="F22" s="464"/>
    </row>
    <row r="23" spans="1:6" ht="18.899999999999999" customHeight="1" x14ac:dyDescent="0.3">
      <c r="A23" s="444" t="str">
        <f>+Advertising!$A$2&amp;Advertising!$B$2</f>
        <v>15A.Advertising</v>
      </c>
      <c r="B23" s="444"/>
      <c r="C23" s="445"/>
      <c r="D23" s="445"/>
      <c r="E23" s="464">
        <f>+Advertising!F$136</f>
        <v>0</v>
      </c>
      <c r="F23" s="464"/>
    </row>
    <row r="24" spans="1:6" ht="18.899999999999999" customHeight="1" x14ac:dyDescent="0.3">
      <c r="A24" s="444" t="str">
        <f>+Familiarization!$A$2&amp;Familiarization!$B$2</f>
        <v>15B.Familiarization Tours</v>
      </c>
      <c r="B24" s="444"/>
      <c r="C24" s="445"/>
      <c r="D24" s="445"/>
      <c r="E24" s="464">
        <f>+Familiarization!F$136</f>
        <v>0</v>
      </c>
      <c r="F24" s="464"/>
    </row>
    <row r="25" spans="1:6" ht="18.899999999999999" hidden="1" customHeight="1" x14ac:dyDescent="0.3">
      <c r="A25" s="444" t="str">
        <f>+'15C'!$A$2&amp;'15C'!$B$2</f>
        <v>15C.GRANT EXCLUSIVE LINE ITEM</v>
      </c>
      <c r="B25" s="444"/>
      <c r="C25" s="445"/>
      <c r="D25" s="445"/>
      <c r="E25" s="464">
        <f ca="1">+'15C'!F$136</f>
        <v>16972066.989999998</v>
      </c>
      <c r="F25" s="464"/>
    </row>
    <row r="26" spans="1:6" ht="18.899999999999999" hidden="1" customHeight="1" x14ac:dyDescent="0.3">
      <c r="A26" s="444" t="str">
        <f>+'15D'!$A$2&amp;'15D'!$B$2</f>
        <v>15D.GRANT EXCLUSIVE LINE ITEM</v>
      </c>
      <c r="B26" s="444"/>
      <c r="C26" s="445"/>
      <c r="D26" s="445"/>
      <c r="E26" s="464">
        <f ca="1">+'15D'!F$136</f>
        <v>22560837.510000002</v>
      </c>
      <c r="F26" s="464"/>
    </row>
    <row r="27" spans="1:6" ht="18.899999999999999" hidden="1" customHeight="1" x14ac:dyDescent="0.3">
      <c r="A27" s="444" t="str">
        <f>+'15E'!$A$2&amp;'15E'!$B$2</f>
        <v>15E.GRANT EXCLUSIVE LINE ITEM</v>
      </c>
      <c r="B27" s="444"/>
      <c r="C27" s="445"/>
      <c r="D27" s="445"/>
      <c r="E27" s="464">
        <f ca="1">+'15E'!F$136</f>
        <v>20165203.629999999</v>
      </c>
      <c r="F27" s="464"/>
    </row>
    <row r="28" spans="1:6" ht="18.899999999999999" hidden="1" customHeight="1" x14ac:dyDescent="0.3">
      <c r="A28" s="444" t="str">
        <f>+'15F'!$A$2&amp;'15F'!$B$2</f>
        <v>15F.GRANT EXCLUSIVE LINE ITEM</v>
      </c>
      <c r="B28" s="444"/>
      <c r="C28" s="445"/>
      <c r="D28" s="445"/>
      <c r="E28" s="464">
        <f ca="1">+'15F'!F$136</f>
        <v>12793282.76</v>
      </c>
      <c r="F28" s="464"/>
    </row>
    <row r="29" spans="1:6" ht="18.899999999999999" hidden="1" customHeight="1" x14ac:dyDescent="0.3">
      <c r="A29" s="444" t="str">
        <f>+'15G'!$A$2&amp;'15G'!$B$2</f>
        <v>15G.GRANT EXCLUSIVE LINE ITEM</v>
      </c>
      <c r="B29" s="444"/>
      <c r="C29" s="445"/>
      <c r="D29" s="445"/>
      <c r="E29" s="464">
        <f ca="1">+'15G'!F$136</f>
        <v>14199980.050000001</v>
      </c>
      <c r="F29" s="464"/>
    </row>
    <row r="30" spans="1:6" ht="18.899999999999999" hidden="1" customHeight="1" x14ac:dyDescent="0.3">
      <c r="A30" s="444" t="str">
        <f>+'15H'!$A$2&amp;'15H'!$B$2</f>
        <v>15H.GRANT EXCLUSIVE LINE ITEM</v>
      </c>
      <c r="B30" s="444"/>
      <c r="C30" s="445"/>
      <c r="D30" s="445"/>
      <c r="E30" s="464">
        <f ca="1">+'15H'!F$136</f>
        <v>26795663.510000002</v>
      </c>
      <c r="F30" s="464"/>
    </row>
    <row r="31" spans="1:6" ht="18.899999999999999" hidden="1" customHeight="1" x14ac:dyDescent="0.3">
      <c r="A31" s="444" t="str">
        <f>+'15I'!$A$2&amp;'15I'!$B$2</f>
        <v>15I.GRANT EXCLUSIVE LINE ITEM</v>
      </c>
      <c r="B31" s="444"/>
      <c r="C31" s="445"/>
      <c r="D31" s="445"/>
      <c r="E31" s="464">
        <f ca="1">+'15I'!F$136</f>
        <v>16825546.34</v>
      </c>
      <c r="F31" s="464"/>
    </row>
    <row r="32" spans="1:6" ht="18.899999999999999" hidden="1" customHeight="1" x14ac:dyDescent="0.3">
      <c r="A32" s="444" t="str">
        <f>+'15J'!$A$2&amp;'15J'!$B$2</f>
        <v>15J.GRANT EXCLUSIVE LINE ITEM</v>
      </c>
      <c r="B32" s="444"/>
      <c r="C32" s="445"/>
      <c r="D32" s="445"/>
      <c r="E32" s="464">
        <f ca="1">+'15J'!F$136</f>
        <v>7054825.0999999996</v>
      </c>
      <c r="F32" s="464"/>
    </row>
    <row r="33" spans="1:6" ht="18.899999999999999" hidden="1" customHeight="1" x14ac:dyDescent="0.3">
      <c r="A33" s="444" t="str">
        <f>+'15K'!$A$2&amp;'15K'!$B$2</f>
        <v>15K.GRANT EXCLUSIVE LINE ITEM</v>
      </c>
      <c r="B33" s="444"/>
      <c r="C33" s="445"/>
      <c r="D33" s="445"/>
      <c r="E33" s="464">
        <f ca="1">+'15K'!F$136</f>
        <v>16641269.57</v>
      </c>
      <c r="F33" s="464"/>
    </row>
    <row r="34" spans="1:6" ht="18.899999999999999" customHeight="1" x14ac:dyDescent="0.3">
      <c r="A34" s="444" t="s">
        <v>195</v>
      </c>
      <c r="B34" s="444"/>
      <c r="C34" s="475">
        <v>200.41300000000001</v>
      </c>
      <c r="D34" s="475"/>
      <c r="E34" s="464">
        <f>SUBTOTAL(109,E9:F33)</f>
        <v>0</v>
      </c>
      <c r="F34" s="464"/>
    </row>
    <row r="35" spans="1:6" ht="23.25" hidden="1" customHeight="1" x14ac:dyDescent="0.3">
      <c r="A35" s="478" t="s">
        <v>89</v>
      </c>
      <c r="B35" s="478"/>
      <c r="C35" s="476">
        <v>200.41399999999999</v>
      </c>
      <c r="D35" s="476"/>
      <c r="E35" s="464">
        <f>+'Indirect Costs'!D8</f>
        <v>0</v>
      </c>
      <c r="F35" s="464"/>
    </row>
    <row r="36" spans="1:6" hidden="1" x14ac:dyDescent="0.3">
      <c r="A36" s="426" t="s">
        <v>295</v>
      </c>
      <c r="B36" s="427"/>
      <c r="C36" s="479"/>
      <c r="D36" s="480"/>
      <c r="E36" s="483"/>
      <c r="F36" s="484"/>
    </row>
    <row r="37" spans="1:6" hidden="1" x14ac:dyDescent="0.3">
      <c r="A37" s="428" t="s">
        <v>293</v>
      </c>
      <c r="B37" s="429"/>
      <c r="C37" s="481"/>
      <c r="D37" s="482"/>
      <c r="E37" s="485"/>
      <c r="F37" s="486"/>
    </row>
    <row r="38" spans="1:6" ht="26.25" customHeight="1" x14ac:dyDescent="0.3">
      <c r="A38" s="477" t="s">
        <v>217</v>
      </c>
      <c r="B38" s="477"/>
      <c r="C38" s="477"/>
      <c r="D38" s="477"/>
      <c r="E38" s="473">
        <f>(E34+E35)</f>
        <v>0</v>
      </c>
      <c r="F38" s="474"/>
    </row>
    <row r="39" spans="1:6" ht="17.25" customHeight="1" x14ac:dyDescent="0.3">
      <c r="A39" s="3"/>
    </row>
    <row r="40" spans="1:6" ht="24" customHeight="1" x14ac:dyDescent="0.3">
      <c r="A40" s="46"/>
      <c r="B40" s="46"/>
      <c r="C40" s="46"/>
      <c r="D40" s="46"/>
      <c r="E40" s="46"/>
    </row>
    <row r="41" spans="1:6" x14ac:dyDescent="0.3">
      <c r="A41" s="3"/>
    </row>
    <row r="42" spans="1:6" x14ac:dyDescent="0.3">
      <c r="A42" s="3"/>
    </row>
    <row r="43" spans="1:6" x14ac:dyDescent="0.3">
      <c r="A43" s="3"/>
    </row>
    <row r="44" spans="1:6" x14ac:dyDescent="0.3">
      <c r="A44" s="3"/>
    </row>
    <row r="45" spans="1:6" x14ac:dyDescent="0.3">
      <c r="A45" s="3"/>
    </row>
    <row r="46" spans="1:6" x14ac:dyDescent="0.3">
      <c r="A46" s="3"/>
    </row>
    <row r="47" spans="1:6" x14ac:dyDescent="0.3">
      <c r="A47" s="3"/>
    </row>
    <row r="48" spans="1:6" x14ac:dyDescent="0.3">
      <c r="A48" s="3"/>
    </row>
    <row r="49" spans="1:1" x14ac:dyDescent="0.3">
      <c r="A49" s="3"/>
    </row>
    <row r="50" spans="1:1" x14ac:dyDescent="0.3">
      <c r="A50" s="3"/>
    </row>
    <row r="51" spans="1:1" x14ac:dyDescent="0.3">
      <c r="A51" s="3"/>
    </row>
    <row r="52" spans="1:1" x14ac:dyDescent="0.3">
      <c r="A52" s="3"/>
    </row>
    <row r="53" spans="1:1" x14ac:dyDescent="0.3">
      <c r="A53" s="3"/>
    </row>
    <row r="54" spans="1:1" x14ac:dyDescent="0.3">
      <c r="A54" s="3"/>
    </row>
    <row r="55" spans="1:1" x14ac:dyDescent="0.3">
      <c r="A55" s="3"/>
    </row>
    <row r="56" spans="1:1" x14ac:dyDescent="0.3">
      <c r="A56" s="3"/>
    </row>
    <row r="57" spans="1:1" x14ac:dyDescent="0.3">
      <c r="A57" s="3"/>
    </row>
    <row r="58" spans="1:1" x14ac:dyDescent="0.3">
      <c r="A58" s="3"/>
    </row>
    <row r="59" spans="1:1" x14ac:dyDescent="0.3">
      <c r="A59" s="3"/>
    </row>
    <row r="60" spans="1:1" x14ac:dyDescent="0.3">
      <c r="A60" s="3"/>
    </row>
    <row r="61" spans="1:1" x14ac:dyDescent="0.3">
      <c r="A61" s="3"/>
    </row>
    <row r="62" spans="1:1" x14ac:dyDescent="0.3">
      <c r="A62" s="3"/>
    </row>
    <row r="63" spans="1:1" x14ac:dyDescent="0.3">
      <c r="A63" s="3"/>
    </row>
    <row r="64" spans="1:1"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 x14ac:dyDescent="0.3">
      <c r="A97" s="3"/>
    </row>
    <row r="98" spans="1:1" x14ac:dyDescent="0.3">
      <c r="A98" s="3"/>
    </row>
    <row r="99" spans="1:1" x14ac:dyDescent="0.3">
      <c r="A99" s="3"/>
    </row>
    <row r="100" spans="1:1" x14ac:dyDescent="0.3">
      <c r="A100" s="3"/>
    </row>
    <row r="101" spans="1:1" x14ac:dyDescent="0.3">
      <c r="A101" s="3"/>
    </row>
    <row r="102" spans="1:1" x14ac:dyDescent="0.3">
      <c r="A102" s="3"/>
    </row>
    <row r="103" spans="1:1" x14ac:dyDescent="0.3">
      <c r="A103" s="3"/>
    </row>
    <row r="104" spans="1:1" x14ac:dyDescent="0.3">
      <c r="A104" s="3"/>
    </row>
    <row r="105" spans="1:1" x14ac:dyDescent="0.3">
      <c r="A105" s="3"/>
    </row>
    <row r="106" spans="1:1" x14ac:dyDescent="0.3">
      <c r="A106" s="3"/>
    </row>
    <row r="107" spans="1:1" x14ac:dyDescent="0.3">
      <c r="A107" s="3"/>
    </row>
    <row r="108" spans="1:1" x14ac:dyDescent="0.3">
      <c r="A108" s="3"/>
    </row>
    <row r="109" spans="1:1" x14ac:dyDescent="0.3">
      <c r="A109" s="3"/>
    </row>
    <row r="110" spans="1:1" x14ac:dyDescent="0.3">
      <c r="A110" s="3"/>
    </row>
    <row r="111" spans="1:1" x14ac:dyDescent="0.3">
      <c r="A111" s="3"/>
    </row>
    <row r="112" spans="1:1" x14ac:dyDescent="0.3">
      <c r="A112" s="3"/>
    </row>
    <row r="113" spans="1:1" x14ac:dyDescent="0.3">
      <c r="A113" s="3"/>
    </row>
    <row r="114" spans="1:1" x14ac:dyDescent="0.3">
      <c r="A114" s="3"/>
    </row>
    <row r="115" spans="1:1" x14ac:dyDescent="0.3">
      <c r="A115" s="3"/>
    </row>
    <row r="116" spans="1:1" x14ac:dyDescent="0.3">
      <c r="A116" s="3"/>
    </row>
    <row r="117" spans="1:1" x14ac:dyDescent="0.3">
      <c r="A117" s="3"/>
    </row>
    <row r="118" spans="1:1" x14ac:dyDescent="0.3">
      <c r="A118" s="3"/>
    </row>
    <row r="119" spans="1:1" x14ac:dyDescent="0.3">
      <c r="A119" s="3"/>
    </row>
    <row r="120" spans="1:1" x14ac:dyDescent="0.3">
      <c r="A120" s="3"/>
    </row>
    <row r="121" spans="1:1" x14ac:dyDescent="0.3">
      <c r="A121" s="3"/>
    </row>
    <row r="122" spans="1:1" x14ac:dyDescent="0.3">
      <c r="A122" s="3"/>
    </row>
    <row r="123" spans="1:1" x14ac:dyDescent="0.3">
      <c r="A123" s="3"/>
    </row>
    <row r="124" spans="1:1" x14ac:dyDescent="0.3">
      <c r="A124" s="3"/>
    </row>
    <row r="125" spans="1:1" x14ac:dyDescent="0.3">
      <c r="A125" s="3"/>
    </row>
    <row r="126" spans="1:1" x14ac:dyDescent="0.3">
      <c r="A126" s="3"/>
    </row>
    <row r="127" spans="1:1" x14ac:dyDescent="0.3">
      <c r="A127" s="3"/>
    </row>
    <row r="128" spans="1:1" x14ac:dyDescent="0.3">
      <c r="A128" s="3"/>
    </row>
    <row r="129" spans="1:1" x14ac:dyDescent="0.3">
      <c r="A129" s="3"/>
    </row>
    <row r="130" spans="1:1" x14ac:dyDescent="0.3">
      <c r="A130" s="3"/>
    </row>
    <row r="131" spans="1:1" x14ac:dyDescent="0.3">
      <c r="A131" s="3"/>
    </row>
    <row r="132" spans="1:1" x14ac:dyDescent="0.3">
      <c r="A132" s="3"/>
    </row>
    <row r="133" spans="1:1" x14ac:dyDescent="0.3">
      <c r="A133" s="3"/>
    </row>
    <row r="134" spans="1:1" x14ac:dyDescent="0.3">
      <c r="A134" s="3"/>
    </row>
    <row r="135" spans="1:1" x14ac:dyDescent="0.3">
      <c r="A135" s="3"/>
    </row>
    <row r="136" spans="1:1" x14ac:dyDescent="0.3">
      <c r="A136" s="3"/>
    </row>
    <row r="137" spans="1:1" x14ac:dyDescent="0.3">
      <c r="A137" s="3"/>
    </row>
    <row r="138" spans="1:1" x14ac:dyDescent="0.3">
      <c r="A138" s="3"/>
    </row>
  </sheetData>
  <sheetProtection algorithmName="SHA-512" hashValue="N32ve9kTn52w2JZi0NSq0iDuVbfdkOQRUVLkrtldSWWBCSsbXgzvOs5bvvZ5NbARezP2WOJ/pUySdEgTL3TfUA==" saltValue="QaoEPHpCSUU/KXuqMugKfw==" spinCount="100000" sheet="1" formatRows="0"/>
  <autoFilter ref="A8:B38" xr:uid="{00000000-0001-0000-0100-000000000000}">
    <filterColumn colId="0" showButton="0">
      <colorFilter dxfId="1"/>
    </filterColumn>
  </autoFilter>
  <mergeCells count="96">
    <mergeCell ref="A25:B25"/>
    <mergeCell ref="C25:D25"/>
    <mergeCell ref="E25:F25"/>
    <mergeCell ref="E26:F26"/>
    <mergeCell ref="C16:D16"/>
    <mergeCell ref="E16:F16"/>
    <mergeCell ref="A24:B24"/>
    <mergeCell ref="C24:D24"/>
    <mergeCell ref="C27:D27"/>
    <mergeCell ref="E27:F27"/>
    <mergeCell ref="C36:D37"/>
    <mergeCell ref="E36:F37"/>
    <mergeCell ref="E24:F24"/>
    <mergeCell ref="C32:D32"/>
    <mergeCell ref="E32:F32"/>
    <mergeCell ref="C33:D33"/>
    <mergeCell ref="E33:F33"/>
    <mergeCell ref="C30:D30"/>
    <mergeCell ref="E30:F30"/>
    <mergeCell ref="C31:D31"/>
    <mergeCell ref="E31:F31"/>
    <mergeCell ref="C29:D29"/>
    <mergeCell ref="E29:F29"/>
    <mergeCell ref="E38:F38"/>
    <mergeCell ref="C34:D34"/>
    <mergeCell ref="C35:D35"/>
    <mergeCell ref="A38:D38"/>
    <mergeCell ref="A35:B35"/>
    <mergeCell ref="E35:F35"/>
    <mergeCell ref="B1:D1"/>
    <mergeCell ref="E22:F22"/>
    <mergeCell ref="E23:F23"/>
    <mergeCell ref="E28:F28"/>
    <mergeCell ref="E34:F34"/>
    <mergeCell ref="E17:F17"/>
    <mergeCell ref="E18:F18"/>
    <mergeCell ref="E19:F19"/>
    <mergeCell ref="E20:F20"/>
    <mergeCell ref="E21:F21"/>
    <mergeCell ref="E12:F12"/>
    <mergeCell ref="E13:F13"/>
    <mergeCell ref="E14:F14"/>
    <mergeCell ref="E15:F15"/>
    <mergeCell ref="E5:F5"/>
    <mergeCell ref="A5:D5"/>
    <mergeCell ref="A6:D6"/>
    <mergeCell ref="E6:F6"/>
    <mergeCell ref="A9:B9"/>
    <mergeCell ref="A10:B10"/>
    <mergeCell ref="A11:B11"/>
    <mergeCell ref="E8:F8"/>
    <mergeCell ref="E9:F9"/>
    <mergeCell ref="E10:F10"/>
    <mergeCell ref="E11:F11"/>
    <mergeCell ref="C10:D10"/>
    <mergeCell ref="C11:D11"/>
    <mergeCell ref="E1:F1"/>
    <mergeCell ref="C8:D8"/>
    <mergeCell ref="A8:B8"/>
    <mergeCell ref="A4:D4"/>
    <mergeCell ref="C28:D28"/>
    <mergeCell ref="C22:D22"/>
    <mergeCell ref="C23:D23"/>
    <mergeCell ref="A22:B22"/>
    <mergeCell ref="A23:B23"/>
    <mergeCell ref="A28:B28"/>
    <mergeCell ref="A12:B12"/>
    <mergeCell ref="A13:B13"/>
    <mergeCell ref="A14:B14"/>
    <mergeCell ref="A15:B15"/>
    <mergeCell ref="A7:F7"/>
    <mergeCell ref="C9:D9"/>
    <mergeCell ref="C26:D26"/>
    <mergeCell ref="C12:D12"/>
    <mergeCell ref="C13:D13"/>
    <mergeCell ref="C14:D14"/>
    <mergeCell ref="C15:D15"/>
    <mergeCell ref="C17:D17"/>
    <mergeCell ref="A34:B34"/>
    <mergeCell ref="A29:B29"/>
    <mergeCell ref="A30:B30"/>
    <mergeCell ref="A32:B32"/>
    <mergeCell ref="A26:B26"/>
    <mergeCell ref="A27:B27"/>
    <mergeCell ref="A33:B33"/>
    <mergeCell ref="A31:B31"/>
    <mergeCell ref="A21:B21"/>
    <mergeCell ref="C18:D18"/>
    <mergeCell ref="C19:D19"/>
    <mergeCell ref="C20:D20"/>
    <mergeCell ref="C21:D21"/>
    <mergeCell ref="A16:B16"/>
    <mergeCell ref="A17:B17"/>
    <mergeCell ref="A18:B18"/>
    <mergeCell ref="A19:B19"/>
    <mergeCell ref="A20:B20"/>
  </mergeCells>
  <conditionalFormatting sqref="E36:F37">
    <cfRule type="containsText" dxfId="90" priority="38" operator="containsText" text="cannot">
      <formula>NOT(ISERROR(SEARCH("cannot",E36)))</formula>
    </cfRule>
  </conditionalFormatting>
  <printOptions horizontalCentered="1"/>
  <pageMargins left="0.25" right="0.25" top="0.25" bottom="0.5" header="0.3" footer="0.3"/>
  <pageSetup scale="99"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A3F3311-0BBE-4C73-8F8A-D323CCA9E038}">
            <xm:f>Categories!$A$2=FALSE</xm:f>
            <x14:dxf>
              <fill>
                <patternFill>
                  <bgColor theme="0" tint="-0.34998626667073579"/>
                </patternFill>
              </fill>
            </x14:dxf>
          </x14:cfRule>
          <xm:sqref>A9:F9</xm:sqref>
        </x14:conditionalFormatting>
        <x14:conditionalFormatting xmlns:xm="http://schemas.microsoft.com/office/excel/2006/main">
          <x14:cfRule type="expression" priority="2" id="{0359D990-94CD-41F5-B95A-B9693ED44CC5}">
            <xm:f>Categories!$A$3=FALSE</xm:f>
            <x14:dxf>
              <fill>
                <patternFill>
                  <bgColor theme="0" tint="-0.34998626667073579"/>
                </patternFill>
              </fill>
            </x14:dxf>
          </x14:cfRule>
          <xm:sqref>A10:F10</xm:sqref>
        </x14:conditionalFormatting>
        <x14:conditionalFormatting xmlns:xm="http://schemas.microsoft.com/office/excel/2006/main">
          <x14:cfRule type="expression" priority="3" id="{E7E57E74-E876-464F-A621-695DC49A381A}">
            <xm:f>Categories!$A$4=FALSE</xm:f>
            <x14:dxf>
              <fill>
                <patternFill>
                  <bgColor theme="0" tint="-0.34998626667073579"/>
                </patternFill>
              </fill>
            </x14:dxf>
          </x14:cfRule>
          <xm:sqref>A11:F11</xm:sqref>
        </x14:conditionalFormatting>
        <x14:conditionalFormatting xmlns:xm="http://schemas.microsoft.com/office/excel/2006/main">
          <x14:cfRule type="expression" priority="4" id="{35F5C9CC-7E2F-42FB-AE33-460930B296AB}">
            <xm:f>Categories!$A$5=FALSE</xm:f>
            <x14:dxf>
              <fill>
                <patternFill>
                  <bgColor theme="0" tint="-0.34998626667073579"/>
                </patternFill>
              </fill>
            </x14:dxf>
          </x14:cfRule>
          <xm:sqref>A12:F12</xm:sqref>
        </x14:conditionalFormatting>
        <x14:conditionalFormatting xmlns:xm="http://schemas.microsoft.com/office/excel/2006/main">
          <x14:cfRule type="expression" priority="5" id="{85C6B2DB-93E6-468D-836A-F1026A0E0B4D}">
            <xm:f>Categories!$A$6=FALSE</xm:f>
            <x14:dxf>
              <fill>
                <patternFill>
                  <bgColor theme="0" tint="-0.34998626667073579"/>
                </patternFill>
              </fill>
            </x14:dxf>
          </x14:cfRule>
          <xm:sqref>A13:F13</xm:sqref>
        </x14:conditionalFormatting>
        <x14:conditionalFormatting xmlns:xm="http://schemas.microsoft.com/office/excel/2006/main">
          <x14:cfRule type="expression" priority="6" id="{58778C1B-F056-46A4-8CB4-2111CBC54D76}">
            <xm:f>Categories!$A$7=FALSE</xm:f>
            <x14:dxf>
              <fill>
                <patternFill>
                  <bgColor theme="0" tint="-0.34998626667073579"/>
                </patternFill>
              </fill>
            </x14:dxf>
          </x14:cfRule>
          <xm:sqref>A14:F14</xm:sqref>
        </x14:conditionalFormatting>
        <x14:conditionalFormatting xmlns:xm="http://schemas.microsoft.com/office/excel/2006/main">
          <x14:cfRule type="expression" priority="7" id="{33FB7683-7DDB-4D9D-A4E1-BF29A4FAA5C9}">
            <xm:f>Categories!$A$8=FALSE</xm:f>
            <x14:dxf>
              <fill>
                <patternFill>
                  <bgColor theme="0" tint="-0.34998626667073579"/>
                </patternFill>
              </fill>
            </x14:dxf>
          </x14:cfRule>
          <xm:sqref>A15:F15</xm:sqref>
        </x14:conditionalFormatting>
        <x14:conditionalFormatting xmlns:xm="http://schemas.microsoft.com/office/excel/2006/main">
          <x14:cfRule type="expression" priority="8" id="{B7253527-FD47-47EC-B2E8-176FBB50F755}">
            <xm:f>Categories!$A$9=FALSE</xm:f>
            <x14:dxf>
              <fill>
                <patternFill>
                  <bgColor theme="0" tint="-0.34998626667073579"/>
                </patternFill>
              </fill>
            </x14:dxf>
          </x14:cfRule>
          <xm:sqref>A16:F16</xm:sqref>
        </x14:conditionalFormatting>
        <x14:conditionalFormatting xmlns:xm="http://schemas.microsoft.com/office/excel/2006/main">
          <x14:cfRule type="expression" priority="20" id="{A34BE34C-918B-433B-938F-2426D5FCD9EB}">
            <xm:f>Categories!$A$21=FALSE</xm:f>
            <x14:dxf>
              <fill>
                <patternFill>
                  <bgColor theme="0" tint="-0.34998626667073579"/>
                </patternFill>
              </fill>
            </x14:dxf>
          </x14:cfRule>
          <xm:sqref>A17:F17</xm:sqref>
        </x14:conditionalFormatting>
        <x14:conditionalFormatting xmlns:xm="http://schemas.microsoft.com/office/excel/2006/main">
          <x14:cfRule type="expression" priority="21" id="{372EE83B-2B70-477A-A1DC-99F4B8BC6009}">
            <xm:f>Categories!$A$22=FALSE</xm:f>
            <x14:dxf>
              <fill>
                <patternFill>
                  <bgColor theme="0" tint="-0.34998626667073579"/>
                </patternFill>
              </fill>
            </x14:dxf>
          </x14:cfRule>
          <xm:sqref>A18:F18</xm:sqref>
        </x14:conditionalFormatting>
        <x14:conditionalFormatting xmlns:xm="http://schemas.microsoft.com/office/excel/2006/main">
          <x14:cfRule type="expression" priority="22" id="{486D2871-E600-4A5B-89AE-053895BB32E4}">
            <xm:f>Categories!$A$23=FALSE</xm:f>
            <x14:dxf>
              <fill>
                <patternFill>
                  <bgColor theme="0" tint="-0.34998626667073579"/>
                </patternFill>
              </fill>
            </x14:dxf>
          </x14:cfRule>
          <xm:sqref>A19:F19</xm:sqref>
        </x14:conditionalFormatting>
        <x14:conditionalFormatting xmlns:xm="http://schemas.microsoft.com/office/excel/2006/main">
          <x14:cfRule type="expression" priority="23" id="{ED36BA65-56AC-4ADA-8F86-77A30B2C0B6E}">
            <xm:f>Categories!$A$24=FALSE</xm:f>
            <x14:dxf>
              <fill>
                <patternFill>
                  <bgColor theme="0" tint="-0.34998626667073579"/>
                </patternFill>
              </fill>
            </x14:dxf>
          </x14:cfRule>
          <xm:sqref>A20:F20</xm:sqref>
        </x14:conditionalFormatting>
        <x14:conditionalFormatting xmlns:xm="http://schemas.microsoft.com/office/excel/2006/main">
          <x14:cfRule type="expression" priority="24" id="{815615B6-3AF7-4771-83BF-BD8AF4304C8D}">
            <xm:f>Categories!$A$25=FALSE</xm:f>
            <x14:dxf>
              <fill>
                <patternFill>
                  <bgColor theme="0" tint="-0.34998626667073579"/>
                </patternFill>
              </fill>
            </x14:dxf>
          </x14:cfRule>
          <xm:sqref>A21:F21</xm:sqref>
        </x14:conditionalFormatting>
        <x14:conditionalFormatting xmlns:xm="http://schemas.microsoft.com/office/excel/2006/main">
          <x14:cfRule type="expression" priority="25" id="{3B0B78DC-48D2-4537-BFA4-CF7BCF25C3E9}">
            <xm:f>Categories!$A$26=FALSE</xm:f>
            <x14:dxf>
              <fill>
                <patternFill>
                  <bgColor theme="0" tint="-0.34998626667073579"/>
                </patternFill>
              </fill>
            </x14:dxf>
          </x14:cfRule>
          <xm:sqref>A22:F22</xm:sqref>
        </x14:conditionalFormatting>
        <x14:conditionalFormatting xmlns:xm="http://schemas.microsoft.com/office/excel/2006/main">
          <x14:cfRule type="expression" priority="26" id="{D3E47D7D-5640-41C8-9F73-D880A4F457A1}">
            <xm:f>Categories!$A$27=FALSE</xm:f>
            <x14:dxf>
              <fill>
                <patternFill>
                  <bgColor theme="0" tint="-0.34998626667073579"/>
                </patternFill>
              </fill>
            </x14:dxf>
          </x14:cfRule>
          <xm:sqref>A23:F23</xm:sqref>
        </x14:conditionalFormatting>
        <x14:conditionalFormatting xmlns:xm="http://schemas.microsoft.com/office/excel/2006/main">
          <x14:cfRule type="expression" priority="27" id="{430FD13A-7FE9-4C9E-AE0D-C02006564857}">
            <xm:f>Categories!$A$28=FALSE</xm:f>
            <x14:dxf>
              <fill>
                <patternFill>
                  <bgColor theme="0" tint="-0.34998626667073579"/>
                </patternFill>
              </fill>
            </x14:dxf>
          </x14:cfRule>
          <xm:sqref>A24:F24</xm:sqref>
        </x14:conditionalFormatting>
        <x14:conditionalFormatting xmlns:xm="http://schemas.microsoft.com/office/excel/2006/main">
          <x14:cfRule type="expression" priority="28" id="{89923480-2787-4967-B623-734A6EEFF891}">
            <xm:f>Categories!$A$29=FALSE</xm:f>
            <x14:dxf>
              <fill>
                <patternFill>
                  <bgColor theme="0" tint="-0.34998626667073579"/>
                </patternFill>
              </fill>
            </x14:dxf>
          </x14:cfRule>
          <xm:sqref>A25:F25</xm:sqref>
        </x14:conditionalFormatting>
        <x14:conditionalFormatting xmlns:xm="http://schemas.microsoft.com/office/excel/2006/main">
          <x14:cfRule type="expression" priority="29" id="{D957BAE7-3765-42DE-B522-90BE9FB58A90}">
            <xm:f>Categories!$A$30=FALSE</xm:f>
            <x14:dxf>
              <fill>
                <patternFill>
                  <bgColor theme="0" tint="-0.34998626667073579"/>
                </patternFill>
              </fill>
            </x14:dxf>
          </x14:cfRule>
          <xm:sqref>A26:F26</xm:sqref>
        </x14:conditionalFormatting>
        <x14:conditionalFormatting xmlns:xm="http://schemas.microsoft.com/office/excel/2006/main">
          <x14:cfRule type="expression" priority="30" id="{7C6E6C77-45DC-4857-A20B-45F3C2B88930}">
            <xm:f>Categories!$A$31=FALSE</xm:f>
            <x14:dxf>
              <fill>
                <patternFill>
                  <bgColor theme="0" tint="-0.34998626667073579"/>
                </patternFill>
              </fill>
            </x14:dxf>
          </x14:cfRule>
          <xm:sqref>A27:F27</xm:sqref>
        </x14:conditionalFormatting>
        <x14:conditionalFormatting xmlns:xm="http://schemas.microsoft.com/office/excel/2006/main">
          <x14:cfRule type="expression" priority="31" id="{9C5D1EEF-4C13-4673-9688-E9BC739C035B}">
            <xm:f>Categories!$A$32=FALSE</xm:f>
            <x14:dxf>
              <fill>
                <patternFill>
                  <bgColor theme="0" tint="-0.34998626667073579"/>
                </patternFill>
              </fill>
            </x14:dxf>
          </x14:cfRule>
          <xm:sqref>A28:F28</xm:sqref>
        </x14:conditionalFormatting>
        <x14:conditionalFormatting xmlns:xm="http://schemas.microsoft.com/office/excel/2006/main">
          <x14:cfRule type="expression" priority="32" id="{BB295B40-26F3-4638-B9E3-A5593F029EDC}">
            <xm:f>Categories!$A$33=FALSE</xm:f>
            <x14:dxf>
              <fill>
                <patternFill>
                  <bgColor theme="0" tint="-0.34998626667073579"/>
                </patternFill>
              </fill>
            </x14:dxf>
          </x14:cfRule>
          <xm:sqref>A29:F29</xm:sqref>
        </x14:conditionalFormatting>
        <x14:conditionalFormatting xmlns:xm="http://schemas.microsoft.com/office/excel/2006/main">
          <x14:cfRule type="expression" priority="33" id="{104C5D3F-92D6-4D93-B03D-30A4FB89D928}">
            <xm:f>Categories!$A$34=FALSE</xm:f>
            <x14:dxf>
              <fill>
                <patternFill>
                  <bgColor theme="0" tint="-0.34998626667073579"/>
                </patternFill>
              </fill>
            </x14:dxf>
          </x14:cfRule>
          <xm:sqref>A30:F30</xm:sqref>
        </x14:conditionalFormatting>
        <x14:conditionalFormatting xmlns:xm="http://schemas.microsoft.com/office/excel/2006/main">
          <x14:cfRule type="expression" priority="34" id="{81D726EE-EC6E-47E4-AA6B-ED6CCC876804}">
            <xm:f>Categories!$A$35=FALSE</xm:f>
            <x14:dxf>
              <fill>
                <patternFill>
                  <bgColor theme="0" tint="-0.34998626667073579"/>
                </patternFill>
              </fill>
            </x14:dxf>
          </x14:cfRule>
          <xm:sqref>A31:F31</xm:sqref>
        </x14:conditionalFormatting>
        <x14:conditionalFormatting xmlns:xm="http://schemas.microsoft.com/office/excel/2006/main">
          <x14:cfRule type="expression" priority="35" id="{B3F66FE6-8330-41D1-B17E-CA41602BBD5F}">
            <xm:f>Categories!$A$36=FALSE</xm:f>
            <x14:dxf>
              <fill>
                <patternFill>
                  <bgColor theme="0" tint="-0.34998626667073579"/>
                </patternFill>
              </fill>
            </x14:dxf>
          </x14:cfRule>
          <xm:sqref>A32:F32</xm:sqref>
        </x14:conditionalFormatting>
        <x14:conditionalFormatting xmlns:xm="http://schemas.microsoft.com/office/excel/2006/main">
          <x14:cfRule type="expression" priority="36" id="{384A29C1-A887-4C62-8AFD-5D10A477BB21}">
            <xm:f>Categories!$A$37=FALSE</xm:f>
            <x14:dxf>
              <fill>
                <patternFill>
                  <bgColor theme="0" tint="-0.34998626667073579"/>
                </patternFill>
              </fill>
            </x14:dxf>
          </x14:cfRule>
          <xm:sqref>A33:F33</xm:sqref>
        </x14:conditionalFormatting>
        <x14:conditionalFormatting xmlns:xm="http://schemas.microsoft.com/office/excel/2006/main">
          <x14:cfRule type="expression" priority="37" id="{09D5B909-5C5D-4985-B61E-7F0639F4DAE4}">
            <xm:f>Categories!$A$38=FALSE</xm:f>
            <x14:dxf>
              <fill>
                <patternFill>
                  <bgColor theme="0" tint="-0.34998626667073579"/>
                </patternFill>
              </fill>
            </x14:dxf>
          </x14:cfRule>
          <xm:sqref>A35:F37</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8"/>
  <sheetViews>
    <sheetView zoomScaleNormal="100" zoomScaleSheetLayoutView="100" workbookViewId="0">
      <selection activeCell="A6" sqref="A6"/>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327</v>
      </c>
    </row>
    <row r="2" spans="1:9" s="293" customFormat="1" ht="20.25" customHeight="1" x14ac:dyDescent="0.3">
      <c r="A2" s="294" t="s">
        <v>333</v>
      </c>
      <c r="B2" s="587" t="s">
        <v>397</v>
      </c>
      <c r="C2" s="587"/>
      <c r="D2" s="587"/>
      <c r="E2" s="587"/>
      <c r="F2" s="587"/>
      <c r="G2" s="404"/>
    </row>
    <row r="3" spans="1:9" s="293" customFormat="1" ht="42" customHeight="1" x14ac:dyDescent="0.3">
      <c r="A3" s="606" t="s">
        <v>398</v>
      </c>
      <c r="B3" s="606"/>
      <c r="C3" s="606"/>
      <c r="D3" s="606"/>
      <c r="E3" s="606"/>
      <c r="F3" s="606"/>
      <c r="G3" s="293" t="s">
        <v>324</v>
      </c>
    </row>
    <row r="4" spans="1:9" x14ac:dyDescent="0.3">
      <c r="A4" s="8"/>
      <c r="B4" s="8"/>
      <c r="C4" s="8"/>
      <c r="D4" s="8"/>
      <c r="E4" s="8"/>
      <c r="F4" s="8"/>
      <c r="G4" t="s">
        <v>324</v>
      </c>
    </row>
    <row r="5" spans="1:9" x14ac:dyDescent="0.3">
      <c r="A5" s="227" t="s">
        <v>60</v>
      </c>
      <c r="B5" s="55" t="s">
        <v>45</v>
      </c>
      <c r="C5" s="55" t="s">
        <v>44</v>
      </c>
      <c r="D5" s="55" t="s">
        <v>33</v>
      </c>
      <c r="E5" s="55" t="s">
        <v>32</v>
      </c>
      <c r="F5" s="220" t="s">
        <v>296</v>
      </c>
      <c r="G5" s="276" t="s">
        <v>324</v>
      </c>
      <c r="I5" s="142" t="s">
        <v>235</v>
      </c>
    </row>
    <row r="6" spans="1:9" s="102" customFormat="1" x14ac:dyDescent="0.3">
      <c r="A6" s="232"/>
      <c r="B6" s="263"/>
      <c r="C6" s="263"/>
      <c r="D6" s="267"/>
      <c r="E6" s="263"/>
      <c r="F6" s="82">
        <f t="shared" ref="F6:F134" si="0">ROUND(+B6*D6*E6,2)</f>
        <v>0</v>
      </c>
      <c r="G6" s="114" t="s">
        <v>325</v>
      </c>
      <c r="I6" s="114"/>
    </row>
    <row r="7" spans="1:9" s="102" customFormat="1" x14ac:dyDescent="0.3">
      <c r="A7" s="285"/>
      <c r="B7" s="263"/>
      <c r="C7" s="263"/>
      <c r="D7" s="267"/>
      <c r="E7" s="263"/>
      <c r="F7" s="82">
        <f t="shared" si="0"/>
        <v>0</v>
      </c>
      <c r="G7" s="114" t="s">
        <v>325</v>
      </c>
      <c r="I7" s="114"/>
    </row>
    <row r="8" spans="1:9" s="102" customFormat="1" x14ac:dyDescent="0.3">
      <c r="A8" s="285"/>
      <c r="B8" s="263"/>
      <c r="C8" s="263"/>
      <c r="D8" s="267"/>
      <c r="E8" s="263"/>
      <c r="F8" s="82">
        <f t="shared" si="0"/>
        <v>0</v>
      </c>
      <c r="G8" s="114" t="s">
        <v>325</v>
      </c>
      <c r="I8" s="114"/>
    </row>
    <row r="9" spans="1:9" s="102" customFormat="1" hidden="1" x14ac:dyDescent="0.3">
      <c r="A9" s="285"/>
      <c r="B9" s="263"/>
      <c r="C9" s="263"/>
      <c r="D9" s="267"/>
      <c r="E9" s="263"/>
      <c r="F9" s="82">
        <f t="shared" si="0"/>
        <v>0</v>
      </c>
      <c r="G9" s="114" t="s">
        <v>325</v>
      </c>
      <c r="I9" s="114"/>
    </row>
    <row r="10" spans="1:9" s="102" customFormat="1" hidden="1" x14ac:dyDescent="0.3">
      <c r="A10" s="285"/>
      <c r="B10" s="263"/>
      <c r="C10" s="263"/>
      <c r="D10" s="267"/>
      <c r="E10" s="263"/>
      <c r="F10" s="82">
        <f t="shared" si="0"/>
        <v>0</v>
      </c>
      <c r="G10" s="114" t="s">
        <v>325</v>
      </c>
      <c r="I10" s="114"/>
    </row>
    <row r="11" spans="1:9" s="102" customFormat="1" hidden="1" x14ac:dyDescent="0.3">
      <c r="A11" s="285"/>
      <c r="B11" s="263"/>
      <c r="C11" s="263"/>
      <c r="D11" s="267"/>
      <c r="E11" s="263"/>
      <c r="F11" s="82">
        <f t="shared" si="0"/>
        <v>0</v>
      </c>
      <c r="G11" s="114" t="s">
        <v>325</v>
      </c>
      <c r="I11" s="114"/>
    </row>
    <row r="12" spans="1:9" s="102" customFormat="1" hidden="1" x14ac:dyDescent="0.3">
      <c r="A12" s="285"/>
      <c r="B12" s="263"/>
      <c r="C12" s="263"/>
      <c r="D12" s="267"/>
      <c r="E12" s="263"/>
      <c r="F12" s="82">
        <f t="shared" si="0"/>
        <v>0</v>
      </c>
      <c r="G12" s="114" t="s">
        <v>325</v>
      </c>
      <c r="I12" s="114"/>
    </row>
    <row r="13" spans="1:9" s="102" customFormat="1" hidden="1" x14ac:dyDescent="0.3">
      <c r="A13" s="285"/>
      <c r="B13" s="263"/>
      <c r="C13" s="263"/>
      <c r="D13" s="267"/>
      <c r="E13" s="263"/>
      <c r="F13" s="82">
        <f t="shared" si="0"/>
        <v>0</v>
      </c>
      <c r="G13" s="114" t="s">
        <v>325</v>
      </c>
      <c r="I13" s="114"/>
    </row>
    <row r="14" spans="1:9" s="102" customFormat="1" hidden="1" x14ac:dyDescent="0.3">
      <c r="A14" s="285"/>
      <c r="B14" s="263"/>
      <c r="C14" s="263"/>
      <c r="D14" s="267"/>
      <c r="E14" s="263"/>
      <c r="F14" s="82">
        <f t="shared" si="0"/>
        <v>0</v>
      </c>
      <c r="G14" s="114" t="s">
        <v>325</v>
      </c>
      <c r="I14" s="114"/>
    </row>
    <row r="15" spans="1:9" s="102" customFormat="1" hidden="1" x14ac:dyDescent="0.3">
      <c r="A15" s="285"/>
      <c r="B15" s="263"/>
      <c r="C15" s="263"/>
      <c r="D15" s="267"/>
      <c r="E15" s="263"/>
      <c r="F15" s="82">
        <f t="shared" si="0"/>
        <v>0</v>
      </c>
      <c r="G15" s="114" t="s">
        <v>325</v>
      </c>
      <c r="I15" s="114"/>
    </row>
    <row r="16" spans="1:9" s="102" customFormat="1" hidden="1" x14ac:dyDescent="0.3">
      <c r="A16" s="285"/>
      <c r="B16" s="263"/>
      <c r="C16" s="263"/>
      <c r="D16" s="267"/>
      <c r="E16" s="263"/>
      <c r="F16" s="82">
        <f t="shared" si="0"/>
        <v>0</v>
      </c>
      <c r="G16" s="114" t="s">
        <v>325</v>
      </c>
      <c r="I16" s="114"/>
    </row>
    <row r="17" spans="1:9" s="102" customFormat="1" hidden="1" x14ac:dyDescent="0.3">
      <c r="A17" s="285"/>
      <c r="B17" s="263"/>
      <c r="C17" s="263"/>
      <c r="D17" s="267"/>
      <c r="E17" s="263"/>
      <c r="F17" s="82">
        <f t="shared" si="0"/>
        <v>0</v>
      </c>
      <c r="G17" s="114" t="s">
        <v>325</v>
      </c>
      <c r="I17" s="114"/>
    </row>
    <row r="18" spans="1:9" s="102" customFormat="1" hidden="1" x14ac:dyDescent="0.3">
      <c r="A18" s="285"/>
      <c r="B18" s="263"/>
      <c r="C18" s="263"/>
      <c r="D18" s="267"/>
      <c r="E18" s="263"/>
      <c r="F18" s="82">
        <f t="shared" si="0"/>
        <v>0</v>
      </c>
      <c r="G18" s="114" t="s">
        <v>325</v>
      </c>
      <c r="I18" s="114"/>
    </row>
    <row r="19" spans="1:9" s="102" customFormat="1" hidden="1" x14ac:dyDescent="0.3">
      <c r="A19" s="285"/>
      <c r="B19" s="263"/>
      <c r="C19" s="263"/>
      <c r="D19" s="267"/>
      <c r="E19" s="263"/>
      <c r="F19" s="82">
        <f t="shared" si="0"/>
        <v>0</v>
      </c>
      <c r="G19" s="114" t="s">
        <v>325</v>
      </c>
      <c r="I19" s="114"/>
    </row>
    <row r="20" spans="1:9" s="102" customFormat="1" hidden="1" x14ac:dyDescent="0.3">
      <c r="A20" s="285"/>
      <c r="B20" s="263"/>
      <c r="C20" s="263"/>
      <c r="D20" s="267"/>
      <c r="E20" s="263"/>
      <c r="F20" s="82">
        <f t="shared" si="0"/>
        <v>0</v>
      </c>
      <c r="G20" s="114" t="s">
        <v>325</v>
      </c>
      <c r="I20" s="114"/>
    </row>
    <row r="21" spans="1:9" s="102" customFormat="1" hidden="1" x14ac:dyDescent="0.3">
      <c r="A21" s="285"/>
      <c r="B21" s="263"/>
      <c r="C21" s="263"/>
      <c r="D21" s="267"/>
      <c r="E21" s="263"/>
      <c r="F21" s="82">
        <f t="shared" si="0"/>
        <v>0</v>
      </c>
      <c r="G21" s="114" t="s">
        <v>325</v>
      </c>
      <c r="I21" s="114"/>
    </row>
    <row r="22" spans="1:9" s="102" customFormat="1" hidden="1" x14ac:dyDescent="0.3">
      <c r="A22" s="285"/>
      <c r="B22" s="263"/>
      <c r="C22" s="263"/>
      <c r="D22" s="267"/>
      <c r="E22" s="263"/>
      <c r="F22" s="82">
        <f t="shared" si="0"/>
        <v>0</v>
      </c>
      <c r="G22" s="114" t="s">
        <v>325</v>
      </c>
      <c r="I22" s="114"/>
    </row>
    <row r="23" spans="1:9" s="102" customFormat="1" hidden="1" x14ac:dyDescent="0.3">
      <c r="A23" s="285"/>
      <c r="B23" s="263"/>
      <c r="C23" s="263"/>
      <c r="D23" s="267"/>
      <c r="E23" s="263"/>
      <c r="F23" s="82">
        <f t="shared" si="0"/>
        <v>0</v>
      </c>
      <c r="G23" s="114" t="s">
        <v>325</v>
      </c>
      <c r="I23" s="114"/>
    </row>
    <row r="24" spans="1:9" s="102" customFormat="1" hidden="1" x14ac:dyDescent="0.3">
      <c r="A24" s="285"/>
      <c r="B24" s="263"/>
      <c r="C24" s="263"/>
      <c r="D24" s="267"/>
      <c r="E24" s="263"/>
      <c r="F24" s="82">
        <f t="shared" si="0"/>
        <v>0</v>
      </c>
      <c r="G24" s="114" t="s">
        <v>325</v>
      </c>
      <c r="I24" s="114"/>
    </row>
    <row r="25" spans="1:9" s="102" customFormat="1" hidden="1" x14ac:dyDescent="0.3">
      <c r="A25" s="285"/>
      <c r="B25" s="263"/>
      <c r="C25" s="263"/>
      <c r="D25" s="267"/>
      <c r="E25" s="263"/>
      <c r="F25" s="82">
        <f t="shared" si="0"/>
        <v>0</v>
      </c>
      <c r="G25" s="114" t="s">
        <v>325</v>
      </c>
      <c r="I25" s="114"/>
    </row>
    <row r="26" spans="1:9" s="102" customFormat="1" hidden="1" x14ac:dyDescent="0.3">
      <c r="A26" s="285"/>
      <c r="B26" s="263"/>
      <c r="C26" s="263"/>
      <c r="D26" s="267"/>
      <c r="E26" s="263"/>
      <c r="F26" s="82">
        <f t="shared" si="0"/>
        <v>0</v>
      </c>
      <c r="G26" s="114" t="s">
        <v>325</v>
      </c>
      <c r="I26" s="114"/>
    </row>
    <row r="27" spans="1:9" s="102" customFormat="1" hidden="1" x14ac:dyDescent="0.3">
      <c r="A27" s="285"/>
      <c r="B27" s="263"/>
      <c r="C27" s="263"/>
      <c r="D27" s="267"/>
      <c r="E27" s="263"/>
      <c r="F27" s="82">
        <f t="shared" si="0"/>
        <v>0</v>
      </c>
      <c r="G27" s="114" t="s">
        <v>325</v>
      </c>
      <c r="I27" s="114"/>
    </row>
    <row r="28" spans="1:9" s="102" customFormat="1" hidden="1" x14ac:dyDescent="0.3">
      <c r="A28" s="285"/>
      <c r="B28" s="263"/>
      <c r="C28" s="263"/>
      <c r="D28" s="267"/>
      <c r="E28" s="263"/>
      <c r="F28" s="82">
        <f t="shared" si="0"/>
        <v>0</v>
      </c>
      <c r="G28" s="114" t="s">
        <v>325</v>
      </c>
      <c r="I28" s="114"/>
    </row>
    <row r="29" spans="1:9" s="102" customFormat="1" hidden="1" x14ac:dyDescent="0.3">
      <c r="A29" s="285"/>
      <c r="B29" s="263"/>
      <c r="C29" s="263"/>
      <c r="D29" s="267"/>
      <c r="E29" s="263"/>
      <c r="F29" s="82">
        <f t="shared" si="0"/>
        <v>0</v>
      </c>
      <c r="G29" s="114" t="s">
        <v>325</v>
      </c>
      <c r="I29" s="114"/>
    </row>
    <row r="30" spans="1:9" s="102" customFormat="1" hidden="1" x14ac:dyDescent="0.3">
      <c r="A30" s="285"/>
      <c r="B30" s="263"/>
      <c r="C30" s="263"/>
      <c r="D30" s="267"/>
      <c r="E30" s="263"/>
      <c r="F30" s="82">
        <f t="shared" si="0"/>
        <v>0</v>
      </c>
      <c r="G30" s="114" t="s">
        <v>325</v>
      </c>
      <c r="I30" s="114"/>
    </row>
    <row r="31" spans="1:9" s="102" customFormat="1" hidden="1" x14ac:dyDescent="0.3">
      <c r="A31" s="285"/>
      <c r="B31" s="263"/>
      <c r="C31" s="263"/>
      <c r="D31" s="267"/>
      <c r="E31" s="263"/>
      <c r="F31" s="82">
        <f t="shared" si="0"/>
        <v>0</v>
      </c>
      <c r="G31" s="114" t="s">
        <v>325</v>
      </c>
      <c r="I31" s="114"/>
    </row>
    <row r="32" spans="1:9" s="102" customFormat="1" hidden="1" x14ac:dyDescent="0.3">
      <c r="A32" s="285"/>
      <c r="B32" s="263"/>
      <c r="C32" s="263"/>
      <c r="D32" s="267"/>
      <c r="E32" s="263"/>
      <c r="F32" s="82">
        <f t="shared" si="0"/>
        <v>0</v>
      </c>
      <c r="G32" s="114" t="s">
        <v>325</v>
      </c>
      <c r="I32" s="114"/>
    </row>
    <row r="33" spans="1:9" s="102" customFormat="1" hidden="1" x14ac:dyDescent="0.3">
      <c r="A33" s="285"/>
      <c r="B33" s="263"/>
      <c r="C33" s="263"/>
      <c r="D33" s="267"/>
      <c r="E33" s="263"/>
      <c r="F33" s="82">
        <f t="shared" si="0"/>
        <v>0</v>
      </c>
      <c r="G33" s="114" t="s">
        <v>325</v>
      </c>
      <c r="I33" s="114"/>
    </row>
    <row r="34" spans="1:9" s="102" customFormat="1" hidden="1" x14ac:dyDescent="0.3">
      <c r="A34" s="285"/>
      <c r="B34" s="263"/>
      <c r="C34" s="263"/>
      <c r="D34" s="267"/>
      <c r="E34" s="263"/>
      <c r="F34" s="82">
        <f t="shared" si="0"/>
        <v>0</v>
      </c>
      <c r="G34" s="114" t="s">
        <v>325</v>
      </c>
      <c r="I34" s="114"/>
    </row>
    <row r="35" spans="1:9" s="102" customFormat="1" hidden="1" x14ac:dyDescent="0.3">
      <c r="A35" s="285"/>
      <c r="B35" s="263"/>
      <c r="C35" s="263"/>
      <c r="D35" s="267"/>
      <c r="E35" s="263"/>
      <c r="F35" s="82">
        <f t="shared" si="0"/>
        <v>0</v>
      </c>
      <c r="G35" s="114" t="s">
        <v>325</v>
      </c>
      <c r="I35" s="114"/>
    </row>
    <row r="36" spans="1:9" s="102" customFormat="1" hidden="1" x14ac:dyDescent="0.3">
      <c r="A36" s="285"/>
      <c r="B36" s="263"/>
      <c r="C36" s="263"/>
      <c r="D36" s="267"/>
      <c r="E36" s="263"/>
      <c r="F36" s="82">
        <f t="shared" si="0"/>
        <v>0</v>
      </c>
      <c r="G36" s="114" t="s">
        <v>325</v>
      </c>
      <c r="I36" s="114"/>
    </row>
    <row r="37" spans="1:9" s="102" customFormat="1" hidden="1" x14ac:dyDescent="0.3">
      <c r="A37" s="285"/>
      <c r="B37" s="263"/>
      <c r="C37" s="263"/>
      <c r="D37" s="267"/>
      <c r="E37" s="263"/>
      <c r="F37" s="82">
        <f t="shared" si="0"/>
        <v>0</v>
      </c>
      <c r="G37" s="114" t="s">
        <v>325</v>
      </c>
      <c r="I37" s="114"/>
    </row>
    <row r="38" spans="1:9" s="102" customFormat="1" hidden="1" x14ac:dyDescent="0.3">
      <c r="A38" s="285"/>
      <c r="B38" s="263"/>
      <c r="C38" s="263"/>
      <c r="D38" s="267"/>
      <c r="E38" s="263"/>
      <c r="F38" s="82">
        <f t="shared" si="0"/>
        <v>0</v>
      </c>
      <c r="G38" s="114" t="s">
        <v>325</v>
      </c>
      <c r="I38" s="114"/>
    </row>
    <row r="39" spans="1:9" s="102" customFormat="1" hidden="1" x14ac:dyDescent="0.3">
      <c r="A39" s="285"/>
      <c r="B39" s="263"/>
      <c r="C39" s="263"/>
      <c r="D39" s="267"/>
      <c r="E39" s="263"/>
      <c r="F39" s="82">
        <f t="shared" ref="F39:F70" si="1">ROUND(+B39*D39*E39,2)</f>
        <v>0</v>
      </c>
      <c r="G39" s="114" t="s">
        <v>325</v>
      </c>
      <c r="I39" s="114"/>
    </row>
    <row r="40" spans="1:9" s="102" customFormat="1" hidden="1" x14ac:dyDescent="0.3">
      <c r="A40" s="285"/>
      <c r="B40" s="263"/>
      <c r="C40" s="263"/>
      <c r="D40" s="267"/>
      <c r="E40" s="263"/>
      <c r="F40" s="82">
        <f t="shared" si="1"/>
        <v>0</v>
      </c>
      <c r="G40" s="114" t="s">
        <v>325</v>
      </c>
      <c r="I40" s="114"/>
    </row>
    <row r="41" spans="1:9" s="102" customFormat="1" hidden="1" x14ac:dyDescent="0.3">
      <c r="A41" s="285"/>
      <c r="B41" s="263"/>
      <c r="C41" s="263"/>
      <c r="D41" s="267"/>
      <c r="E41" s="263"/>
      <c r="F41" s="82">
        <f t="shared" si="1"/>
        <v>0</v>
      </c>
      <c r="G41" s="114" t="s">
        <v>325</v>
      </c>
      <c r="I41" s="114"/>
    </row>
    <row r="42" spans="1:9" s="102" customFormat="1" hidden="1" x14ac:dyDescent="0.3">
      <c r="A42" s="285"/>
      <c r="B42" s="263"/>
      <c r="C42" s="263"/>
      <c r="D42" s="267"/>
      <c r="E42" s="263"/>
      <c r="F42" s="82">
        <f t="shared" si="1"/>
        <v>0</v>
      </c>
      <c r="G42" s="114" t="s">
        <v>325</v>
      </c>
      <c r="I42" s="114"/>
    </row>
    <row r="43" spans="1:9" s="102" customFormat="1" hidden="1" x14ac:dyDescent="0.3">
      <c r="A43" s="285"/>
      <c r="B43" s="263"/>
      <c r="C43" s="263"/>
      <c r="D43" s="267"/>
      <c r="E43" s="263"/>
      <c r="F43" s="82">
        <f t="shared" si="1"/>
        <v>0</v>
      </c>
      <c r="G43" s="114" t="s">
        <v>325</v>
      </c>
      <c r="I43" s="114"/>
    </row>
    <row r="44" spans="1:9" s="102" customFormat="1" hidden="1" x14ac:dyDescent="0.3">
      <c r="A44" s="285"/>
      <c r="B44" s="263"/>
      <c r="C44" s="263"/>
      <c r="D44" s="267"/>
      <c r="E44" s="263"/>
      <c r="F44" s="82">
        <f t="shared" si="1"/>
        <v>0</v>
      </c>
      <c r="G44" s="114" t="s">
        <v>325</v>
      </c>
      <c r="I44" s="114"/>
    </row>
    <row r="45" spans="1:9" s="102" customFormat="1" hidden="1" x14ac:dyDescent="0.3">
      <c r="A45" s="285"/>
      <c r="B45" s="263"/>
      <c r="C45" s="263"/>
      <c r="D45" s="267"/>
      <c r="E45" s="263"/>
      <c r="F45" s="82">
        <f t="shared" si="1"/>
        <v>0</v>
      </c>
      <c r="G45" s="114" t="s">
        <v>325</v>
      </c>
      <c r="I45" s="114"/>
    </row>
    <row r="46" spans="1:9" s="102" customFormat="1" hidden="1" x14ac:dyDescent="0.3">
      <c r="A46" s="285"/>
      <c r="B46" s="263"/>
      <c r="C46" s="263"/>
      <c r="D46" s="267"/>
      <c r="E46" s="263"/>
      <c r="F46" s="82">
        <f t="shared" si="1"/>
        <v>0</v>
      </c>
      <c r="G46" s="114" t="s">
        <v>325</v>
      </c>
      <c r="I46" s="114"/>
    </row>
    <row r="47" spans="1:9" s="102" customFormat="1" hidden="1" x14ac:dyDescent="0.3">
      <c r="A47" s="285"/>
      <c r="B47" s="263"/>
      <c r="C47" s="263"/>
      <c r="D47" s="267"/>
      <c r="E47" s="263"/>
      <c r="F47" s="82">
        <f t="shared" si="1"/>
        <v>0</v>
      </c>
      <c r="G47" s="114" t="s">
        <v>325</v>
      </c>
      <c r="I47" s="114"/>
    </row>
    <row r="48" spans="1:9" s="102" customFormat="1" hidden="1" x14ac:dyDescent="0.3">
      <c r="A48" s="285"/>
      <c r="B48" s="263"/>
      <c r="C48" s="263"/>
      <c r="D48" s="267"/>
      <c r="E48" s="263"/>
      <c r="F48" s="82">
        <f t="shared" si="1"/>
        <v>0</v>
      </c>
      <c r="G48" s="114" t="s">
        <v>325</v>
      </c>
      <c r="I48" s="114"/>
    </row>
    <row r="49" spans="1:9" s="102" customFormat="1" hidden="1" x14ac:dyDescent="0.3">
      <c r="A49" s="285"/>
      <c r="B49" s="263"/>
      <c r="C49" s="263"/>
      <c r="D49" s="267"/>
      <c r="E49" s="263"/>
      <c r="F49" s="82">
        <f t="shared" si="1"/>
        <v>0</v>
      </c>
      <c r="G49" s="114" t="s">
        <v>325</v>
      </c>
      <c r="I49" s="114"/>
    </row>
    <row r="50" spans="1:9" s="102" customFormat="1" hidden="1" x14ac:dyDescent="0.3">
      <c r="A50" s="285"/>
      <c r="B50" s="263"/>
      <c r="C50" s="263"/>
      <c r="D50" s="267"/>
      <c r="E50" s="263"/>
      <c r="F50" s="82">
        <f t="shared" si="1"/>
        <v>0</v>
      </c>
      <c r="G50" s="114" t="s">
        <v>325</v>
      </c>
      <c r="I50" s="114"/>
    </row>
    <row r="51" spans="1:9" s="102" customFormat="1" hidden="1" x14ac:dyDescent="0.3">
      <c r="A51" s="285"/>
      <c r="B51" s="263"/>
      <c r="C51" s="263"/>
      <c r="D51" s="267"/>
      <c r="E51" s="263"/>
      <c r="F51" s="82">
        <f t="shared" si="1"/>
        <v>0</v>
      </c>
      <c r="G51" s="114" t="s">
        <v>325</v>
      </c>
      <c r="I51" s="114"/>
    </row>
    <row r="52" spans="1:9" s="102" customFormat="1" hidden="1" x14ac:dyDescent="0.3">
      <c r="A52" s="285"/>
      <c r="B52" s="263"/>
      <c r="C52" s="263"/>
      <c r="D52" s="267"/>
      <c r="E52" s="263"/>
      <c r="F52" s="82">
        <f t="shared" si="1"/>
        <v>0</v>
      </c>
      <c r="G52" s="114" t="s">
        <v>325</v>
      </c>
      <c r="I52" s="114"/>
    </row>
    <row r="53" spans="1:9" s="102" customFormat="1" hidden="1" x14ac:dyDescent="0.3">
      <c r="A53" s="285"/>
      <c r="B53" s="263"/>
      <c r="C53" s="263"/>
      <c r="D53" s="267"/>
      <c r="E53" s="263"/>
      <c r="F53" s="82">
        <f t="shared" si="1"/>
        <v>0</v>
      </c>
      <c r="G53" s="114" t="s">
        <v>325</v>
      </c>
      <c r="I53" s="114"/>
    </row>
    <row r="54" spans="1:9" s="102" customFormat="1" hidden="1" x14ac:dyDescent="0.3">
      <c r="A54" s="285"/>
      <c r="B54" s="263"/>
      <c r="C54" s="263"/>
      <c r="D54" s="267"/>
      <c r="E54" s="263"/>
      <c r="F54" s="82">
        <f t="shared" si="1"/>
        <v>0</v>
      </c>
      <c r="G54" s="114" t="s">
        <v>325</v>
      </c>
      <c r="I54" s="114"/>
    </row>
    <row r="55" spans="1:9" s="102" customFormat="1" hidden="1" x14ac:dyDescent="0.3">
      <c r="A55" s="285"/>
      <c r="B55" s="263"/>
      <c r="C55" s="263"/>
      <c r="D55" s="267"/>
      <c r="E55" s="263"/>
      <c r="F55" s="82">
        <f t="shared" si="1"/>
        <v>0</v>
      </c>
      <c r="G55" s="114" t="s">
        <v>325</v>
      </c>
      <c r="I55" s="114"/>
    </row>
    <row r="56" spans="1:9" s="102" customFormat="1" hidden="1" x14ac:dyDescent="0.3">
      <c r="A56" s="285"/>
      <c r="B56" s="263"/>
      <c r="C56" s="263"/>
      <c r="D56" s="267"/>
      <c r="E56" s="263"/>
      <c r="F56" s="82">
        <f t="shared" si="1"/>
        <v>0</v>
      </c>
      <c r="G56" s="114" t="s">
        <v>325</v>
      </c>
      <c r="I56" s="114"/>
    </row>
    <row r="57" spans="1:9" s="102" customFormat="1" hidden="1" x14ac:dyDescent="0.3">
      <c r="A57" s="285"/>
      <c r="B57" s="263"/>
      <c r="C57" s="263"/>
      <c r="D57" s="267"/>
      <c r="E57" s="263"/>
      <c r="F57" s="82">
        <f t="shared" si="1"/>
        <v>0</v>
      </c>
      <c r="G57" s="114" t="s">
        <v>325</v>
      </c>
      <c r="I57" s="114"/>
    </row>
    <row r="58" spans="1:9" s="102" customFormat="1" hidden="1" x14ac:dyDescent="0.3">
      <c r="A58" s="285"/>
      <c r="B58" s="263"/>
      <c r="C58" s="263"/>
      <c r="D58" s="267"/>
      <c r="E58" s="263"/>
      <c r="F58" s="82">
        <f t="shared" si="1"/>
        <v>0</v>
      </c>
      <c r="G58" s="114" t="s">
        <v>325</v>
      </c>
      <c r="I58" s="114"/>
    </row>
    <row r="59" spans="1:9" s="102" customFormat="1" hidden="1" x14ac:dyDescent="0.3">
      <c r="A59" s="285"/>
      <c r="B59" s="263"/>
      <c r="C59" s="263"/>
      <c r="D59" s="267"/>
      <c r="E59" s="263"/>
      <c r="F59" s="82">
        <f t="shared" si="1"/>
        <v>0</v>
      </c>
      <c r="G59" s="114" t="s">
        <v>325</v>
      </c>
      <c r="I59" s="114"/>
    </row>
    <row r="60" spans="1:9" s="102" customFormat="1" hidden="1" x14ac:dyDescent="0.3">
      <c r="A60" s="285"/>
      <c r="B60" s="263"/>
      <c r="C60" s="263"/>
      <c r="D60" s="267"/>
      <c r="E60" s="263"/>
      <c r="F60" s="82">
        <f t="shared" si="1"/>
        <v>0</v>
      </c>
      <c r="G60" s="114" t="s">
        <v>325</v>
      </c>
      <c r="I60" s="114"/>
    </row>
    <row r="61" spans="1:9" s="102" customFormat="1" hidden="1" x14ac:dyDescent="0.3">
      <c r="A61" s="285"/>
      <c r="B61" s="263"/>
      <c r="C61" s="263"/>
      <c r="D61" s="267"/>
      <c r="E61" s="263"/>
      <c r="F61" s="82">
        <f t="shared" si="1"/>
        <v>0</v>
      </c>
      <c r="G61" s="114" t="s">
        <v>325</v>
      </c>
      <c r="I61" s="114"/>
    </row>
    <row r="62" spans="1:9" s="102" customFormat="1" hidden="1" x14ac:dyDescent="0.3">
      <c r="A62" s="285"/>
      <c r="B62" s="263"/>
      <c r="C62" s="263"/>
      <c r="D62" s="267"/>
      <c r="E62" s="263"/>
      <c r="F62" s="82">
        <f t="shared" si="1"/>
        <v>0</v>
      </c>
      <c r="G62" s="114" t="s">
        <v>325</v>
      </c>
      <c r="I62" s="114"/>
    </row>
    <row r="63" spans="1:9" s="102" customFormat="1" hidden="1" x14ac:dyDescent="0.3">
      <c r="A63" s="285"/>
      <c r="B63" s="263"/>
      <c r="C63" s="263"/>
      <c r="D63" s="267"/>
      <c r="E63" s="263"/>
      <c r="F63" s="82">
        <f t="shared" si="1"/>
        <v>0</v>
      </c>
      <c r="G63" s="114" t="s">
        <v>325</v>
      </c>
      <c r="I63" s="114"/>
    </row>
    <row r="64" spans="1:9" s="102" customFormat="1" hidden="1" x14ac:dyDescent="0.3">
      <c r="A64" s="285"/>
      <c r="B64" s="263"/>
      <c r="C64" s="263"/>
      <c r="D64" s="267"/>
      <c r="E64" s="263"/>
      <c r="F64" s="82">
        <f t="shared" si="1"/>
        <v>0</v>
      </c>
      <c r="G64" s="114" t="s">
        <v>325</v>
      </c>
      <c r="I64" s="114"/>
    </row>
    <row r="65" spans="1:9" s="102" customFormat="1" hidden="1" x14ac:dyDescent="0.3">
      <c r="A65" s="285"/>
      <c r="B65" s="263"/>
      <c r="C65" s="263"/>
      <c r="D65" s="267"/>
      <c r="E65" s="263"/>
      <c r="F65" s="82">
        <f t="shared" si="1"/>
        <v>0</v>
      </c>
      <c r="G65" s="114" t="s">
        <v>325</v>
      </c>
      <c r="I65" s="114"/>
    </row>
    <row r="66" spans="1:9" s="102" customFormat="1" hidden="1" x14ac:dyDescent="0.3">
      <c r="A66" s="285"/>
      <c r="B66" s="263"/>
      <c r="C66" s="263"/>
      <c r="D66" s="267"/>
      <c r="E66" s="263"/>
      <c r="F66" s="82">
        <f t="shared" si="1"/>
        <v>0</v>
      </c>
      <c r="G66" s="114" t="s">
        <v>325</v>
      </c>
      <c r="I66" s="114"/>
    </row>
    <row r="67" spans="1:9" s="102" customFormat="1" hidden="1" x14ac:dyDescent="0.3">
      <c r="A67" s="285"/>
      <c r="B67" s="263"/>
      <c r="C67" s="263"/>
      <c r="D67" s="267"/>
      <c r="E67" s="263"/>
      <c r="F67" s="82">
        <f t="shared" si="1"/>
        <v>0</v>
      </c>
      <c r="G67" s="114" t="s">
        <v>325</v>
      </c>
      <c r="I67" s="114"/>
    </row>
    <row r="68" spans="1:9" s="102" customFormat="1" hidden="1" x14ac:dyDescent="0.3">
      <c r="A68" s="285"/>
      <c r="B68" s="263"/>
      <c r="C68" s="263"/>
      <c r="D68" s="267"/>
      <c r="E68" s="263"/>
      <c r="F68" s="82">
        <f t="shared" si="1"/>
        <v>0</v>
      </c>
      <c r="G68" s="114" t="s">
        <v>325</v>
      </c>
      <c r="I68" s="114"/>
    </row>
    <row r="69" spans="1:9" s="102" customFormat="1" hidden="1" x14ac:dyDescent="0.3">
      <c r="A69" s="285"/>
      <c r="B69" s="263"/>
      <c r="C69" s="263"/>
      <c r="D69" s="267"/>
      <c r="E69" s="263"/>
      <c r="F69" s="82">
        <f t="shared" si="1"/>
        <v>0</v>
      </c>
      <c r="G69" s="114" t="s">
        <v>325</v>
      </c>
      <c r="I69" s="114"/>
    </row>
    <row r="70" spans="1:9" s="102" customFormat="1" hidden="1" x14ac:dyDescent="0.3">
      <c r="A70" s="285"/>
      <c r="B70" s="263"/>
      <c r="C70" s="263"/>
      <c r="D70" s="267"/>
      <c r="E70" s="263"/>
      <c r="F70" s="82">
        <f t="shared" si="1"/>
        <v>0</v>
      </c>
      <c r="G70" s="114" t="s">
        <v>325</v>
      </c>
      <c r="I70" s="114"/>
    </row>
    <row r="71" spans="1:9" s="102" customFormat="1" hidden="1" x14ac:dyDescent="0.3">
      <c r="A71" s="285"/>
      <c r="B71" s="263"/>
      <c r="C71" s="263"/>
      <c r="D71" s="267"/>
      <c r="E71" s="263"/>
      <c r="F71" s="82">
        <f t="shared" ref="F71:F102" si="2">ROUND(+B71*D71*E71,2)</f>
        <v>0</v>
      </c>
      <c r="G71" s="114" t="s">
        <v>325</v>
      </c>
      <c r="I71" s="114"/>
    </row>
    <row r="72" spans="1:9" s="102" customFormat="1" hidden="1" x14ac:dyDescent="0.3">
      <c r="A72" s="285"/>
      <c r="B72" s="263"/>
      <c r="C72" s="263"/>
      <c r="D72" s="267"/>
      <c r="E72" s="263"/>
      <c r="F72" s="82">
        <f t="shared" si="2"/>
        <v>0</v>
      </c>
      <c r="G72" s="114" t="s">
        <v>325</v>
      </c>
      <c r="I72" s="114"/>
    </row>
    <row r="73" spans="1:9" s="102" customFormat="1" hidden="1" x14ac:dyDescent="0.3">
      <c r="A73" s="285"/>
      <c r="B73" s="263"/>
      <c r="C73" s="263"/>
      <c r="D73" s="267"/>
      <c r="E73" s="263"/>
      <c r="F73" s="82">
        <f t="shared" si="2"/>
        <v>0</v>
      </c>
      <c r="G73" s="114" t="s">
        <v>325</v>
      </c>
      <c r="I73" s="114"/>
    </row>
    <row r="74" spans="1:9" s="102" customFormat="1" hidden="1" x14ac:dyDescent="0.3">
      <c r="A74" s="285"/>
      <c r="B74" s="263"/>
      <c r="C74" s="263"/>
      <c r="D74" s="267"/>
      <c r="E74" s="263"/>
      <c r="F74" s="82">
        <f t="shared" si="2"/>
        <v>0</v>
      </c>
      <c r="G74" s="114" t="s">
        <v>325</v>
      </c>
      <c r="I74" s="114"/>
    </row>
    <row r="75" spans="1:9" s="102" customFormat="1" hidden="1" x14ac:dyDescent="0.3">
      <c r="A75" s="285"/>
      <c r="B75" s="263"/>
      <c r="C75" s="263"/>
      <c r="D75" s="267"/>
      <c r="E75" s="263"/>
      <c r="F75" s="82">
        <f t="shared" si="2"/>
        <v>0</v>
      </c>
      <c r="G75" s="114" t="s">
        <v>325</v>
      </c>
      <c r="I75" s="114"/>
    </row>
    <row r="76" spans="1:9" s="102" customFormat="1" hidden="1" x14ac:dyDescent="0.3">
      <c r="A76" s="285"/>
      <c r="B76" s="263"/>
      <c r="C76" s="263"/>
      <c r="D76" s="267"/>
      <c r="E76" s="263"/>
      <c r="F76" s="82">
        <f t="shared" si="2"/>
        <v>0</v>
      </c>
      <c r="G76" s="114" t="s">
        <v>325</v>
      </c>
      <c r="I76" s="114"/>
    </row>
    <row r="77" spans="1:9" s="102" customFormat="1" hidden="1" x14ac:dyDescent="0.3">
      <c r="A77" s="285"/>
      <c r="B77" s="263"/>
      <c r="C77" s="263"/>
      <c r="D77" s="267"/>
      <c r="E77" s="263"/>
      <c r="F77" s="82">
        <f t="shared" si="2"/>
        <v>0</v>
      </c>
      <c r="G77" s="114" t="s">
        <v>325</v>
      </c>
      <c r="I77" s="114"/>
    </row>
    <row r="78" spans="1:9" s="102" customFormat="1" hidden="1" x14ac:dyDescent="0.3">
      <c r="A78" s="285"/>
      <c r="B78" s="263"/>
      <c r="C78" s="263"/>
      <c r="D78" s="267"/>
      <c r="E78" s="263"/>
      <c r="F78" s="82">
        <f t="shared" si="2"/>
        <v>0</v>
      </c>
      <c r="G78" s="114" t="s">
        <v>325</v>
      </c>
      <c r="I78" s="114"/>
    </row>
    <row r="79" spans="1:9" s="102" customFormat="1" hidden="1" x14ac:dyDescent="0.3">
      <c r="A79" s="285"/>
      <c r="B79" s="263"/>
      <c r="C79" s="263"/>
      <c r="D79" s="267"/>
      <c r="E79" s="263"/>
      <c r="F79" s="82">
        <f t="shared" si="2"/>
        <v>0</v>
      </c>
      <c r="G79" s="114" t="s">
        <v>325</v>
      </c>
      <c r="I79" s="114"/>
    </row>
    <row r="80" spans="1:9" s="102" customFormat="1" hidden="1" x14ac:dyDescent="0.3">
      <c r="A80" s="285"/>
      <c r="B80" s="263"/>
      <c r="C80" s="263"/>
      <c r="D80" s="267"/>
      <c r="E80" s="263"/>
      <c r="F80" s="82">
        <f t="shared" si="2"/>
        <v>0</v>
      </c>
      <c r="G80" s="114" t="s">
        <v>325</v>
      </c>
      <c r="I80" s="114"/>
    </row>
    <row r="81" spans="1:9" s="102" customFormat="1" hidden="1" x14ac:dyDescent="0.3">
      <c r="A81" s="285"/>
      <c r="B81" s="263"/>
      <c r="C81" s="263"/>
      <c r="D81" s="267"/>
      <c r="E81" s="263"/>
      <c r="F81" s="82">
        <f t="shared" si="2"/>
        <v>0</v>
      </c>
      <c r="G81" s="114" t="s">
        <v>325</v>
      </c>
      <c r="I81" s="114"/>
    </row>
    <row r="82" spans="1:9" s="102" customFormat="1" hidden="1" x14ac:dyDescent="0.3">
      <c r="A82" s="285"/>
      <c r="B82" s="263"/>
      <c r="C82" s="263"/>
      <c r="D82" s="267"/>
      <c r="E82" s="263"/>
      <c r="F82" s="82">
        <f t="shared" si="2"/>
        <v>0</v>
      </c>
      <c r="G82" s="114" t="s">
        <v>325</v>
      </c>
      <c r="I82" s="114"/>
    </row>
    <row r="83" spans="1:9" s="102" customFormat="1" hidden="1" x14ac:dyDescent="0.3">
      <c r="A83" s="285"/>
      <c r="B83" s="263"/>
      <c r="C83" s="263"/>
      <c r="D83" s="267"/>
      <c r="E83" s="263"/>
      <c r="F83" s="82">
        <f t="shared" si="2"/>
        <v>0</v>
      </c>
      <c r="G83" s="114" t="s">
        <v>325</v>
      </c>
      <c r="I83" s="114"/>
    </row>
    <row r="84" spans="1:9" s="102" customFormat="1" hidden="1" x14ac:dyDescent="0.3">
      <c r="A84" s="285"/>
      <c r="B84" s="263"/>
      <c r="C84" s="263"/>
      <c r="D84" s="267"/>
      <c r="E84" s="263"/>
      <c r="F84" s="82">
        <f t="shared" si="2"/>
        <v>0</v>
      </c>
      <c r="G84" s="114" t="s">
        <v>325</v>
      </c>
      <c r="I84" s="114"/>
    </row>
    <row r="85" spans="1:9" s="102" customFormat="1" hidden="1" x14ac:dyDescent="0.3">
      <c r="A85" s="285"/>
      <c r="B85" s="263"/>
      <c r="C85" s="263"/>
      <c r="D85" s="267"/>
      <c r="E85" s="263"/>
      <c r="F85" s="82">
        <f t="shared" si="2"/>
        <v>0</v>
      </c>
      <c r="G85" s="114" t="s">
        <v>325</v>
      </c>
      <c r="I85" s="114"/>
    </row>
    <row r="86" spans="1:9" s="102" customFormat="1" hidden="1" x14ac:dyDescent="0.3">
      <c r="A86" s="285"/>
      <c r="B86" s="263"/>
      <c r="C86" s="263"/>
      <c r="D86" s="267"/>
      <c r="E86" s="263"/>
      <c r="F86" s="82">
        <f t="shared" si="2"/>
        <v>0</v>
      </c>
      <c r="G86" s="114" t="s">
        <v>325</v>
      </c>
      <c r="I86" s="114"/>
    </row>
    <row r="87" spans="1:9" s="102" customFormat="1" hidden="1" x14ac:dyDescent="0.3">
      <c r="A87" s="285"/>
      <c r="B87" s="263"/>
      <c r="C87" s="263"/>
      <c r="D87" s="267"/>
      <c r="E87" s="263"/>
      <c r="F87" s="82">
        <f t="shared" si="2"/>
        <v>0</v>
      </c>
      <c r="G87" s="114" t="s">
        <v>325</v>
      </c>
      <c r="I87" s="114"/>
    </row>
    <row r="88" spans="1:9" s="102" customFormat="1" hidden="1" x14ac:dyDescent="0.3">
      <c r="A88" s="285"/>
      <c r="B88" s="263"/>
      <c r="C88" s="263"/>
      <c r="D88" s="267"/>
      <c r="E88" s="263"/>
      <c r="F88" s="82">
        <f t="shared" si="2"/>
        <v>0</v>
      </c>
      <c r="G88" s="114" t="s">
        <v>325</v>
      </c>
      <c r="I88" s="114"/>
    </row>
    <row r="89" spans="1:9" s="102" customFormat="1" hidden="1" x14ac:dyDescent="0.3">
      <c r="A89" s="285"/>
      <c r="B89" s="263"/>
      <c r="C89" s="263"/>
      <c r="D89" s="267"/>
      <c r="E89" s="263"/>
      <c r="F89" s="82">
        <f t="shared" si="2"/>
        <v>0</v>
      </c>
      <c r="G89" s="114" t="s">
        <v>325</v>
      </c>
      <c r="I89" s="114"/>
    </row>
    <row r="90" spans="1:9" s="102" customFormat="1" hidden="1" x14ac:dyDescent="0.3">
      <c r="A90" s="285"/>
      <c r="B90" s="263"/>
      <c r="C90" s="263"/>
      <c r="D90" s="267"/>
      <c r="E90" s="263"/>
      <c r="F90" s="82">
        <f t="shared" si="2"/>
        <v>0</v>
      </c>
      <c r="G90" s="114" t="s">
        <v>325</v>
      </c>
      <c r="I90" s="114"/>
    </row>
    <row r="91" spans="1:9" s="102" customFormat="1" hidden="1" x14ac:dyDescent="0.3">
      <c r="A91" s="285"/>
      <c r="B91" s="263"/>
      <c r="C91" s="263"/>
      <c r="D91" s="267"/>
      <c r="E91" s="263"/>
      <c r="F91" s="82">
        <f t="shared" si="2"/>
        <v>0</v>
      </c>
      <c r="G91" s="114" t="s">
        <v>325</v>
      </c>
      <c r="I91" s="114"/>
    </row>
    <row r="92" spans="1:9" s="102" customFormat="1" hidden="1" x14ac:dyDescent="0.3">
      <c r="A92" s="285"/>
      <c r="B92" s="263"/>
      <c r="C92" s="263"/>
      <c r="D92" s="267"/>
      <c r="E92" s="263"/>
      <c r="F92" s="82">
        <f t="shared" si="2"/>
        <v>0</v>
      </c>
      <c r="G92" s="114" t="s">
        <v>325</v>
      </c>
      <c r="I92" s="114"/>
    </row>
    <row r="93" spans="1:9" s="102" customFormat="1" hidden="1" x14ac:dyDescent="0.3">
      <c r="A93" s="285"/>
      <c r="B93" s="263"/>
      <c r="C93" s="263"/>
      <c r="D93" s="267"/>
      <c r="E93" s="263"/>
      <c r="F93" s="82">
        <f t="shared" si="2"/>
        <v>0</v>
      </c>
      <c r="G93" s="114" t="s">
        <v>325</v>
      </c>
      <c r="I93" s="114"/>
    </row>
    <row r="94" spans="1:9" s="102" customFormat="1" hidden="1" x14ac:dyDescent="0.3">
      <c r="A94" s="285"/>
      <c r="B94" s="263"/>
      <c r="C94" s="263"/>
      <c r="D94" s="267"/>
      <c r="E94" s="263"/>
      <c r="F94" s="82">
        <f t="shared" si="2"/>
        <v>0</v>
      </c>
      <c r="G94" s="114" t="s">
        <v>325</v>
      </c>
      <c r="I94" s="114"/>
    </row>
    <row r="95" spans="1:9" s="102" customFormat="1" hidden="1" x14ac:dyDescent="0.3">
      <c r="A95" s="285"/>
      <c r="B95" s="263"/>
      <c r="C95" s="263"/>
      <c r="D95" s="267"/>
      <c r="E95" s="263"/>
      <c r="F95" s="82">
        <f t="shared" si="2"/>
        <v>0</v>
      </c>
      <c r="G95" s="114" t="s">
        <v>325</v>
      </c>
      <c r="I95" s="114"/>
    </row>
    <row r="96" spans="1:9" s="102" customFormat="1" hidden="1" x14ac:dyDescent="0.3">
      <c r="A96" s="285"/>
      <c r="B96" s="263"/>
      <c r="C96" s="263"/>
      <c r="D96" s="267"/>
      <c r="E96" s="263"/>
      <c r="F96" s="82">
        <f t="shared" si="2"/>
        <v>0</v>
      </c>
      <c r="G96" s="114" t="s">
        <v>325</v>
      </c>
      <c r="I96" s="114"/>
    </row>
    <row r="97" spans="1:9" s="102" customFormat="1" hidden="1" x14ac:dyDescent="0.3">
      <c r="A97" s="285"/>
      <c r="B97" s="263"/>
      <c r="C97" s="263"/>
      <c r="D97" s="267"/>
      <c r="E97" s="263"/>
      <c r="F97" s="82">
        <f t="shared" si="2"/>
        <v>0</v>
      </c>
      <c r="G97" s="114" t="s">
        <v>325</v>
      </c>
      <c r="I97" s="114"/>
    </row>
    <row r="98" spans="1:9" s="102" customFormat="1" hidden="1" x14ac:dyDescent="0.3">
      <c r="A98" s="285"/>
      <c r="B98" s="263"/>
      <c r="C98" s="263"/>
      <c r="D98" s="267"/>
      <c r="E98" s="263"/>
      <c r="F98" s="82">
        <f t="shared" si="2"/>
        <v>0</v>
      </c>
      <c r="G98" s="114" t="s">
        <v>325</v>
      </c>
      <c r="I98" s="114"/>
    </row>
    <row r="99" spans="1:9" s="102" customFormat="1" hidden="1" x14ac:dyDescent="0.3">
      <c r="A99" s="285"/>
      <c r="B99" s="263"/>
      <c r="C99" s="263"/>
      <c r="D99" s="267"/>
      <c r="E99" s="263"/>
      <c r="F99" s="82">
        <f t="shared" si="2"/>
        <v>0</v>
      </c>
      <c r="G99" s="114" t="s">
        <v>325</v>
      </c>
      <c r="I99" s="114"/>
    </row>
    <row r="100" spans="1:9" s="102" customFormat="1" hidden="1" x14ac:dyDescent="0.3">
      <c r="A100" s="285"/>
      <c r="B100" s="263"/>
      <c r="C100" s="263"/>
      <c r="D100" s="267"/>
      <c r="E100" s="263"/>
      <c r="F100" s="82">
        <f t="shared" si="2"/>
        <v>0</v>
      </c>
      <c r="G100" s="114" t="s">
        <v>325</v>
      </c>
      <c r="I100" s="114"/>
    </row>
    <row r="101" spans="1:9" s="102" customFormat="1" hidden="1" x14ac:dyDescent="0.3">
      <c r="A101" s="285"/>
      <c r="B101" s="263"/>
      <c r="C101" s="263"/>
      <c r="D101" s="267"/>
      <c r="E101" s="263"/>
      <c r="F101" s="82">
        <f t="shared" si="2"/>
        <v>0</v>
      </c>
      <c r="G101" s="114" t="s">
        <v>325</v>
      </c>
      <c r="I101" s="114"/>
    </row>
    <row r="102" spans="1:9" s="102" customFormat="1" hidden="1" x14ac:dyDescent="0.3">
      <c r="A102" s="285"/>
      <c r="B102" s="263"/>
      <c r="C102" s="263"/>
      <c r="D102" s="267"/>
      <c r="E102" s="263"/>
      <c r="F102" s="82">
        <f t="shared" si="2"/>
        <v>0</v>
      </c>
      <c r="G102" s="114" t="s">
        <v>325</v>
      </c>
      <c r="I102" s="114"/>
    </row>
    <row r="103" spans="1:9" s="102" customFormat="1" hidden="1" x14ac:dyDescent="0.3">
      <c r="A103" s="285"/>
      <c r="B103" s="263"/>
      <c r="C103" s="263"/>
      <c r="D103" s="267"/>
      <c r="E103" s="263"/>
      <c r="F103" s="82">
        <f t="shared" si="0"/>
        <v>0</v>
      </c>
      <c r="G103" s="114" t="s">
        <v>325</v>
      </c>
      <c r="I103" s="114"/>
    </row>
    <row r="104" spans="1:9" s="102" customFormat="1" hidden="1" x14ac:dyDescent="0.3">
      <c r="A104" s="285"/>
      <c r="B104" s="263"/>
      <c r="C104" s="263"/>
      <c r="D104" s="267"/>
      <c r="E104" s="263"/>
      <c r="F104" s="82">
        <f t="shared" si="0"/>
        <v>0</v>
      </c>
      <c r="G104" s="114" t="s">
        <v>325</v>
      </c>
      <c r="I104" s="114"/>
    </row>
    <row r="105" spans="1:9" s="102" customFormat="1" hidden="1" x14ac:dyDescent="0.3">
      <c r="A105" s="285"/>
      <c r="B105" s="263"/>
      <c r="C105" s="263"/>
      <c r="D105" s="267"/>
      <c r="E105" s="263"/>
      <c r="F105" s="82">
        <f t="shared" si="0"/>
        <v>0</v>
      </c>
      <c r="G105" s="114" t="s">
        <v>325</v>
      </c>
      <c r="I105" s="114"/>
    </row>
    <row r="106" spans="1:9" s="102" customFormat="1" hidden="1" x14ac:dyDescent="0.3">
      <c r="A106" s="285"/>
      <c r="B106" s="263"/>
      <c r="C106" s="263"/>
      <c r="D106" s="267"/>
      <c r="E106" s="263"/>
      <c r="F106" s="82">
        <f t="shared" si="0"/>
        <v>0</v>
      </c>
      <c r="G106" s="114" t="s">
        <v>325</v>
      </c>
      <c r="I106" s="114"/>
    </row>
    <row r="107" spans="1:9" s="102" customFormat="1" hidden="1" x14ac:dyDescent="0.3">
      <c r="A107" s="285"/>
      <c r="B107" s="263"/>
      <c r="C107" s="263"/>
      <c r="D107" s="267"/>
      <c r="E107" s="263"/>
      <c r="F107" s="82">
        <f t="shared" si="0"/>
        <v>0</v>
      </c>
      <c r="G107" s="114" t="s">
        <v>325</v>
      </c>
      <c r="I107" s="114"/>
    </row>
    <row r="108" spans="1:9" s="102" customFormat="1" hidden="1" x14ac:dyDescent="0.3">
      <c r="A108" s="285"/>
      <c r="B108" s="263"/>
      <c r="C108" s="263"/>
      <c r="D108" s="267"/>
      <c r="E108" s="263"/>
      <c r="F108" s="82">
        <f t="shared" si="0"/>
        <v>0</v>
      </c>
      <c r="G108" s="114" t="s">
        <v>325</v>
      </c>
      <c r="I108" s="114"/>
    </row>
    <row r="109" spans="1:9" s="102" customFormat="1" hidden="1" x14ac:dyDescent="0.3">
      <c r="A109" s="285"/>
      <c r="B109" s="263"/>
      <c r="C109" s="263"/>
      <c r="D109" s="267"/>
      <c r="E109" s="263"/>
      <c r="F109" s="82">
        <f t="shared" si="0"/>
        <v>0</v>
      </c>
      <c r="G109" s="114" t="s">
        <v>325</v>
      </c>
      <c r="I109" s="114"/>
    </row>
    <row r="110" spans="1:9" s="102" customFormat="1" hidden="1" x14ac:dyDescent="0.3">
      <c r="A110" s="285"/>
      <c r="B110" s="263"/>
      <c r="C110" s="263"/>
      <c r="D110" s="267"/>
      <c r="E110" s="263"/>
      <c r="F110" s="82">
        <f t="shared" si="0"/>
        <v>0</v>
      </c>
      <c r="G110" s="114" t="s">
        <v>325</v>
      </c>
      <c r="I110" s="114"/>
    </row>
    <row r="111" spans="1:9" s="102" customFormat="1" hidden="1" x14ac:dyDescent="0.3">
      <c r="A111" s="285"/>
      <c r="B111" s="263"/>
      <c r="C111" s="263"/>
      <c r="D111" s="267"/>
      <c r="E111" s="263"/>
      <c r="F111" s="82">
        <f t="shared" ref="F111:F118" si="3">ROUND(+B111*D111*E111,2)</f>
        <v>0</v>
      </c>
      <c r="G111" s="114" t="s">
        <v>325</v>
      </c>
      <c r="I111" s="114"/>
    </row>
    <row r="112" spans="1:9" s="102" customFormat="1" hidden="1" x14ac:dyDescent="0.3">
      <c r="A112" s="285"/>
      <c r="B112" s="263"/>
      <c r="C112" s="263"/>
      <c r="D112" s="267"/>
      <c r="E112" s="263"/>
      <c r="F112" s="82">
        <f t="shared" si="3"/>
        <v>0</v>
      </c>
      <c r="G112" s="114" t="s">
        <v>325</v>
      </c>
      <c r="I112" s="114"/>
    </row>
    <row r="113" spans="1:9" s="102" customFormat="1" hidden="1" x14ac:dyDescent="0.3">
      <c r="A113" s="285"/>
      <c r="B113" s="263"/>
      <c r="C113" s="263"/>
      <c r="D113" s="267"/>
      <c r="E113" s="263"/>
      <c r="F113" s="82">
        <f t="shared" si="3"/>
        <v>0</v>
      </c>
      <c r="G113" s="114" t="s">
        <v>325</v>
      </c>
      <c r="I113" s="114"/>
    </row>
    <row r="114" spans="1:9" s="102" customFormat="1" hidden="1" x14ac:dyDescent="0.3">
      <c r="A114" s="285"/>
      <c r="B114" s="263"/>
      <c r="C114" s="263"/>
      <c r="D114" s="267"/>
      <c r="E114" s="263"/>
      <c r="F114" s="82">
        <f t="shared" si="3"/>
        <v>0</v>
      </c>
      <c r="G114" s="114" t="s">
        <v>325</v>
      </c>
      <c r="I114" s="114"/>
    </row>
    <row r="115" spans="1:9" s="102" customFormat="1" hidden="1" x14ac:dyDescent="0.3">
      <c r="A115" s="285"/>
      <c r="B115" s="263"/>
      <c r="C115" s="263"/>
      <c r="D115" s="267"/>
      <c r="E115" s="263"/>
      <c r="F115" s="82">
        <f t="shared" si="3"/>
        <v>0</v>
      </c>
      <c r="G115" s="114" t="s">
        <v>325</v>
      </c>
      <c r="I115" s="114"/>
    </row>
    <row r="116" spans="1:9" s="102" customFormat="1" hidden="1" x14ac:dyDescent="0.3">
      <c r="A116" s="285"/>
      <c r="B116" s="263"/>
      <c r="C116" s="263"/>
      <c r="D116" s="267"/>
      <c r="E116" s="263"/>
      <c r="F116" s="82">
        <f t="shared" si="3"/>
        <v>0</v>
      </c>
      <c r="G116" s="114" t="s">
        <v>325</v>
      </c>
      <c r="I116" s="114"/>
    </row>
    <row r="117" spans="1:9" s="102" customFormat="1" hidden="1" x14ac:dyDescent="0.3">
      <c r="A117" s="285"/>
      <c r="B117" s="263"/>
      <c r="C117" s="263"/>
      <c r="D117" s="267"/>
      <c r="E117" s="263"/>
      <c r="F117" s="82">
        <f t="shared" si="3"/>
        <v>0</v>
      </c>
      <c r="G117" s="114" t="s">
        <v>325</v>
      </c>
      <c r="I117" s="114"/>
    </row>
    <row r="118" spans="1:9" s="102" customFormat="1" hidden="1" x14ac:dyDescent="0.3">
      <c r="A118" s="285"/>
      <c r="B118" s="263"/>
      <c r="C118" s="263"/>
      <c r="D118" s="267"/>
      <c r="E118" s="263"/>
      <c r="F118" s="82">
        <f t="shared" si="3"/>
        <v>0</v>
      </c>
      <c r="G118" s="114" t="s">
        <v>325</v>
      </c>
      <c r="I118" s="114"/>
    </row>
    <row r="119" spans="1:9" s="102" customFormat="1" hidden="1" x14ac:dyDescent="0.3">
      <c r="A119" s="285"/>
      <c r="B119" s="263"/>
      <c r="C119" s="263"/>
      <c r="D119" s="267"/>
      <c r="E119" s="263"/>
      <c r="F119" s="82">
        <f t="shared" ref="F119:F126" si="4">ROUND(+B119*D119*E119,2)</f>
        <v>0</v>
      </c>
      <c r="G119" s="114" t="s">
        <v>325</v>
      </c>
      <c r="I119" s="114"/>
    </row>
    <row r="120" spans="1:9" s="102" customFormat="1" hidden="1" x14ac:dyDescent="0.3">
      <c r="A120" s="285"/>
      <c r="B120" s="263"/>
      <c r="C120" s="263"/>
      <c r="D120" s="267"/>
      <c r="E120" s="263"/>
      <c r="F120" s="82">
        <f t="shared" si="4"/>
        <v>0</v>
      </c>
      <c r="G120" s="114" t="s">
        <v>325</v>
      </c>
      <c r="I120" s="114"/>
    </row>
    <row r="121" spans="1:9" s="102" customFormat="1" hidden="1" x14ac:dyDescent="0.3">
      <c r="A121" s="285"/>
      <c r="B121" s="263"/>
      <c r="C121" s="263"/>
      <c r="D121" s="267"/>
      <c r="E121" s="263"/>
      <c r="F121" s="82">
        <f t="shared" si="4"/>
        <v>0</v>
      </c>
      <c r="G121" s="114" t="s">
        <v>325</v>
      </c>
      <c r="I121" s="114"/>
    </row>
    <row r="122" spans="1:9" s="102" customFormat="1" hidden="1" x14ac:dyDescent="0.3">
      <c r="A122" s="285"/>
      <c r="B122" s="263"/>
      <c r="C122" s="263"/>
      <c r="D122" s="267"/>
      <c r="E122" s="263"/>
      <c r="F122" s="82">
        <f t="shared" si="4"/>
        <v>0</v>
      </c>
      <c r="G122" s="114" t="s">
        <v>325</v>
      </c>
      <c r="I122" s="114"/>
    </row>
    <row r="123" spans="1:9" s="102" customFormat="1" hidden="1" x14ac:dyDescent="0.3">
      <c r="A123" s="285"/>
      <c r="B123" s="263"/>
      <c r="C123" s="263"/>
      <c r="D123" s="267"/>
      <c r="E123" s="263"/>
      <c r="F123" s="82">
        <f t="shared" si="4"/>
        <v>0</v>
      </c>
      <c r="G123" s="114" t="s">
        <v>325</v>
      </c>
      <c r="I123" s="114"/>
    </row>
    <row r="124" spans="1:9" s="102" customFormat="1" hidden="1" x14ac:dyDescent="0.3">
      <c r="A124" s="285"/>
      <c r="B124" s="263"/>
      <c r="C124" s="263"/>
      <c r="D124" s="267"/>
      <c r="E124" s="263"/>
      <c r="F124" s="82">
        <f t="shared" si="4"/>
        <v>0</v>
      </c>
      <c r="G124" s="114" t="s">
        <v>325</v>
      </c>
      <c r="I124" s="114"/>
    </row>
    <row r="125" spans="1:9" s="102" customFormat="1" hidden="1" x14ac:dyDescent="0.3">
      <c r="A125" s="285"/>
      <c r="B125" s="263"/>
      <c r="C125" s="263"/>
      <c r="D125" s="267"/>
      <c r="E125" s="263"/>
      <c r="F125" s="82">
        <f t="shared" si="4"/>
        <v>0</v>
      </c>
      <c r="G125" s="114" t="s">
        <v>325</v>
      </c>
      <c r="I125" s="114"/>
    </row>
    <row r="126" spans="1:9" s="102" customFormat="1" hidden="1" x14ac:dyDescent="0.3">
      <c r="A126" s="285"/>
      <c r="B126" s="263"/>
      <c r="C126" s="263"/>
      <c r="D126" s="267"/>
      <c r="E126" s="263"/>
      <c r="F126" s="82">
        <f t="shared" si="4"/>
        <v>0</v>
      </c>
      <c r="G126" s="114" t="s">
        <v>325</v>
      </c>
      <c r="I126" s="114"/>
    </row>
    <row r="127" spans="1:9" s="102" customFormat="1" hidden="1" x14ac:dyDescent="0.3">
      <c r="A127" s="285"/>
      <c r="B127" s="263"/>
      <c r="C127" s="263"/>
      <c r="D127" s="267"/>
      <c r="E127" s="263"/>
      <c r="F127" s="82">
        <f t="shared" si="0"/>
        <v>0</v>
      </c>
      <c r="G127" s="114" t="s">
        <v>325</v>
      </c>
      <c r="I127" s="114"/>
    </row>
    <row r="128" spans="1:9" s="102" customFormat="1" hidden="1" x14ac:dyDescent="0.3">
      <c r="A128" s="285"/>
      <c r="B128" s="263"/>
      <c r="C128" s="263"/>
      <c r="D128" s="267"/>
      <c r="E128" s="263"/>
      <c r="F128" s="82">
        <f t="shared" si="0"/>
        <v>0</v>
      </c>
      <c r="G128" s="114" t="s">
        <v>325</v>
      </c>
      <c r="I128" s="114"/>
    </row>
    <row r="129" spans="1:9" s="102" customFormat="1" hidden="1" x14ac:dyDescent="0.3">
      <c r="A129" s="285"/>
      <c r="B129" s="263"/>
      <c r="C129" s="263"/>
      <c r="D129" s="267"/>
      <c r="E129" s="263"/>
      <c r="F129" s="82">
        <f t="shared" ref="F129:F130" si="5">ROUND(+B129*D129*E129,2)</f>
        <v>0</v>
      </c>
      <c r="G129" s="114" t="s">
        <v>325</v>
      </c>
      <c r="I129" s="114"/>
    </row>
    <row r="130" spans="1:9" s="102" customFormat="1" hidden="1" x14ac:dyDescent="0.3">
      <c r="A130" s="285"/>
      <c r="B130" s="263"/>
      <c r="C130" s="263"/>
      <c r="D130" s="267"/>
      <c r="E130" s="263"/>
      <c r="F130" s="82">
        <f t="shared" si="5"/>
        <v>0</v>
      </c>
      <c r="G130" s="114" t="s">
        <v>325</v>
      </c>
      <c r="I130" s="114"/>
    </row>
    <row r="131" spans="1:9" s="102" customFormat="1" hidden="1" x14ac:dyDescent="0.3">
      <c r="A131" s="285"/>
      <c r="B131" s="263"/>
      <c r="C131" s="263"/>
      <c r="D131" s="267"/>
      <c r="E131" s="263"/>
      <c r="F131" s="82">
        <f t="shared" ref="F131:F132" si="6">ROUND(+B131*D131*E131,2)</f>
        <v>0</v>
      </c>
      <c r="G131" s="114" t="s">
        <v>325</v>
      </c>
      <c r="I131" s="114"/>
    </row>
    <row r="132" spans="1:9" s="102" customFormat="1" hidden="1" x14ac:dyDescent="0.3">
      <c r="A132" s="285"/>
      <c r="B132" s="263"/>
      <c r="C132" s="263"/>
      <c r="D132" s="267"/>
      <c r="E132" s="263"/>
      <c r="F132" s="82">
        <f t="shared" si="6"/>
        <v>0</v>
      </c>
      <c r="G132" s="114" t="s">
        <v>325</v>
      </c>
      <c r="I132" s="114"/>
    </row>
    <row r="133" spans="1:9" s="102" customFormat="1" hidden="1" x14ac:dyDescent="0.3">
      <c r="A133" s="285"/>
      <c r="B133" s="263"/>
      <c r="C133" s="263"/>
      <c r="D133" s="267"/>
      <c r="E133" s="263"/>
      <c r="F133" s="82">
        <f t="shared" si="0"/>
        <v>0</v>
      </c>
      <c r="G133" s="114" t="s">
        <v>325</v>
      </c>
      <c r="I133" s="114"/>
    </row>
    <row r="134" spans="1:9" s="102" customFormat="1" hidden="1" x14ac:dyDescent="0.3">
      <c r="A134" s="285"/>
      <c r="B134" s="263"/>
      <c r="C134" s="263"/>
      <c r="D134" s="267"/>
      <c r="E134" s="263"/>
      <c r="F134" s="82">
        <f t="shared" si="0"/>
        <v>0</v>
      </c>
      <c r="G134" s="114" t="s">
        <v>325</v>
      </c>
      <c r="I134" s="114"/>
    </row>
    <row r="135" spans="1:9" s="102" customFormat="1" x14ac:dyDescent="0.3">
      <c r="A135" s="266"/>
      <c r="B135" s="263"/>
      <c r="C135" s="263"/>
      <c r="D135" s="267"/>
      <c r="E135" s="263"/>
      <c r="F135" s="295">
        <f>ROUND(+B135*D135*E135,2)</f>
        <v>0</v>
      </c>
      <c r="G135" s="114" t="s">
        <v>325</v>
      </c>
      <c r="I135" s="114"/>
    </row>
    <row r="136" spans="1:9" s="102" customFormat="1" x14ac:dyDescent="0.3">
      <c r="A136" s="230"/>
      <c r="B136" s="90"/>
      <c r="C136" s="90"/>
      <c r="D136" s="136"/>
      <c r="E136" s="207" t="s">
        <v>41</v>
      </c>
      <c r="F136" s="208">
        <f>ROUND(SUBTOTAL(109,F6:F135),2)</f>
        <v>0</v>
      </c>
      <c r="G136" s="114" t="s">
        <v>325</v>
      </c>
      <c r="I136" s="117" t="s">
        <v>329</v>
      </c>
    </row>
    <row r="137" spans="1:9" s="102" customFormat="1" x14ac:dyDescent="0.3">
      <c r="A137" s="230"/>
      <c r="B137" s="90"/>
      <c r="C137" s="90"/>
      <c r="D137" s="136"/>
      <c r="E137" s="90"/>
      <c r="F137" s="296"/>
      <c r="G137" s="114" t="s">
        <v>326</v>
      </c>
    </row>
    <row r="138" spans="1:9" s="102" customFormat="1" x14ac:dyDescent="0.3">
      <c r="A138" s="266"/>
      <c r="B138" s="263"/>
      <c r="C138" s="263"/>
      <c r="D138" s="267"/>
      <c r="E138" s="263"/>
      <c r="F138" s="82">
        <f>ROUND(+B138*D138*E138,2)</f>
        <v>0</v>
      </c>
      <c r="G138" s="114" t="s">
        <v>326</v>
      </c>
    </row>
    <row r="139" spans="1:9" s="102" customFormat="1" x14ac:dyDescent="0.3">
      <c r="A139" s="285"/>
      <c r="B139" s="263"/>
      <c r="C139" s="263"/>
      <c r="D139" s="267"/>
      <c r="E139" s="263"/>
      <c r="F139" s="82">
        <f t="shared" ref="F139:F266" si="7">ROUND(+B139*D139*E139,2)</f>
        <v>0</v>
      </c>
      <c r="G139" s="114" t="s">
        <v>326</v>
      </c>
      <c r="I139" s="114"/>
    </row>
    <row r="140" spans="1:9" s="102" customFormat="1" x14ac:dyDescent="0.3">
      <c r="A140" s="285"/>
      <c r="B140" s="263"/>
      <c r="C140" s="263"/>
      <c r="D140" s="267"/>
      <c r="E140" s="263"/>
      <c r="F140" s="82">
        <f t="shared" si="7"/>
        <v>0</v>
      </c>
      <c r="G140" s="114" t="s">
        <v>326</v>
      </c>
      <c r="I140" s="114"/>
    </row>
    <row r="141" spans="1:9" s="102" customFormat="1" hidden="1" x14ac:dyDescent="0.3">
      <c r="A141" s="285"/>
      <c r="B141" s="263"/>
      <c r="C141" s="263"/>
      <c r="D141" s="267"/>
      <c r="E141" s="263"/>
      <c r="F141" s="82">
        <f t="shared" si="7"/>
        <v>0</v>
      </c>
      <c r="G141" s="114" t="s">
        <v>326</v>
      </c>
      <c r="I141" s="114"/>
    </row>
    <row r="142" spans="1:9" s="102" customFormat="1" hidden="1" x14ac:dyDescent="0.3">
      <c r="A142" s="285"/>
      <c r="B142" s="263"/>
      <c r="C142" s="263"/>
      <c r="D142" s="267"/>
      <c r="E142" s="263"/>
      <c r="F142" s="82">
        <f t="shared" si="7"/>
        <v>0</v>
      </c>
      <c r="G142" s="114" t="s">
        <v>326</v>
      </c>
      <c r="I142" s="114"/>
    </row>
    <row r="143" spans="1:9" s="102" customFormat="1" hidden="1" x14ac:dyDescent="0.3">
      <c r="A143" s="285"/>
      <c r="B143" s="263"/>
      <c r="C143" s="263"/>
      <c r="D143" s="267"/>
      <c r="E143" s="263"/>
      <c r="F143" s="82">
        <f t="shared" si="7"/>
        <v>0</v>
      </c>
      <c r="G143" s="114" t="s">
        <v>326</v>
      </c>
      <c r="I143" s="114"/>
    </row>
    <row r="144" spans="1:9" s="102" customFormat="1" hidden="1" x14ac:dyDescent="0.3">
      <c r="A144" s="285"/>
      <c r="B144" s="263"/>
      <c r="C144" s="263"/>
      <c r="D144" s="267"/>
      <c r="E144" s="263"/>
      <c r="F144" s="82">
        <f t="shared" si="7"/>
        <v>0</v>
      </c>
      <c r="G144" s="114" t="s">
        <v>326</v>
      </c>
      <c r="I144" s="114"/>
    </row>
    <row r="145" spans="1:9" s="102" customFormat="1" hidden="1" x14ac:dyDescent="0.3">
      <c r="A145" s="285"/>
      <c r="B145" s="263"/>
      <c r="C145" s="263"/>
      <c r="D145" s="267"/>
      <c r="E145" s="263"/>
      <c r="F145" s="82">
        <f t="shared" si="7"/>
        <v>0</v>
      </c>
      <c r="G145" s="114" t="s">
        <v>326</v>
      </c>
      <c r="I145" s="114"/>
    </row>
    <row r="146" spans="1:9" s="102" customFormat="1" hidden="1" x14ac:dyDescent="0.3">
      <c r="A146" s="285"/>
      <c r="B146" s="263"/>
      <c r="C146" s="263"/>
      <c r="D146" s="267"/>
      <c r="E146" s="263"/>
      <c r="F146" s="82">
        <f t="shared" si="7"/>
        <v>0</v>
      </c>
      <c r="G146" s="114" t="s">
        <v>326</v>
      </c>
      <c r="I146" s="114"/>
    </row>
    <row r="147" spans="1:9" s="102" customFormat="1" hidden="1" x14ac:dyDescent="0.3">
      <c r="A147" s="285"/>
      <c r="B147" s="263"/>
      <c r="C147" s="263"/>
      <c r="D147" s="267"/>
      <c r="E147" s="263"/>
      <c r="F147" s="82">
        <f t="shared" si="7"/>
        <v>0</v>
      </c>
      <c r="G147" s="114" t="s">
        <v>326</v>
      </c>
      <c r="I147" s="114"/>
    </row>
    <row r="148" spans="1:9" s="102" customFormat="1" hidden="1" x14ac:dyDescent="0.3">
      <c r="A148" s="285"/>
      <c r="B148" s="263"/>
      <c r="C148" s="263"/>
      <c r="D148" s="267"/>
      <c r="E148" s="263"/>
      <c r="F148" s="82">
        <f t="shared" si="7"/>
        <v>0</v>
      </c>
      <c r="G148" s="114" t="s">
        <v>326</v>
      </c>
      <c r="I148" s="114"/>
    </row>
    <row r="149" spans="1:9" s="102" customFormat="1" hidden="1" x14ac:dyDescent="0.3">
      <c r="A149" s="285"/>
      <c r="B149" s="263"/>
      <c r="C149" s="263"/>
      <c r="D149" s="267"/>
      <c r="E149" s="263"/>
      <c r="F149" s="82">
        <f t="shared" si="7"/>
        <v>0</v>
      </c>
      <c r="G149" s="114" t="s">
        <v>326</v>
      </c>
      <c r="I149" s="114"/>
    </row>
    <row r="150" spans="1:9" s="102" customFormat="1" hidden="1" x14ac:dyDescent="0.3">
      <c r="A150" s="285"/>
      <c r="B150" s="263"/>
      <c r="C150" s="263"/>
      <c r="D150" s="267"/>
      <c r="E150" s="263"/>
      <c r="F150" s="82">
        <f t="shared" si="7"/>
        <v>0</v>
      </c>
      <c r="G150" s="114" t="s">
        <v>326</v>
      </c>
      <c r="I150" s="114"/>
    </row>
    <row r="151" spans="1:9" s="102" customFormat="1" hidden="1" x14ac:dyDescent="0.3">
      <c r="A151" s="285"/>
      <c r="B151" s="263"/>
      <c r="C151" s="263"/>
      <c r="D151" s="267"/>
      <c r="E151" s="263"/>
      <c r="F151" s="82">
        <f t="shared" si="7"/>
        <v>0</v>
      </c>
      <c r="G151" s="114" t="s">
        <v>326</v>
      </c>
      <c r="I151" s="114"/>
    </row>
    <row r="152" spans="1:9" s="102" customFormat="1" hidden="1" x14ac:dyDescent="0.3">
      <c r="A152" s="285"/>
      <c r="B152" s="263"/>
      <c r="C152" s="263"/>
      <c r="D152" s="267"/>
      <c r="E152" s="263"/>
      <c r="F152" s="82">
        <f t="shared" si="7"/>
        <v>0</v>
      </c>
      <c r="G152" s="114" t="s">
        <v>326</v>
      </c>
      <c r="I152" s="114"/>
    </row>
    <row r="153" spans="1:9" s="102" customFormat="1" hidden="1" x14ac:dyDescent="0.3">
      <c r="A153" s="285"/>
      <c r="B153" s="263"/>
      <c r="C153" s="263"/>
      <c r="D153" s="267"/>
      <c r="E153" s="263"/>
      <c r="F153" s="82">
        <f t="shared" si="7"/>
        <v>0</v>
      </c>
      <c r="G153" s="114" t="s">
        <v>326</v>
      </c>
      <c r="I153" s="114"/>
    </row>
    <row r="154" spans="1:9" s="102" customFormat="1" hidden="1" x14ac:dyDescent="0.3">
      <c r="A154" s="285"/>
      <c r="B154" s="263"/>
      <c r="C154" s="263"/>
      <c r="D154" s="267"/>
      <c r="E154" s="263"/>
      <c r="F154" s="82">
        <f t="shared" si="7"/>
        <v>0</v>
      </c>
      <c r="G154" s="114" t="s">
        <v>326</v>
      </c>
      <c r="I154" s="114"/>
    </row>
    <row r="155" spans="1:9" s="102" customFormat="1" hidden="1" x14ac:dyDescent="0.3">
      <c r="A155" s="285"/>
      <c r="B155" s="263"/>
      <c r="C155" s="263"/>
      <c r="D155" s="267"/>
      <c r="E155" s="263"/>
      <c r="F155" s="82">
        <f t="shared" si="7"/>
        <v>0</v>
      </c>
      <c r="G155" s="114" t="s">
        <v>326</v>
      </c>
      <c r="I155" s="114"/>
    </row>
    <row r="156" spans="1:9" s="102" customFormat="1" hidden="1" x14ac:dyDescent="0.3">
      <c r="A156" s="285"/>
      <c r="B156" s="263"/>
      <c r="C156" s="263"/>
      <c r="D156" s="267"/>
      <c r="E156" s="263"/>
      <c r="F156" s="82">
        <f t="shared" si="7"/>
        <v>0</v>
      </c>
      <c r="G156" s="114" t="s">
        <v>326</v>
      </c>
      <c r="I156" s="114"/>
    </row>
    <row r="157" spans="1:9" s="102" customFormat="1" hidden="1" x14ac:dyDescent="0.3">
      <c r="A157" s="285"/>
      <c r="B157" s="263"/>
      <c r="C157" s="263"/>
      <c r="D157" s="267"/>
      <c r="E157" s="263"/>
      <c r="F157" s="82">
        <f t="shared" si="7"/>
        <v>0</v>
      </c>
      <c r="G157" s="114" t="s">
        <v>326</v>
      </c>
      <c r="I157" s="114"/>
    </row>
    <row r="158" spans="1:9" s="102" customFormat="1" hidden="1" x14ac:dyDescent="0.3">
      <c r="A158" s="285"/>
      <c r="B158" s="263"/>
      <c r="C158" s="263"/>
      <c r="D158" s="267"/>
      <c r="E158" s="263"/>
      <c r="F158" s="82">
        <f t="shared" si="7"/>
        <v>0</v>
      </c>
      <c r="G158" s="114" t="s">
        <v>326</v>
      </c>
      <c r="I158" s="114"/>
    </row>
    <row r="159" spans="1:9" s="102" customFormat="1" hidden="1" x14ac:dyDescent="0.3">
      <c r="A159" s="285"/>
      <c r="B159" s="263"/>
      <c r="C159" s="263"/>
      <c r="D159" s="267"/>
      <c r="E159" s="263"/>
      <c r="F159" s="82">
        <f t="shared" si="7"/>
        <v>0</v>
      </c>
      <c r="G159" s="114" t="s">
        <v>326</v>
      </c>
      <c r="I159" s="114"/>
    </row>
    <row r="160" spans="1:9" s="102" customFormat="1" hidden="1" x14ac:dyDescent="0.3">
      <c r="A160" s="285"/>
      <c r="B160" s="263"/>
      <c r="C160" s="263"/>
      <c r="D160" s="267"/>
      <c r="E160" s="263"/>
      <c r="F160" s="82">
        <f t="shared" si="7"/>
        <v>0</v>
      </c>
      <c r="G160" s="114" t="s">
        <v>326</v>
      </c>
      <c r="I160" s="114"/>
    </row>
    <row r="161" spans="1:9" s="102" customFormat="1" hidden="1" x14ac:dyDescent="0.3">
      <c r="A161" s="285"/>
      <c r="B161" s="263"/>
      <c r="C161" s="263"/>
      <c r="D161" s="267"/>
      <c r="E161" s="263"/>
      <c r="F161" s="82">
        <f t="shared" si="7"/>
        <v>0</v>
      </c>
      <c r="G161" s="114" t="s">
        <v>326</v>
      </c>
      <c r="I161" s="114"/>
    </row>
    <row r="162" spans="1:9" s="102" customFormat="1" hidden="1" x14ac:dyDescent="0.3">
      <c r="A162" s="285"/>
      <c r="B162" s="263"/>
      <c r="C162" s="263"/>
      <c r="D162" s="267"/>
      <c r="E162" s="263"/>
      <c r="F162" s="82">
        <f t="shared" si="7"/>
        <v>0</v>
      </c>
      <c r="G162" s="114" t="s">
        <v>326</v>
      </c>
      <c r="I162" s="114"/>
    </row>
    <row r="163" spans="1:9" s="102" customFormat="1" hidden="1" x14ac:dyDescent="0.3">
      <c r="A163" s="285"/>
      <c r="B163" s="263"/>
      <c r="C163" s="263"/>
      <c r="D163" s="267"/>
      <c r="E163" s="263"/>
      <c r="F163" s="82">
        <f t="shared" si="7"/>
        <v>0</v>
      </c>
      <c r="G163" s="114" t="s">
        <v>326</v>
      </c>
      <c r="I163" s="114"/>
    </row>
    <row r="164" spans="1:9" s="102" customFormat="1" hidden="1" x14ac:dyDescent="0.3">
      <c r="A164" s="285"/>
      <c r="B164" s="263"/>
      <c r="C164" s="263"/>
      <c r="D164" s="267"/>
      <c r="E164" s="263"/>
      <c r="F164" s="82">
        <f t="shared" si="7"/>
        <v>0</v>
      </c>
      <c r="G164" s="114" t="s">
        <v>326</v>
      </c>
      <c r="I164" s="114"/>
    </row>
    <row r="165" spans="1:9" s="102" customFormat="1" hidden="1" x14ac:dyDescent="0.3">
      <c r="A165" s="285"/>
      <c r="B165" s="263"/>
      <c r="C165" s="263"/>
      <c r="D165" s="267"/>
      <c r="E165" s="263"/>
      <c r="F165" s="82">
        <f t="shared" si="7"/>
        <v>0</v>
      </c>
      <c r="G165" s="114" t="s">
        <v>326</v>
      </c>
      <c r="I165" s="114"/>
    </row>
    <row r="166" spans="1:9" s="102" customFormat="1" hidden="1" x14ac:dyDescent="0.3">
      <c r="A166" s="285"/>
      <c r="B166" s="263"/>
      <c r="C166" s="263"/>
      <c r="D166" s="267"/>
      <c r="E166" s="263"/>
      <c r="F166" s="82">
        <f t="shared" si="7"/>
        <v>0</v>
      </c>
      <c r="G166" s="114" t="s">
        <v>326</v>
      </c>
      <c r="I166" s="114"/>
    </row>
    <row r="167" spans="1:9" s="102" customFormat="1" hidden="1" x14ac:dyDescent="0.3">
      <c r="A167" s="285"/>
      <c r="B167" s="263"/>
      <c r="C167" s="263"/>
      <c r="D167" s="267"/>
      <c r="E167" s="263"/>
      <c r="F167" s="82">
        <f t="shared" si="7"/>
        <v>0</v>
      </c>
      <c r="G167" s="114" t="s">
        <v>326</v>
      </c>
      <c r="I167" s="114"/>
    </row>
    <row r="168" spans="1:9" s="102" customFormat="1" hidden="1" x14ac:dyDescent="0.3">
      <c r="A168" s="285"/>
      <c r="B168" s="263"/>
      <c r="C168" s="263"/>
      <c r="D168" s="267"/>
      <c r="E168" s="263"/>
      <c r="F168" s="82">
        <f t="shared" si="7"/>
        <v>0</v>
      </c>
      <c r="G168" s="114" t="s">
        <v>326</v>
      </c>
      <c r="I168" s="114"/>
    </row>
    <row r="169" spans="1:9" s="102" customFormat="1" hidden="1" x14ac:dyDescent="0.3">
      <c r="A169" s="285"/>
      <c r="B169" s="263"/>
      <c r="C169" s="263"/>
      <c r="D169" s="267"/>
      <c r="E169" s="263"/>
      <c r="F169" s="82">
        <f t="shared" si="7"/>
        <v>0</v>
      </c>
      <c r="G169" s="114" t="s">
        <v>326</v>
      </c>
      <c r="I169" s="114"/>
    </row>
    <row r="170" spans="1:9" s="102" customFormat="1" hidden="1" x14ac:dyDescent="0.3">
      <c r="A170" s="285"/>
      <c r="B170" s="263"/>
      <c r="C170" s="263"/>
      <c r="D170" s="267"/>
      <c r="E170" s="263"/>
      <c r="F170" s="82">
        <f t="shared" si="7"/>
        <v>0</v>
      </c>
      <c r="G170" s="114" t="s">
        <v>326</v>
      </c>
      <c r="I170" s="114"/>
    </row>
    <row r="171" spans="1:9" s="102" customFormat="1" hidden="1" x14ac:dyDescent="0.3">
      <c r="A171" s="285"/>
      <c r="B171" s="263"/>
      <c r="C171" s="263"/>
      <c r="D171" s="267"/>
      <c r="E171" s="263"/>
      <c r="F171" s="82">
        <f t="shared" si="7"/>
        <v>0</v>
      </c>
      <c r="G171" s="114" t="s">
        <v>326</v>
      </c>
      <c r="I171" s="114"/>
    </row>
    <row r="172" spans="1:9" s="102" customFormat="1" hidden="1" x14ac:dyDescent="0.3">
      <c r="A172" s="285"/>
      <c r="B172" s="263"/>
      <c r="C172" s="263"/>
      <c r="D172" s="267"/>
      <c r="E172" s="263"/>
      <c r="F172" s="82">
        <f t="shared" si="7"/>
        <v>0</v>
      </c>
      <c r="G172" s="114" t="s">
        <v>326</v>
      </c>
      <c r="I172" s="114"/>
    </row>
    <row r="173" spans="1:9" s="102" customFormat="1" hidden="1" x14ac:dyDescent="0.3">
      <c r="A173" s="285"/>
      <c r="B173" s="263"/>
      <c r="C173" s="263"/>
      <c r="D173" s="267"/>
      <c r="E173" s="263"/>
      <c r="F173" s="82">
        <f t="shared" si="7"/>
        <v>0</v>
      </c>
      <c r="G173" s="114" t="s">
        <v>326</v>
      </c>
      <c r="I173" s="114"/>
    </row>
    <row r="174" spans="1:9" s="102" customFormat="1" hidden="1" x14ac:dyDescent="0.3">
      <c r="A174" s="285"/>
      <c r="B174" s="263"/>
      <c r="C174" s="263"/>
      <c r="D174" s="267"/>
      <c r="E174" s="263"/>
      <c r="F174" s="82">
        <f t="shared" si="7"/>
        <v>0</v>
      </c>
      <c r="G174" s="114" t="s">
        <v>326</v>
      </c>
      <c r="I174" s="114"/>
    </row>
    <row r="175" spans="1:9" s="102" customFormat="1" hidden="1" x14ac:dyDescent="0.3">
      <c r="A175" s="285"/>
      <c r="B175" s="263"/>
      <c r="C175" s="263"/>
      <c r="D175" s="267"/>
      <c r="E175" s="263"/>
      <c r="F175" s="82">
        <f t="shared" si="7"/>
        <v>0</v>
      </c>
      <c r="G175" s="114" t="s">
        <v>326</v>
      </c>
      <c r="I175" s="114"/>
    </row>
    <row r="176" spans="1:9" s="102" customFormat="1" hidden="1" x14ac:dyDescent="0.3">
      <c r="A176" s="285"/>
      <c r="B176" s="263"/>
      <c r="C176" s="263"/>
      <c r="D176" s="267"/>
      <c r="E176" s="263"/>
      <c r="F176" s="82">
        <f t="shared" si="7"/>
        <v>0</v>
      </c>
      <c r="G176" s="114" t="s">
        <v>326</v>
      </c>
      <c r="I176" s="114"/>
    </row>
    <row r="177" spans="1:9" s="102" customFormat="1" hidden="1" x14ac:dyDescent="0.3">
      <c r="A177" s="285"/>
      <c r="B177" s="263"/>
      <c r="C177" s="263"/>
      <c r="D177" s="267"/>
      <c r="E177" s="263"/>
      <c r="F177" s="82">
        <f t="shared" si="7"/>
        <v>0</v>
      </c>
      <c r="G177" s="114" t="s">
        <v>326</v>
      </c>
      <c r="I177" s="114"/>
    </row>
    <row r="178" spans="1:9" s="102" customFormat="1" hidden="1" x14ac:dyDescent="0.3">
      <c r="A178" s="285"/>
      <c r="B178" s="263"/>
      <c r="C178" s="263"/>
      <c r="D178" s="267"/>
      <c r="E178" s="263"/>
      <c r="F178" s="82">
        <f t="shared" si="7"/>
        <v>0</v>
      </c>
      <c r="G178" s="114" t="s">
        <v>326</v>
      </c>
      <c r="I178" s="114"/>
    </row>
    <row r="179" spans="1:9" s="102" customFormat="1" hidden="1" x14ac:dyDescent="0.3">
      <c r="A179" s="285"/>
      <c r="B179" s="263"/>
      <c r="C179" s="263"/>
      <c r="D179" s="267"/>
      <c r="E179" s="263"/>
      <c r="F179" s="82">
        <f t="shared" si="7"/>
        <v>0</v>
      </c>
      <c r="G179" s="114" t="s">
        <v>326</v>
      </c>
      <c r="I179" s="114"/>
    </row>
    <row r="180" spans="1:9" s="102" customFormat="1" hidden="1" x14ac:dyDescent="0.3">
      <c r="A180" s="285"/>
      <c r="B180" s="263"/>
      <c r="C180" s="263"/>
      <c r="D180" s="267"/>
      <c r="E180" s="263"/>
      <c r="F180" s="82">
        <f t="shared" si="7"/>
        <v>0</v>
      </c>
      <c r="G180" s="114" t="s">
        <v>326</v>
      </c>
      <c r="I180" s="114"/>
    </row>
    <row r="181" spans="1:9" s="102" customFormat="1" hidden="1" x14ac:dyDescent="0.3">
      <c r="A181" s="285"/>
      <c r="B181" s="263"/>
      <c r="C181" s="263"/>
      <c r="D181" s="267"/>
      <c r="E181" s="263"/>
      <c r="F181" s="82">
        <f t="shared" si="7"/>
        <v>0</v>
      </c>
      <c r="G181" s="114" t="s">
        <v>326</v>
      </c>
      <c r="I181" s="114"/>
    </row>
    <row r="182" spans="1:9" s="102" customFormat="1" hidden="1" x14ac:dyDescent="0.3">
      <c r="A182" s="285"/>
      <c r="B182" s="263"/>
      <c r="C182" s="263"/>
      <c r="D182" s="267"/>
      <c r="E182" s="263"/>
      <c r="F182" s="82">
        <f t="shared" si="7"/>
        <v>0</v>
      </c>
      <c r="G182" s="114" t="s">
        <v>326</v>
      </c>
      <c r="I182" s="114"/>
    </row>
    <row r="183" spans="1:9" s="102" customFormat="1" hidden="1" x14ac:dyDescent="0.3">
      <c r="A183" s="285"/>
      <c r="B183" s="263"/>
      <c r="C183" s="263"/>
      <c r="D183" s="267"/>
      <c r="E183" s="263"/>
      <c r="F183" s="82">
        <f t="shared" si="7"/>
        <v>0</v>
      </c>
      <c r="G183" s="114" t="s">
        <v>326</v>
      </c>
      <c r="I183" s="114"/>
    </row>
    <row r="184" spans="1:9" s="102" customFormat="1" hidden="1" x14ac:dyDescent="0.3">
      <c r="A184" s="285"/>
      <c r="B184" s="263"/>
      <c r="C184" s="263"/>
      <c r="D184" s="267"/>
      <c r="E184" s="263"/>
      <c r="F184" s="82">
        <f t="shared" si="7"/>
        <v>0</v>
      </c>
      <c r="G184" s="114" t="s">
        <v>326</v>
      </c>
      <c r="I184" s="114"/>
    </row>
    <row r="185" spans="1:9" s="102" customFormat="1" hidden="1" x14ac:dyDescent="0.3">
      <c r="A185" s="285"/>
      <c r="B185" s="263"/>
      <c r="C185" s="263"/>
      <c r="D185" s="267"/>
      <c r="E185" s="263"/>
      <c r="F185" s="82">
        <f t="shared" si="7"/>
        <v>0</v>
      </c>
      <c r="G185" s="114" t="s">
        <v>326</v>
      </c>
      <c r="I185" s="114"/>
    </row>
    <row r="186" spans="1:9" s="102" customFormat="1" hidden="1" x14ac:dyDescent="0.3">
      <c r="A186" s="285"/>
      <c r="B186" s="263"/>
      <c r="C186" s="263"/>
      <c r="D186" s="267"/>
      <c r="E186" s="263"/>
      <c r="F186" s="82">
        <f t="shared" si="7"/>
        <v>0</v>
      </c>
      <c r="G186" s="114" t="s">
        <v>326</v>
      </c>
      <c r="I186" s="114"/>
    </row>
    <row r="187" spans="1:9" s="102" customFormat="1" hidden="1" x14ac:dyDescent="0.3">
      <c r="A187" s="285"/>
      <c r="B187" s="263"/>
      <c r="C187" s="263"/>
      <c r="D187" s="267"/>
      <c r="E187" s="263"/>
      <c r="F187" s="82">
        <f t="shared" si="7"/>
        <v>0</v>
      </c>
      <c r="G187" s="114" t="s">
        <v>326</v>
      </c>
      <c r="I187" s="114"/>
    </row>
    <row r="188" spans="1:9" s="102" customFormat="1" hidden="1" x14ac:dyDescent="0.3">
      <c r="A188" s="285"/>
      <c r="B188" s="263"/>
      <c r="C188" s="263"/>
      <c r="D188" s="267"/>
      <c r="E188" s="263"/>
      <c r="F188" s="82">
        <f t="shared" si="7"/>
        <v>0</v>
      </c>
      <c r="G188" s="114" t="s">
        <v>326</v>
      </c>
      <c r="I188" s="114"/>
    </row>
    <row r="189" spans="1:9" s="102" customFormat="1" hidden="1" x14ac:dyDescent="0.3">
      <c r="A189" s="285"/>
      <c r="B189" s="263"/>
      <c r="C189" s="263"/>
      <c r="D189" s="267"/>
      <c r="E189" s="263"/>
      <c r="F189" s="82">
        <f t="shared" si="7"/>
        <v>0</v>
      </c>
      <c r="G189" s="114" t="s">
        <v>326</v>
      </c>
      <c r="I189" s="114"/>
    </row>
    <row r="190" spans="1:9" s="102" customFormat="1" hidden="1" x14ac:dyDescent="0.3">
      <c r="A190" s="285"/>
      <c r="B190" s="263"/>
      <c r="C190" s="263"/>
      <c r="D190" s="267"/>
      <c r="E190" s="263"/>
      <c r="F190" s="82">
        <f t="shared" si="7"/>
        <v>0</v>
      </c>
      <c r="G190" s="114" t="s">
        <v>326</v>
      </c>
      <c r="I190" s="114"/>
    </row>
    <row r="191" spans="1:9" s="102" customFormat="1" hidden="1" x14ac:dyDescent="0.3">
      <c r="A191" s="285"/>
      <c r="B191" s="263"/>
      <c r="C191" s="263"/>
      <c r="D191" s="267"/>
      <c r="E191" s="263"/>
      <c r="F191" s="82">
        <f t="shared" si="7"/>
        <v>0</v>
      </c>
      <c r="G191" s="114" t="s">
        <v>326</v>
      </c>
      <c r="I191" s="114"/>
    </row>
    <row r="192" spans="1:9" s="102" customFormat="1" hidden="1" x14ac:dyDescent="0.3">
      <c r="A192" s="285"/>
      <c r="B192" s="263"/>
      <c r="C192" s="263"/>
      <c r="D192" s="267"/>
      <c r="E192" s="263"/>
      <c r="F192" s="82">
        <f t="shared" si="7"/>
        <v>0</v>
      </c>
      <c r="G192" s="114" t="s">
        <v>326</v>
      </c>
      <c r="I192" s="114"/>
    </row>
    <row r="193" spans="1:9" s="102" customFormat="1" hidden="1" x14ac:dyDescent="0.3">
      <c r="A193" s="285"/>
      <c r="B193" s="263"/>
      <c r="C193" s="263"/>
      <c r="D193" s="267"/>
      <c r="E193" s="263"/>
      <c r="F193" s="82">
        <f t="shared" si="7"/>
        <v>0</v>
      </c>
      <c r="G193" s="114" t="s">
        <v>326</v>
      </c>
      <c r="I193" s="114"/>
    </row>
    <row r="194" spans="1:9" s="102" customFormat="1" hidden="1" x14ac:dyDescent="0.3">
      <c r="A194" s="285"/>
      <c r="B194" s="263"/>
      <c r="C194" s="263"/>
      <c r="D194" s="267"/>
      <c r="E194" s="263"/>
      <c r="F194" s="82">
        <f t="shared" si="7"/>
        <v>0</v>
      </c>
      <c r="G194" s="114" t="s">
        <v>326</v>
      </c>
      <c r="I194" s="114"/>
    </row>
    <row r="195" spans="1:9" s="102" customFormat="1" hidden="1" x14ac:dyDescent="0.3">
      <c r="A195" s="285"/>
      <c r="B195" s="263"/>
      <c r="C195" s="263"/>
      <c r="D195" s="267"/>
      <c r="E195" s="263"/>
      <c r="F195" s="82">
        <f t="shared" si="7"/>
        <v>0</v>
      </c>
      <c r="G195" s="114" t="s">
        <v>326</v>
      </c>
      <c r="I195" s="114"/>
    </row>
    <row r="196" spans="1:9" s="102" customFormat="1" hidden="1" x14ac:dyDescent="0.3">
      <c r="A196" s="285"/>
      <c r="B196" s="263"/>
      <c r="C196" s="263"/>
      <c r="D196" s="267"/>
      <c r="E196" s="263"/>
      <c r="F196" s="82">
        <f t="shared" si="7"/>
        <v>0</v>
      </c>
      <c r="G196" s="114" t="s">
        <v>326</v>
      </c>
      <c r="I196" s="114"/>
    </row>
    <row r="197" spans="1:9" s="102" customFormat="1" hidden="1" x14ac:dyDescent="0.3">
      <c r="A197" s="285"/>
      <c r="B197" s="263"/>
      <c r="C197" s="263"/>
      <c r="D197" s="267"/>
      <c r="E197" s="263"/>
      <c r="F197" s="82">
        <f t="shared" si="7"/>
        <v>0</v>
      </c>
      <c r="G197" s="114" t="s">
        <v>326</v>
      </c>
      <c r="I197" s="114"/>
    </row>
    <row r="198" spans="1:9" s="102" customFormat="1" hidden="1" x14ac:dyDescent="0.3">
      <c r="A198" s="285"/>
      <c r="B198" s="263"/>
      <c r="C198" s="263"/>
      <c r="D198" s="267"/>
      <c r="E198" s="263"/>
      <c r="F198" s="82">
        <f t="shared" si="7"/>
        <v>0</v>
      </c>
      <c r="G198" s="114" t="s">
        <v>326</v>
      </c>
      <c r="I198" s="114"/>
    </row>
    <row r="199" spans="1:9" s="102" customFormat="1" hidden="1" x14ac:dyDescent="0.3">
      <c r="A199" s="285"/>
      <c r="B199" s="263"/>
      <c r="C199" s="263"/>
      <c r="D199" s="267"/>
      <c r="E199" s="263"/>
      <c r="F199" s="82">
        <f t="shared" si="7"/>
        <v>0</v>
      </c>
      <c r="G199" s="114" t="s">
        <v>326</v>
      </c>
      <c r="I199" s="114"/>
    </row>
    <row r="200" spans="1:9" s="102" customFormat="1" hidden="1" x14ac:dyDescent="0.3">
      <c r="A200" s="285"/>
      <c r="B200" s="263"/>
      <c r="C200" s="263"/>
      <c r="D200" s="267"/>
      <c r="E200" s="263"/>
      <c r="F200" s="82">
        <f t="shared" si="7"/>
        <v>0</v>
      </c>
      <c r="G200" s="114" t="s">
        <v>326</v>
      </c>
      <c r="I200" s="114"/>
    </row>
    <row r="201" spans="1:9" s="102" customFormat="1" hidden="1" x14ac:dyDescent="0.3">
      <c r="A201" s="285"/>
      <c r="B201" s="263"/>
      <c r="C201" s="263"/>
      <c r="D201" s="267"/>
      <c r="E201" s="263"/>
      <c r="F201" s="82">
        <f t="shared" si="7"/>
        <v>0</v>
      </c>
      <c r="G201" s="114" t="s">
        <v>326</v>
      </c>
      <c r="I201" s="114"/>
    </row>
    <row r="202" spans="1:9" s="102" customFormat="1" hidden="1" x14ac:dyDescent="0.3">
      <c r="A202" s="285"/>
      <c r="B202" s="263"/>
      <c r="C202" s="263"/>
      <c r="D202" s="267"/>
      <c r="E202" s="263"/>
      <c r="F202" s="82">
        <f t="shared" si="7"/>
        <v>0</v>
      </c>
      <c r="G202" s="114" t="s">
        <v>326</v>
      </c>
      <c r="I202" s="114"/>
    </row>
    <row r="203" spans="1:9" s="102" customFormat="1" hidden="1" x14ac:dyDescent="0.3">
      <c r="A203" s="285"/>
      <c r="B203" s="263"/>
      <c r="C203" s="263"/>
      <c r="D203" s="267"/>
      <c r="E203" s="263"/>
      <c r="F203" s="82">
        <f t="shared" si="7"/>
        <v>0</v>
      </c>
      <c r="G203" s="114" t="s">
        <v>326</v>
      </c>
      <c r="I203" s="114"/>
    </row>
    <row r="204" spans="1:9" s="102" customFormat="1" hidden="1" x14ac:dyDescent="0.3">
      <c r="A204" s="285"/>
      <c r="B204" s="263"/>
      <c r="C204" s="263"/>
      <c r="D204" s="267"/>
      <c r="E204" s="263"/>
      <c r="F204" s="82">
        <f t="shared" si="7"/>
        <v>0</v>
      </c>
      <c r="G204" s="114" t="s">
        <v>326</v>
      </c>
      <c r="I204" s="114"/>
    </row>
    <row r="205" spans="1:9" s="102" customFormat="1" hidden="1" x14ac:dyDescent="0.3">
      <c r="A205" s="285"/>
      <c r="B205" s="263"/>
      <c r="C205" s="263"/>
      <c r="D205" s="267"/>
      <c r="E205" s="263"/>
      <c r="F205" s="82">
        <f t="shared" si="7"/>
        <v>0</v>
      </c>
      <c r="G205" s="114" t="s">
        <v>326</v>
      </c>
      <c r="I205" s="114"/>
    </row>
    <row r="206" spans="1:9" s="102" customFormat="1" hidden="1" x14ac:dyDescent="0.3">
      <c r="A206" s="285"/>
      <c r="B206" s="263"/>
      <c r="C206" s="263"/>
      <c r="D206" s="267"/>
      <c r="E206" s="263"/>
      <c r="F206" s="82">
        <f t="shared" si="7"/>
        <v>0</v>
      </c>
      <c r="G206" s="114" t="s">
        <v>326</v>
      </c>
      <c r="I206" s="114"/>
    </row>
    <row r="207" spans="1:9" s="102" customFormat="1" hidden="1" x14ac:dyDescent="0.3">
      <c r="A207" s="285"/>
      <c r="B207" s="263"/>
      <c r="C207" s="263"/>
      <c r="D207" s="267"/>
      <c r="E207" s="263"/>
      <c r="F207" s="82">
        <f t="shared" si="7"/>
        <v>0</v>
      </c>
      <c r="G207" s="114" t="s">
        <v>326</v>
      </c>
      <c r="I207" s="114"/>
    </row>
    <row r="208" spans="1:9" s="102" customFormat="1" hidden="1" x14ac:dyDescent="0.3">
      <c r="A208" s="285"/>
      <c r="B208" s="263"/>
      <c r="C208" s="263"/>
      <c r="D208" s="267"/>
      <c r="E208" s="263"/>
      <c r="F208" s="82">
        <f t="shared" si="7"/>
        <v>0</v>
      </c>
      <c r="G208" s="114" t="s">
        <v>326</v>
      </c>
      <c r="I208" s="114"/>
    </row>
    <row r="209" spans="1:9" s="102" customFormat="1" hidden="1" x14ac:dyDescent="0.3">
      <c r="A209" s="285"/>
      <c r="B209" s="263"/>
      <c r="C209" s="263"/>
      <c r="D209" s="267"/>
      <c r="E209" s="263"/>
      <c r="F209" s="82">
        <f t="shared" si="7"/>
        <v>0</v>
      </c>
      <c r="G209" s="114" t="s">
        <v>326</v>
      </c>
      <c r="I209" s="114"/>
    </row>
    <row r="210" spans="1:9" s="102" customFormat="1" hidden="1" x14ac:dyDescent="0.3">
      <c r="A210" s="285"/>
      <c r="B210" s="263"/>
      <c r="C210" s="263"/>
      <c r="D210" s="267"/>
      <c r="E210" s="263"/>
      <c r="F210" s="82">
        <f t="shared" si="7"/>
        <v>0</v>
      </c>
      <c r="G210" s="114" t="s">
        <v>326</v>
      </c>
      <c r="I210" s="114"/>
    </row>
    <row r="211" spans="1:9" s="102" customFormat="1" hidden="1" x14ac:dyDescent="0.3">
      <c r="A211" s="285"/>
      <c r="B211" s="263"/>
      <c r="C211" s="263"/>
      <c r="D211" s="267"/>
      <c r="E211" s="263"/>
      <c r="F211" s="82">
        <f t="shared" si="7"/>
        <v>0</v>
      </c>
      <c r="G211" s="114" t="s">
        <v>326</v>
      </c>
      <c r="I211" s="114"/>
    </row>
    <row r="212" spans="1:9" s="102" customFormat="1" hidden="1" x14ac:dyDescent="0.3">
      <c r="A212" s="285"/>
      <c r="B212" s="263"/>
      <c r="C212" s="263"/>
      <c r="D212" s="267"/>
      <c r="E212" s="263"/>
      <c r="F212" s="82">
        <f t="shared" si="7"/>
        <v>0</v>
      </c>
      <c r="G212" s="114" t="s">
        <v>326</v>
      </c>
      <c r="I212" s="114"/>
    </row>
    <row r="213" spans="1:9" s="102" customFormat="1" hidden="1" x14ac:dyDescent="0.3">
      <c r="A213" s="285"/>
      <c r="B213" s="263"/>
      <c r="C213" s="263"/>
      <c r="D213" s="267"/>
      <c r="E213" s="263"/>
      <c r="F213" s="82">
        <f t="shared" si="7"/>
        <v>0</v>
      </c>
      <c r="G213" s="114" t="s">
        <v>326</v>
      </c>
      <c r="I213" s="114"/>
    </row>
    <row r="214" spans="1:9" s="102" customFormat="1" hidden="1" x14ac:dyDescent="0.3">
      <c r="A214" s="285"/>
      <c r="B214" s="263"/>
      <c r="C214" s="263"/>
      <c r="D214" s="267"/>
      <c r="E214" s="263"/>
      <c r="F214" s="82">
        <f t="shared" si="7"/>
        <v>0</v>
      </c>
      <c r="G214" s="114" t="s">
        <v>326</v>
      </c>
      <c r="I214" s="114"/>
    </row>
    <row r="215" spans="1:9" s="102" customFormat="1" hidden="1" x14ac:dyDescent="0.3">
      <c r="A215" s="285"/>
      <c r="B215" s="263"/>
      <c r="C215" s="263"/>
      <c r="D215" s="267"/>
      <c r="E215" s="263"/>
      <c r="F215" s="82">
        <f t="shared" si="7"/>
        <v>0</v>
      </c>
      <c r="G215" s="114" t="s">
        <v>326</v>
      </c>
      <c r="I215" s="114"/>
    </row>
    <row r="216" spans="1:9" s="102" customFormat="1" hidden="1" x14ac:dyDescent="0.3">
      <c r="A216" s="285"/>
      <c r="B216" s="263"/>
      <c r="C216" s="263"/>
      <c r="D216" s="267"/>
      <c r="E216" s="263"/>
      <c r="F216" s="82">
        <f t="shared" si="7"/>
        <v>0</v>
      </c>
      <c r="G216" s="114" t="s">
        <v>326</v>
      </c>
      <c r="I216" s="114"/>
    </row>
    <row r="217" spans="1:9" s="102" customFormat="1" hidden="1" x14ac:dyDescent="0.3">
      <c r="A217" s="285"/>
      <c r="B217" s="263"/>
      <c r="C217" s="263"/>
      <c r="D217" s="267"/>
      <c r="E217" s="263"/>
      <c r="F217" s="82">
        <f t="shared" si="7"/>
        <v>0</v>
      </c>
      <c r="G217" s="114" t="s">
        <v>326</v>
      </c>
      <c r="I217" s="114"/>
    </row>
    <row r="218" spans="1:9" s="102" customFormat="1" hidden="1" x14ac:dyDescent="0.3">
      <c r="A218" s="285"/>
      <c r="B218" s="263"/>
      <c r="C218" s="263"/>
      <c r="D218" s="267"/>
      <c r="E218" s="263"/>
      <c r="F218" s="82">
        <f t="shared" si="7"/>
        <v>0</v>
      </c>
      <c r="G218" s="114" t="s">
        <v>326</v>
      </c>
      <c r="I218" s="114"/>
    </row>
    <row r="219" spans="1:9" s="102" customFormat="1" hidden="1" x14ac:dyDescent="0.3">
      <c r="A219" s="285"/>
      <c r="B219" s="263"/>
      <c r="C219" s="263"/>
      <c r="D219" s="267"/>
      <c r="E219" s="263"/>
      <c r="F219" s="82">
        <f t="shared" si="7"/>
        <v>0</v>
      </c>
      <c r="G219" s="114" t="s">
        <v>326</v>
      </c>
      <c r="I219" s="114"/>
    </row>
    <row r="220" spans="1:9" s="102" customFormat="1" hidden="1" x14ac:dyDescent="0.3">
      <c r="A220" s="285"/>
      <c r="B220" s="263"/>
      <c r="C220" s="263"/>
      <c r="D220" s="267"/>
      <c r="E220" s="263"/>
      <c r="F220" s="82">
        <f t="shared" si="7"/>
        <v>0</v>
      </c>
      <c r="G220" s="114" t="s">
        <v>326</v>
      </c>
      <c r="I220" s="114"/>
    </row>
    <row r="221" spans="1:9" s="102" customFormat="1" hidden="1" x14ac:dyDescent="0.3">
      <c r="A221" s="285"/>
      <c r="B221" s="263"/>
      <c r="C221" s="263"/>
      <c r="D221" s="267"/>
      <c r="E221" s="263"/>
      <c r="F221" s="82">
        <f t="shared" si="7"/>
        <v>0</v>
      </c>
      <c r="G221" s="114" t="s">
        <v>326</v>
      </c>
      <c r="I221" s="114"/>
    </row>
    <row r="222" spans="1:9" s="102" customFormat="1" hidden="1" x14ac:dyDescent="0.3">
      <c r="A222" s="285"/>
      <c r="B222" s="263"/>
      <c r="C222" s="263"/>
      <c r="D222" s="267"/>
      <c r="E222" s="263"/>
      <c r="F222" s="82">
        <f t="shared" si="7"/>
        <v>0</v>
      </c>
      <c r="G222" s="114" t="s">
        <v>326</v>
      </c>
      <c r="I222" s="114"/>
    </row>
    <row r="223" spans="1:9" s="102" customFormat="1" hidden="1" x14ac:dyDescent="0.3">
      <c r="A223" s="285"/>
      <c r="B223" s="263"/>
      <c r="C223" s="263"/>
      <c r="D223" s="267"/>
      <c r="E223" s="263"/>
      <c r="F223" s="82">
        <f t="shared" si="7"/>
        <v>0</v>
      </c>
      <c r="G223" s="114" t="s">
        <v>326</v>
      </c>
      <c r="I223" s="114"/>
    </row>
    <row r="224" spans="1:9" s="102" customFormat="1" hidden="1" x14ac:dyDescent="0.3">
      <c r="A224" s="285"/>
      <c r="B224" s="263"/>
      <c r="C224" s="263"/>
      <c r="D224" s="267"/>
      <c r="E224" s="263"/>
      <c r="F224" s="82">
        <f t="shared" si="7"/>
        <v>0</v>
      </c>
      <c r="G224" s="114" t="s">
        <v>326</v>
      </c>
      <c r="I224" s="114"/>
    </row>
    <row r="225" spans="1:9" s="102" customFormat="1" hidden="1" x14ac:dyDescent="0.3">
      <c r="A225" s="285"/>
      <c r="B225" s="263"/>
      <c r="C225" s="263"/>
      <c r="D225" s="267"/>
      <c r="E225" s="263"/>
      <c r="F225" s="82">
        <f t="shared" si="7"/>
        <v>0</v>
      </c>
      <c r="G225" s="114" t="s">
        <v>326</v>
      </c>
      <c r="I225" s="114"/>
    </row>
    <row r="226" spans="1:9" s="102" customFormat="1" hidden="1" x14ac:dyDescent="0.3">
      <c r="A226" s="285"/>
      <c r="B226" s="263"/>
      <c r="C226" s="263"/>
      <c r="D226" s="267"/>
      <c r="E226" s="263"/>
      <c r="F226" s="82">
        <f t="shared" si="7"/>
        <v>0</v>
      </c>
      <c r="G226" s="114" t="s">
        <v>326</v>
      </c>
      <c r="I226" s="114"/>
    </row>
    <row r="227" spans="1:9" s="102" customFormat="1" hidden="1" x14ac:dyDescent="0.3">
      <c r="A227" s="285"/>
      <c r="B227" s="263"/>
      <c r="C227" s="263"/>
      <c r="D227" s="267"/>
      <c r="E227" s="263"/>
      <c r="F227" s="82">
        <f t="shared" si="7"/>
        <v>0</v>
      </c>
      <c r="G227" s="114" t="s">
        <v>326</v>
      </c>
      <c r="I227" s="114"/>
    </row>
    <row r="228" spans="1:9" s="102" customFormat="1" hidden="1" x14ac:dyDescent="0.3">
      <c r="A228" s="285"/>
      <c r="B228" s="263"/>
      <c r="C228" s="263"/>
      <c r="D228" s="267"/>
      <c r="E228" s="263"/>
      <c r="F228" s="82">
        <f t="shared" si="7"/>
        <v>0</v>
      </c>
      <c r="G228" s="114" t="s">
        <v>326</v>
      </c>
      <c r="I228" s="114"/>
    </row>
    <row r="229" spans="1:9" s="102" customFormat="1" hidden="1" x14ac:dyDescent="0.3">
      <c r="A229" s="285"/>
      <c r="B229" s="263"/>
      <c r="C229" s="263"/>
      <c r="D229" s="267"/>
      <c r="E229" s="263"/>
      <c r="F229" s="82">
        <f t="shared" si="7"/>
        <v>0</v>
      </c>
      <c r="G229" s="114" t="s">
        <v>326</v>
      </c>
      <c r="I229" s="114"/>
    </row>
    <row r="230" spans="1:9" s="102" customFormat="1" hidden="1" x14ac:dyDescent="0.3">
      <c r="A230" s="285"/>
      <c r="B230" s="263"/>
      <c r="C230" s="263"/>
      <c r="D230" s="267"/>
      <c r="E230" s="263"/>
      <c r="F230" s="82">
        <f t="shared" si="7"/>
        <v>0</v>
      </c>
      <c r="G230" s="114" t="s">
        <v>326</v>
      </c>
      <c r="I230" s="114"/>
    </row>
    <row r="231" spans="1:9" s="102" customFormat="1" hidden="1" x14ac:dyDescent="0.3">
      <c r="A231" s="285"/>
      <c r="B231" s="263"/>
      <c r="C231" s="263"/>
      <c r="D231" s="267"/>
      <c r="E231" s="263"/>
      <c r="F231" s="82">
        <f t="shared" si="7"/>
        <v>0</v>
      </c>
      <c r="G231" s="114" t="s">
        <v>326</v>
      </c>
      <c r="I231" s="114"/>
    </row>
    <row r="232" spans="1:9" s="102" customFormat="1" hidden="1" x14ac:dyDescent="0.3">
      <c r="A232" s="285"/>
      <c r="B232" s="263"/>
      <c r="C232" s="263"/>
      <c r="D232" s="267"/>
      <c r="E232" s="263"/>
      <c r="F232" s="82">
        <f t="shared" si="7"/>
        <v>0</v>
      </c>
      <c r="G232" s="114" t="s">
        <v>326</v>
      </c>
      <c r="I232" s="114"/>
    </row>
    <row r="233" spans="1:9" s="102" customFormat="1" hidden="1" x14ac:dyDescent="0.3">
      <c r="A233" s="285"/>
      <c r="B233" s="263"/>
      <c r="C233" s="263"/>
      <c r="D233" s="267"/>
      <c r="E233" s="263"/>
      <c r="F233" s="82">
        <f t="shared" si="7"/>
        <v>0</v>
      </c>
      <c r="G233" s="114" t="s">
        <v>326</v>
      </c>
      <c r="I233" s="114"/>
    </row>
    <row r="234" spans="1:9" s="102" customFormat="1" hidden="1" x14ac:dyDescent="0.3">
      <c r="A234" s="285"/>
      <c r="B234" s="263"/>
      <c r="C234" s="263"/>
      <c r="D234" s="267"/>
      <c r="E234" s="263"/>
      <c r="F234" s="82">
        <f t="shared" si="7"/>
        <v>0</v>
      </c>
      <c r="G234" s="114" t="s">
        <v>326</v>
      </c>
      <c r="I234" s="114"/>
    </row>
    <row r="235" spans="1:9" s="102" customFormat="1" hidden="1" x14ac:dyDescent="0.3">
      <c r="A235" s="285"/>
      <c r="B235" s="263"/>
      <c r="C235" s="263"/>
      <c r="D235" s="267"/>
      <c r="E235" s="263"/>
      <c r="F235" s="82">
        <f t="shared" si="7"/>
        <v>0</v>
      </c>
      <c r="G235" s="114" t="s">
        <v>326</v>
      </c>
      <c r="I235" s="114"/>
    </row>
    <row r="236" spans="1:9" s="102" customFormat="1" hidden="1" x14ac:dyDescent="0.3">
      <c r="A236" s="285"/>
      <c r="B236" s="263"/>
      <c r="C236" s="263"/>
      <c r="D236" s="267"/>
      <c r="E236" s="263"/>
      <c r="F236" s="82">
        <f t="shared" si="7"/>
        <v>0</v>
      </c>
      <c r="G236" s="114" t="s">
        <v>326</v>
      </c>
      <c r="I236" s="114"/>
    </row>
    <row r="237" spans="1:9" s="102" customFormat="1" hidden="1" x14ac:dyDescent="0.3">
      <c r="A237" s="285"/>
      <c r="B237" s="263"/>
      <c r="C237" s="263"/>
      <c r="D237" s="267"/>
      <c r="E237" s="263"/>
      <c r="F237" s="82">
        <f t="shared" si="7"/>
        <v>0</v>
      </c>
      <c r="G237" s="114" t="s">
        <v>326</v>
      </c>
      <c r="I237" s="114"/>
    </row>
    <row r="238" spans="1:9" s="102" customFormat="1" hidden="1" x14ac:dyDescent="0.3">
      <c r="A238" s="285"/>
      <c r="B238" s="263"/>
      <c r="C238" s="263"/>
      <c r="D238" s="267"/>
      <c r="E238" s="263"/>
      <c r="F238" s="82">
        <f t="shared" si="7"/>
        <v>0</v>
      </c>
      <c r="G238" s="114" t="s">
        <v>326</v>
      </c>
      <c r="I238" s="114"/>
    </row>
    <row r="239" spans="1:9" s="102" customFormat="1" hidden="1" x14ac:dyDescent="0.3">
      <c r="A239" s="285"/>
      <c r="B239" s="263"/>
      <c r="C239" s="263"/>
      <c r="D239" s="267"/>
      <c r="E239" s="263"/>
      <c r="F239" s="82">
        <f t="shared" si="7"/>
        <v>0</v>
      </c>
      <c r="G239" s="114" t="s">
        <v>326</v>
      </c>
      <c r="I239" s="114"/>
    </row>
    <row r="240" spans="1:9" s="102" customFormat="1" hidden="1" x14ac:dyDescent="0.3">
      <c r="A240" s="285"/>
      <c r="B240" s="263"/>
      <c r="C240" s="263"/>
      <c r="D240" s="267"/>
      <c r="E240" s="263"/>
      <c r="F240" s="82">
        <f t="shared" si="7"/>
        <v>0</v>
      </c>
      <c r="G240" s="114" t="s">
        <v>326</v>
      </c>
      <c r="I240" s="114"/>
    </row>
    <row r="241" spans="1:9" s="102" customFormat="1" hidden="1" x14ac:dyDescent="0.3">
      <c r="A241" s="285"/>
      <c r="B241" s="263"/>
      <c r="C241" s="263"/>
      <c r="D241" s="267"/>
      <c r="E241" s="263"/>
      <c r="F241" s="82">
        <f t="shared" si="7"/>
        <v>0</v>
      </c>
      <c r="G241" s="114" t="s">
        <v>326</v>
      </c>
      <c r="I241" s="114"/>
    </row>
    <row r="242" spans="1:9" s="102" customFormat="1" hidden="1" x14ac:dyDescent="0.3">
      <c r="A242" s="285"/>
      <c r="B242" s="263"/>
      <c r="C242" s="263"/>
      <c r="D242" s="267"/>
      <c r="E242" s="263"/>
      <c r="F242" s="82">
        <f t="shared" si="7"/>
        <v>0</v>
      </c>
      <c r="G242" s="114" t="s">
        <v>326</v>
      </c>
      <c r="I242" s="114"/>
    </row>
    <row r="243" spans="1:9" s="102" customFormat="1" hidden="1" x14ac:dyDescent="0.3">
      <c r="A243" s="285"/>
      <c r="B243" s="263"/>
      <c r="C243" s="263"/>
      <c r="D243" s="267"/>
      <c r="E243" s="263"/>
      <c r="F243" s="82">
        <f t="shared" si="7"/>
        <v>0</v>
      </c>
      <c r="G243" s="114" t="s">
        <v>326</v>
      </c>
      <c r="I243" s="114"/>
    </row>
    <row r="244" spans="1:9" s="102" customFormat="1" hidden="1" x14ac:dyDescent="0.3">
      <c r="A244" s="285"/>
      <c r="B244" s="263"/>
      <c r="C244" s="263"/>
      <c r="D244" s="267"/>
      <c r="E244" s="263"/>
      <c r="F244" s="82">
        <f t="shared" si="7"/>
        <v>0</v>
      </c>
      <c r="G244" s="114" t="s">
        <v>326</v>
      </c>
      <c r="I244" s="114"/>
    </row>
    <row r="245" spans="1:9" s="102" customFormat="1" hidden="1" x14ac:dyDescent="0.3">
      <c r="A245" s="285"/>
      <c r="B245" s="263"/>
      <c r="C245" s="263"/>
      <c r="D245" s="267"/>
      <c r="E245" s="263"/>
      <c r="F245" s="82">
        <f t="shared" si="7"/>
        <v>0</v>
      </c>
      <c r="G245" s="114" t="s">
        <v>326</v>
      </c>
      <c r="I245" s="114"/>
    </row>
    <row r="246" spans="1:9" s="102" customFormat="1" hidden="1" x14ac:dyDescent="0.3">
      <c r="A246" s="285"/>
      <c r="B246" s="263"/>
      <c r="C246" s="263"/>
      <c r="D246" s="267"/>
      <c r="E246" s="263"/>
      <c r="F246" s="82">
        <f t="shared" si="7"/>
        <v>0</v>
      </c>
      <c r="G246" s="114" t="s">
        <v>326</v>
      </c>
      <c r="I246" s="114"/>
    </row>
    <row r="247" spans="1:9" s="102" customFormat="1" hidden="1" x14ac:dyDescent="0.3">
      <c r="A247" s="285"/>
      <c r="B247" s="263"/>
      <c r="C247" s="263"/>
      <c r="D247" s="267"/>
      <c r="E247" s="263"/>
      <c r="F247" s="82">
        <f t="shared" si="7"/>
        <v>0</v>
      </c>
      <c r="G247" s="114" t="s">
        <v>326</v>
      </c>
      <c r="I247" s="114"/>
    </row>
    <row r="248" spans="1:9" s="102" customFormat="1" hidden="1" x14ac:dyDescent="0.3">
      <c r="A248" s="285"/>
      <c r="B248" s="263"/>
      <c r="C248" s="263"/>
      <c r="D248" s="267"/>
      <c r="E248" s="263"/>
      <c r="F248" s="82">
        <f t="shared" si="7"/>
        <v>0</v>
      </c>
      <c r="G248" s="114" t="s">
        <v>326</v>
      </c>
      <c r="I248" s="114"/>
    </row>
    <row r="249" spans="1:9" s="102" customFormat="1" hidden="1" x14ac:dyDescent="0.3">
      <c r="A249" s="285"/>
      <c r="B249" s="263"/>
      <c r="C249" s="263"/>
      <c r="D249" s="267"/>
      <c r="E249" s="263"/>
      <c r="F249" s="82">
        <f t="shared" si="7"/>
        <v>0</v>
      </c>
      <c r="G249" s="114" t="s">
        <v>326</v>
      </c>
      <c r="I249" s="114"/>
    </row>
    <row r="250" spans="1:9" s="102" customFormat="1" hidden="1" x14ac:dyDescent="0.3">
      <c r="A250" s="285"/>
      <c r="B250" s="263"/>
      <c r="C250" s="263"/>
      <c r="D250" s="267"/>
      <c r="E250" s="263"/>
      <c r="F250" s="82">
        <f t="shared" si="7"/>
        <v>0</v>
      </c>
      <c r="G250" s="114" t="s">
        <v>326</v>
      </c>
      <c r="I250" s="114"/>
    </row>
    <row r="251" spans="1:9" s="102" customFormat="1" hidden="1" x14ac:dyDescent="0.3">
      <c r="A251" s="285"/>
      <c r="B251" s="263"/>
      <c r="C251" s="263"/>
      <c r="D251" s="267"/>
      <c r="E251" s="263"/>
      <c r="F251" s="82">
        <f t="shared" si="7"/>
        <v>0</v>
      </c>
      <c r="G251" s="114" t="s">
        <v>326</v>
      </c>
      <c r="I251" s="114"/>
    </row>
    <row r="252" spans="1:9" s="102" customFormat="1" hidden="1" x14ac:dyDescent="0.3">
      <c r="A252" s="285"/>
      <c r="B252" s="263"/>
      <c r="C252" s="263"/>
      <c r="D252" s="267"/>
      <c r="E252" s="263"/>
      <c r="F252" s="82">
        <f t="shared" si="7"/>
        <v>0</v>
      </c>
      <c r="G252" s="114" t="s">
        <v>326</v>
      </c>
      <c r="I252" s="114"/>
    </row>
    <row r="253" spans="1:9" s="102" customFormat="1" hidden="1" x14ac:dyDescent="0.3">
      <c r="A253" s="285"/>
      <c r="B253" s="263"/>
      <c r="C253" s="263"/>
      <c r="D253" s="267"/>
      <c r="E253" s="263"/>
      <c r="F253" s="82">
        <f t="shared" si="7"/>
        <v>0</v>
      </c>
      <c r="G253" s="114" t="s">
        <v>326</v>
      </c>
      <c r="I253" s="114"/>
    </row>
    <row r="254" spans="1:9" s="102" customFormat="1" hidden="1" x14ac:dyDescent="0.3">
      <c r="A254" s="285"/>
      <c r="B254" s="263"/>
      <c r="C254" s="263"/>
      <c r="D254" s="267"/>
      <c r="E254" s="263"/>
      <c r="F254" s="82">
        <f t="shared" si="7"/>
        <v>0</v>
      </c>
      <c r="G254" s="114" t="s">
        <v>326</v>
      </c>
      <c r="I254" s="114"/>
    </row>
    <row r="255" spans="1:9" s="102" customFormat="1" hidden="1" x14ac:dyDescent="0.3">
      <c r="A255" s="285"/>
      <c r="B255" s="263"/>
      <c r="C255" s="263"/>
      <c r="D255" s="267"/>
      <c r="E255" s="263"/>
      <c r="F255" s="82">
        <f t="shared" si="7"/>
        <v>0</v>
      </c>
      <c r="G255" s="114" t="s">
        <v>326</v>
      </c>
      <c r="I255" s="114"/>
    </row>
    <row r="256" spans="1:9" s="102" customFormat="1" hidden="1" x14ac:dyDescent="0.3">
      <c r="A256" s="285"/>
      <c r="B256" s="263"/>
      <c r="C256" s="263"/>
      <c r="D256" s="267"/>
      <c r="E256" s="263"/>
      <c r="F256" s="82">
        <f t="shared" si="7"/>
        <v>0</v>
      </c>
      <c r="G256" s="114" t="s">
        <v>326</v>
      </c>
      <c r="I256" s="114"/>
    </row>
    <row r="257" spans="1:9" s="102" customFormat="1" hidden="1" x14ac:dyDescent="0.3">
      <c r="A257" s="285"/>
      <c r="B257" s="263"/>
      <c r="C257" s="263"/>
      <c r="D257" s="267"/>
      <c r="E257" s="263"/>
      <c r="F257" s="82">
        <f t="shared" si="7"/>
        <v>0</v>
      </c>
      <c r="G257" s="114" t="s">
        <v>326</v>
      </c>
      <c r="I257" s="114"/>
    </row>
    <row r="258" spans="1:9" s="102" customFormat="1" hidden="1" x14ac:dyDescent="0.3">
      <c r="A258" s="285"/>
      <c r="B258" s="263"/>
      <c r="C258" s="263"/>
      <c r="D258" s="267"/>
      <c r="E258" s="263"/>
      <c r="F258" s="82">
        <f t="shared" si="7"/>
        <v>0</v>
      </c>
      <c r="G258" s="114" t="s">
        <v>326</v>
      </c>
      <c r="I258" s="114"/>
    </row>
    <row r="259" spans="1:9" s="102" customFormat="1" hidden="1" x14ac:dyDescent="0.3">
      <c r="A259" s="285"/>
      <c r="B259" s="263"/>
      <c r="C259" s="263"/>
      <c r="D259" s="267"/>
      <c r="E259" s="263"/>
      <c r="F259" s="82">
        <f t="shared" si="7"/>
        <v>0</v>
      </c>
      <c r="G259" s="114" t="s">
        <v>326</v>
      </c>
      <c r="I259" s="114"/>
    </row>
    <row r="260" spans="1:9" s="102" customFormat="1" hidden="1" x14ac:dyDescent="0.3">
      <c r="A260" s="285"/>
      <c r="B260" s="263"/>
      <c r="C260" s="263"/>
      <c r="D260" s="267"/>
      <c r="E260" s="263"/>
      <c r="F260" s="82">
        <f t="shared" si="7"/>
        <v>0</v>
      </c>
      <c r="G260" s="114" t="s">
        <v>326</v>
      </c>
      <c r="I260" s="114"/>
    </row>
    <row r="261" spans="1:9" s="102" customFormat="1" hidden="1" x14ac:dyDescent="0.3">
      <c r="A261" s="285"/>
      <c r="B261" s="263"/>
      <c r="C261" s="263"/>
      <c r="D261" s="267"/>
      <c r="E261" s="263"/>
      <c r="F261" s="82">
        <f t="shared" si="7"/>
        <v>0</v>
      </c>
      <c r="G261" s="114" t="s">
        <v>326</v>
      </c>
      <c r="I261" s="114"/>
    </row>
    <row r="262" spans="1:9" s="102" customFormat="1" hidden="1" x14ac:dyDescent="0.3">
      <c r="A262" s="285"/>
      <c r="B262" s="263"/>
      <c r="C262" s="263"/>
      <c r="D262" s="267"/>
      <c r="E262" s="263"/>
      <c r="F262" s="82">
        <f t="shared" si="7"/>
        <v>0</v>
      </c>
      <c r="G262" s="114" t="s">
        <v>326</v>
      </c>
      <c r="I262" s="114"/>
    </row>
    <row r="263" spans="1:9" s="102" customFormat="1" hidden="1" x14ac:dyDescent="0.3">
      <c r="A263" s="285"/>
      <c r="B263" s="263"/>
      <c r="C263" s="263"/>
      <c r="D263" s="267"/>
      <c r="E263" s="263"/>
      <c r="F263" s="82">
        <f t="shared" si="7"/>
        <v>0</v>
      </c>
      <c r="G263" s="114" t="s">
        <v>326</v>
      </c>
      <c r="I263" s="114"/>
    </row>
    <row r="264" spans="1:9" s="102" customFormat="1" hidden="1" x14ac:dyDescent="0.3">
      <c r="A264" s="285"/>
      <c r="B264" s="263"/>
      <c r="C264" s="263"/>
      <c r="D264" s="267"/>
      <c r="E264" s="263"/>
      <c r="F264" s="82">
        <f t="shared" si="7"/>
        <v>0</v>
      </c>
      <c r="G264" s="114" t="s">
        <v>326</v>
      </c>
      <c r="I264" s="114"/>
    </row>
    <row r="265" spans="1:9" s="102" customFormat="1" hidden="1" x14ac:dyDescent="0.3">
      <c r="A265" s="285"/>
      <c r="B265" s="263"/>
      <c r="C265" s="263"/>
      <c r="D265" s="267"/>
      <c r="E265" s="263"/>
      <c r="F265" s="82">
        <f t="shared" si="7"/>
        <v>0</v>
      </c>
      <c r="G265" s="114" t="s">
        <v>326</v>
      </c>
      <c r="I265" s="114"/>
    </row>
    <row r="266" spans="1:9" s="102" customFormat="1" hidden="1" x14ac:dyDescent="0.3">
      <c r="A266" s="285"/>
      <c r="B266" s="263"/>
      <c r="C266" s="263"/>
      <c r="D266" s="267"/>
      <c r="E266" s="263"/>
      <c r="F266" s="82">
        <f t="shared" si="7"/>
        <v>0</v>
      </c>
      <c r="G266" s="114" t="s">
        <v>326</v>
      </c>
      <c r="I266" s="114"/>
    </row>
    <row r="267" spans="1:9" s="102" customFormat="1" x14ac:dyDescent="0.3">
      <c r="A267" s="266"/>
      <c r="B267" s="263"/>
      <c r="C267" s="263"/>
      <c r="D267" s="267"/>
      <c r="E267" s="263"/>
      <c r="F267" s="295">
        <f>ROUND(+B267*D267*E267,2)</f>
        <v>0</v>
      </c>
      <c r="G267" s="114" t="s">
        <v>326</v>
      </c>
    </row>
    <row r="268" spans="1:9" s="102" customFormat="1" x14ac:dyDescent="0.3">
      <c r="A268" s="230"/>
      <c r="B268" s="90"/>
      <c r="C268" s="90"/>
      <c r="D268" s="199"/>
      <c r="E268" s="206" t="s">
        <v>35</v>
      </c>
      <c r="F268" s="82">
        <f>ROUND(SUBTOTAL(109,F137:F267),2)</f>
        <v>0</v>
      </c>
      <c r="G268" s="114" t="s">
        <v>326</v>
      </c>
      <c r="I268" s="117" t="s">
        <v>329</v>
      </c>
    </row>
    <row r="269" spans="1:9" x14ac:dyDescent="0.3">
      <c r="F269" s="297"/>
      <c r="G269" s="114" t="s">
        <v>324</v>
      </c>
    </row>
    <row r="270" spans="1:9" x14ac:dyDescent="0.3">
      <c r="C270" s="586" t="str">
        <f>"Total "&amp;B2</f>
        <v>Total Advertising</v>
      </c>
      <c r="D270" s="586"/>
      <c r="E270" s="586"/>
      <c r="F270" s="82">
        <f>+F268+F136</f>
        <v>0</v>
      </c>
      <c r="G270" s="114" t="s">
        <v>324</v>
      </c>
      <c r="I270" s="141" t="s">
        <v>237</v>
      </c>
    </row>
    <row r="271" spans="1:9" s="102" customFormat="1" x14ac:dyDescent="0.3">
      <c r="A271" s="235"/>
      <c r="B271" s="90"/>
      <c r="C271" s="90"/>
      <c r="D271" s="90"/>
      <c r="E271" s="90"/>
      <c r="F271" s="130"/>
      <c r="G271" s="114" t="s">
        <v>324</v>
      </c>
    </row>
    <row r="272" spans="1:9" s="102" customFormat="1" x14ac:dyDescent="0.3">
      <c r="A272" s="241" t="str">
        <f>B2&amp;" Narrative (State):"</f>
        <v>Advertising Narrative (State):</v>
      </c>
      <c r="B272" s="107"/>
      <c r="C272" s="107"/>
      <c r="D272" s="107"/>
      <c r="E272" s="107"/>
      <c r="F272" s="108"/>
      <c r="G272" s="114" t="s">
        <v>325</v>
      </c>
      <c r="I272" s="142" t="s">
        <v>236</v>
      </c>
    </row>
    <row r="273" spans="1:17" s="102" customFormat="1" ht="45" customHeight="1" x14ac:dyDescent="0.3">
      <c r="A273" s="561"/>
      <c r="B273" s="562"/>
      <c r="C273" s="562"/>
      <c r="D273" s="562"/>
      <c r="E273" s="562"/>
      <c r="F273" s="563"/>
      <c r="G273" s="102" t="s">
        <v>325</v>
      </c>
      <c r="I273" s="559" t="s">
        <v>297</v>
      </c>
      <c r="J273" s="559"/>
      <c r="K273" s="559"/>
      <c r="L273" s="559"/>
      <c r="M273" s="559"/>
      <c r="N273" s="559"/>
      <c r="O273" s="559"/>
      <c r="P273" s="559"/>
      <c r="Q273" s="559"/>
    </row>
    <row r="274" spans="1:17" x14ac:dyDescent="0.3">
      <c r="G274" s="277" t="s">
        <v>326</v>
      </c>
      <c r="I274"/>
    </row>
    <row r="275" spans="1:17" s="102" customFormat="1" x14ac:dyDescent="0.3">
      <c r="A275" s="241" t="str">
        <f>B2&amp;" Narrative (Non-State) i.e. Match or Other Funding"</f>
        <v>Advertising Narrative (Non-State) i.e. Match or Other Funding</v>
      </c>
      <c r="B275" s="111"/>
      <c r="C275" s="111"/>
      <c r="D275" s="111"/>
      <c r="E275" s="111"/>
      <c r="F275" s="112"/>
      <c r="G275" s="102" t="s">
        <v>326</v>
      </c>
      <c r="I275" s="142" t="s">
        <v>236</v>
      </c>
    </row>
    <row r="276" spans="1:17" s="102" customFormat="1" ht="45" customHeight="1" x14ac:dyDescent="0.3">
      <c r="A276" s="561"/>
      <c r="B276" s="562"/>
      <c r="C276" s="562"/>
      <c r="D276" s="562"/>
      <c r="E276" s="562"/>
      <c r="F276" s="563"/>
      <c r="G276" s="277" t="s">
        <v>326</v>
      </c>
      <c r="I276" s="559" t="s">
        <v>297</v>
      </c>
      <c r="J276" s="559"/>
      <c r="K276" s="559"/>
      <c r="L276" s="559"/>
      <c r="M276" s="559"/>
      <c r="N276" s="559"/>
      <c r="O276" s="559"/>
      <c r="P276" s="559"/>
      <c r="Q276" s="559"/>
    </row>
    <row r="278" spans="1:17" x14ac:dyDescent="0.3">
      <c r="D278" s="22"/>
    </row>
  </sheetData>
  <sheetProtection algorithmName="SHA-512" hashValue="xhpdTC9gvIAWx4BmgGsXkTjJZpVjS5w1HhfRXJ5QzF7y0XmoeeX032oP3rmyGWfrCmnII/TUMGajypVHyKeNHA==" saltValue="nezs4888LD8daoh4mTj3IA==" spinCount="100000" sheet="1" formatCells="0" formatRows="0" sort="0" autoFilter="0"/>
  <autoFilter ref="G1:G278" xr:uid="{00000000-0001-0000-1500-000000000000}"/>
  <mergeCells count="8">
    <mergeCell ref="I273:Q273"/>
    <mergeCell ref="I276:Q276"/>
    <mergeCell ref="A1:E1"/>
    <mergeCell ref="C270:E270"/>
    <mergeCell ref="A3:F3"/>
    <mergeCell ref="A273:F273"/>
    <mergeCell ref="A276:F276"/>
    <mergeCell ref="B2:F2"/>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4257F04-EB3A-48A6-B4A4-0AC99AD5C805}">
            <xm:f>Categories!$A$27=FALSE</xm:f>
            <x14:dxf>
              <fill>
                <patternFill>
                  <bgColor theme="0" tint="-0.34998626667073579"/>
                </patternFill>
              </fill>
            </x14:dxf>
          </x14:cfRule>
          <xm:sqref>A1:F2 A4:F276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8DA6-561D-493E-A3B9-5535D625AC35}">
  <sheetPr>
    <pageSetUpPr fitToPage="1"/>
  </sheetPr>
  <dimension ref="A1:Q278"/>
  <sheetViews>
    <sheetView zoomScaleNormal="100" zoomScaleSheetLayoutView="100" workbookViewId="0">
      <selection activeCell="A6" sqref="A6"/>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327</v>
      </c>
    </row>
    <row r="2" spans="1:9" s="293" customFormat="1" ht="20.25" customHeight="1" x14ac:dyDescent="0.3">
      <c r="A2" s="294" t="s">
        <v>347</v>
      </c>
      <c r="B2" s="587" t="s">
        <v>399</v>
      </c>
      <c r="C2" s="587"/>
      <c r="D2" s="587"/>
      <c r="E2" s="587"/>
      <c r="F2" s="587"/>
      <c r="G2" s="404"/>
    </row>
    <row r="3" spans="1:9" s="293" customFormat="1" ht="42" customHeight="1" x14ac:dyDescent="0.3">
      <c r="A3" s="515" t="s">
        <v>400</v>
      </c>
      <c r="B3" s="515"/>
      <c r="C3" s="515"/>
      <c r="D3" s="515"/>
      <c r="E3" s="515"/>
      <c r="F3" s="515"/>
      <c r="G3" s="293" t="s">
        <v>324</v>
      </c>
    </row>
    <row r="4" spans="1:9" x14ac:dyDescent="0.3">
      <c r="A4" s="8"/>
      <c r="B4" s="8"/>
      <c r="C4" s="8"/>
      <c r="D4" s="8"/>
      <c r="E4" s="8"/>
      <c r="F4" s="8"/>
      <c r="G4" t="s">
        <v>324</v>
      </c>
    </row>
    <row r="5" spans="1:9" x14ac:dyDescent="0.3">
      <c r="A5" s="237" t="s">
        <v>60</v>
      </c>
      <c r="B5" s="237" t="s">
        <v>45</v>
      </c>
      <c r="C5" s="237" t="s">
        <v>44</v>
      </c>
      <c r="D5" s="237" t="s">
        <v>33</v>
      </c>
      <c r="E5" s="237" t="s">
        <v>32</v>
      </c>
      <c r="F5" s="303" t="s">
        <v>296</v>
      </c>
      <c r="G5" s="276" t="s">
        <v>324</v>
      </c>
      <c r="I5" s="142" t="s">
        <v>235</v>
      </c>
    </row>
    <row r="6" spans="1:9" s="102" customFormat="1" x14ac:dyDescent="0.3">
      <c r="A6" s="232"/>
      <c r="B6" s="263"/>
      <c r="C6" s="263"/>
      <c r="D6" s="267"/>
      <c r="E6" s="263"/>
      <c r="F6" s="82">
        <f t="shared" ref="F6:F134" si="0">ROUND(+B6*D6*E6,2)</f>
        <v>0</v>
      </c>
      <c r="G6" s="114" t="s">
        <v>325</v>
      </c>
      <c r="I6" s="114"/>
    </row>
    <row r="7" spans="1:9" s="102" customFormat="1" x14ac:dyDescent="0.3">
      <c r="A7" s="288"/>
      <c r="B7" s="263"/>
      <c r="C7" s="263"/>
      <c r="D7" s="267"/>
      <c r="E7" s="263"/>
      <c r="F7" s="82">
        <f t="shared" si="0"/>
        <v>0</v>
      </c>
      <c r="G7" s="114" t="s">
        <v>325</v>
      </c>
      <c r="I7" s="114"/>
    </row>
    <row r="8" spans="1:9" s="102" customFormat="1" x14ac:dyDescent="0.3">
      <c r="A8" s="288"/>
      <c r="B8" s="419"/>
      <c r="C8" s="263"/>
      <c r="D8" s="267"/>
      <c r="E8" s="263"/>
      <c r="F8" s="82">
        <f t="shared" si="0"/>
        <v>0</v>
      </c>
      <c r="G8" s="114" t="s">
        <v>325</v>
      </c>
      <c r="I8" s="114"/>
    </row>
    <row r="9" spans="1:9" s="102" customFormat="1" hidden="1" x14ac:dyDescent="0.3">
      <c r="A9" s="288"/>
      <c r="B9" s="263"/>
      <c r="C9" s="263"/>
      <c r="D9" s="267"/>
      <c r="E9" s="263"/>
      <c r="F9" s="82">
        <f t="shared" si="0"/>
        <v>0</v>
      </c>
      <c r="G9" s="114" t="s">
        <v>325</v>
      </c>
      <c r="I9" s="114"/>
    </row>
    <row r="10" spans="1:9" s="102" customFormat="1" hidden="1" x14ac:dyDescent="0.3">
      <c r="A10" s="288"/>
      <c r="B10" s="263"/>
      <c r="C10" s="263"/>
      <c r="D10" s="267"/>
      <c r="E10" s="263"/>
      <c r="F10" s="82">
        <f t="shared" si="0"/>
        <v>0</v>
      </c>
      <c r="G10" s="114" t="s">
        <v>325</v>
      </c>
      <c r="I10" s="114"/>
    </row>
    <row r="11" spans="1:9" s="102" customFormat="1" hidden="1" x14ac:dyDescent="0.3">
      <c r="A11" s="288"/>
      <c r="B11" s="263"/>
      <c r="C11" s="263"/>
      <c r="D11" s="267"/>
      <c r="E11" s="263"/>
      <c r="F11" s="82">
        <f t="shared" si="0"/>
        <v>0</v>
      </c>
      <c r="G11" s="114" t="s">
        <v>325</v>
      </c>
      <c r="I11" s="114"/>
    </row>
    <row r="12" spans="1:9" s="102" customFormat="1" hidden="1" x14ac:dyDescent="0.3">
      <c r="A12" s="288"/>
      <c r="B12" s="263"/>
      <c r="C12" s="263"/>
      <c r="D12" s="267"/>
      <c r="E12" s="263"/>
      <c r="F12" s="82">
        <f t="shared" si="0"/>
        <v>0</v>
      </c>
      <c r="G12" s="114" t="s">
        <v>325</v>
      </c>
      <c r="I12" s="114"/>
    </row>
    <row r="13" spans="1:9" s="102" customFormat="1" hidden="1" x14ac:dyDescent="0.3">
      <c r="A13" s="288"/>
      <c r="B13" s="263"/>
      <c r="C13" s="263"/>
      <c r="D13" s="267"/>
      <c r="E13" s="263"/>
      <c r="F13" s="82">
        <f t="shared" si="0"/>
        <v>0</v>
      </c>
      <c r="G13" s="114" t="s">
        <v>325</v>
      </c>
      <c r="I13" s="114"/>
    </row>
    <row r="14" spans="1:9" s="102" customFormat="1" hidden="1" x14ac:dyDescent="0.3">
      <c r="A14" s="288"/>
      <c r="B14" s="263"/>
      <c r="C14" s="263"/>
      <c r="D14" s="267"/>
      <c r="E14" s="263"/>
      <c r="F14" s="82">
        <f t="shared" si="0"/>
        <v>0</v>
      </c>
      <c r="G14" s="114" t="s">
        <v>325</v>
      </c>
      <c r="I14" s="114"/>
    </row>
    <row r="15" spans="1:9" s="102" customFormat="1" hidden="1" x14ac:dyDescent="0.3">
      <c r="A15" s="288"/>
      <c r="B15" s="263"/>
      <c r="C15" s="263"/>
      <c r="D15" s="267"/>
      <c r="E15" s="263"/>
      <c r="F15" s="82">
        <f t="shared" si="0"/>
        <v>0</v>
      </c>
      <c r="G15" s="114" t="s">
        <v>325</v>
      </c>
      <c r="I15" s="114"/>
    </row>
    <row r="16" spans="1:9" s="102" customFormat="1" hidden="1" x14ac:dyDescent="0.3">
      <c r="A16" s="288"/>
      <c r="B16" s="263"/>
      <c r="C16" s="263"/>
      <c r="D16" s="267"/>
      <c r="E16" s="263"/>
      <c r="F16" s="82">
        <f t="shared" si="0"/>
        <v>0</v>
      </c>
      <c r="G16" s="114" t="s">
        <v>325</v>
      </c>
      <c r="I16" s="114"/>
    </row>
    <row r="17" spans="1:9" s="102" customFormat="1" hidden="1" x14ac:dyDescent="0.3">
      <c r="A17" s="288"/>
      <c r="B17" s="263"/>
      <c r="C17" s="263"/>
      <c r="D17" s="267"/>
      <c r="E17" s="263"/>
      <c r="F17" s="82">
        <f t="shared" si="0"/>
        <v>0</v>
      </c>
      <c r="G17" s="114" t="s">
        <v>325</v>
      </c>
      <c r="I17" s="114"/>
    </row>
    <row r="18" spans="1:9" s="102" customFormat="1" hidden="1" x14ac:dyDescent="0.3">
      <c r="A18" s="288"/>
      <c r="B18" s="263"/>
      <c r="C18" s="263"/>
      <c r="D18" s="267"/>
      <c r="E18" s="263"/>
      <c r="F18" s="82">
        <f t="shared" si="0"/>
        <v>0</v>
      </c>
      <c r="G18" s="114" t="s">
        <v>325</v>
      </c>
      <c r="I18" s="114"/>
    </row>
    <row r="19" spans="1:9" s="102" customFormat="1" hidden="1" x14ac:dyDescent="0.3">
      <c r="A19" s="288"/>
      <c r="B19" s="263"/>
      <c r="C19" s="263"/>
      <c r="D19" s="267"/>
      <c r="E19" s="263"/>
      <c r="F19" s="82">
        <f t="shared" si="0"/>
        <v>0</v>
      </c>
      <c r="G19" s="114" t="s">
        <v>325</v>
      </c>
      <c r="I19" s="114"/>
    </row>
    <row r="20" spans="1:9" s="102" customFormat="1" hidden="1" x14ac:dyDescent="0.3">
      <c r="A20" s="288"/>
      <c r="B20" s="263"/>
      <c r="C20" s="263"/>
      <c r="D20" s="267"/>
      <c r="E20" s="263"/>
      <c r="F20" s="82">
        <f t="shared" si="0"/>
        <v>0</v>
      </c>
      <c r="G20" s="114" t="s">
        <v>325</v>
      </c>
      <c r="I20" s="114"/>
    </row>
    <row r="21" spans="1:9" s="102" customFormat="1" hidden="1" x14ac:dyDescent="0.3">
      <c r="A21" s="288"/>
      <c r="B21" s="263"/>
      <c r="C21" s="263"/>
      <c r="D21" s="267"/>
      <c r="E21" s="263"/>
      <c r="F21" s="82">
        <f t="shared" si="0"/>
        <v>0</v>
      </c>
      <c r="G21" s="114" t="s">
        <v>325</v>
      </c>
      <c r="I21" s="114"/>
    </row>
    <row r="22" spans="1:9" s="102" customFormat="1" hidden="1" x14ac:dyDescent="0.3">
      <c r="A22" s="288"/>
      <c r="B22" s="263"/>
      <c r="C22" s="263"/>
      <c r="D22" s="267"/>
      <c r="E22" s="263"/>
      <c r="F22" s="82">
        <f t="shared" si="0"/>
        <v>0</v>
      </c>
      <c r="G22" s="114" t="s">
        <v>325</v>
      </c>
      <c r="I22" s="114"/>
    </row>
    <row r="23" spans="1:9" s="102" customFormat="1" hidden="1" x14ac:dyDescent="0.3">
      <c r="A23" s="288"/>
      <c r="B23" s="263"/>
      <c r="C23" s="263"/>
      <c r="D23" s="267"/>
      <c r="E23" s="263"/>
      <c r="F23" s="82">
        <f t="shared" si="0"/>
        <v>0</v>
      </c>
      <c r="G23" s="114" t="s">
        <v>325</v>
      </c>
      <c r="I23" s="114"/>
    </row>
    <row r="24" spans="1:9" s="102" customFormat="1" hidden="1" x14ac:dyDescent="0.3">
      <c r="A24" s="288"/>
      <c r="B24" s="263"/>
      <c r="C24" s="263"/>
      <c r="D24" s="267"/>
      <c r="E24" s="263"/>
      <c r="F24" s="82">
        <f t="shared" si="0"/>
        <v>0</v>
      </c>
      <c r="G24" s="114" t="s">
        <v>325</v>
      </c>
      <c r="I24" s="114"/>
    </row>
    <row r="25" spans="1:9" s="102" customFormat="1" hidden="1" x14ac:dyDescent="0.3">
      <c r="A25" s="288"/>
      <c r="B25" s="263"/>
      <c r="C25" s="263"/>
      <c r="D25" s="267"/>
      <c r="E25" s="263"/>
      <c r="F25" s="82">
        <f t="shared" si="0"/>
        <v>0</v>
      </c>
      <c r="G25" s="114" t="s">
        <v>325</v>
      </c>
      <c r="I25" s="114"/>
    </row>
    <row r="26" spans="1:9" s="102" customFormat="1" hidden="1" x14ac:dyDescent="0.3">
      <c r="A26" s="288"/>
      <c r="B26" s="263"/>
      <c r="C26" s="263"/>
      <c r="D26" s="267"/>
      <c r="E26" s="263"/>
      <c r="F26" s="82">
        <f t="shared" si="0"/>
        <v>0</v>
      </c>
      <c r="G26" s="114" t="s">
        <v>325</v>
      </c>
      <c r="I26" s="114"/>
    </row>
    <row r="27" spans="1:9" s="102" customFormat="1" hidden="1" x14ac:dyDescent="0.3">
      <c r="A27" s="288"/>
      <c r="B27" s="263"/>
      <c r="C27" s="263"/>
      <c r="D27" s="267"/>
      <c r="E27" s="263"/>
      <c r="F27" s="82">
        <f t="shared" si="0"/>
        <v>0</v>
      </c>
      <c r="G27" s="114" t="s">
        <v>325</v>
      </c>
      <c r="I27" s="114"/>
    </row>
    <row r="28" spans="1:9" s="102" customFormat="1" hidden="1" x14ac:dyDescent="0.3">
      <c r="A28" s="288"/>
      <c r="B28" s="263"/>
      <c r="C28" s="263"/>
      <c r="D28" s="267"/>
      <c r="E28" s="263"/>
      <c r="F28" s="82">
        <f t="shared" si="0"/>
        <v>0</v>
      </c>
      <c r="G28" s="114" t="s">
        <v>325</v>
      </c>
      <c r="I28" s="114"/>
    </row>
    <row r="29" spans="1:9" s="102" customFormat="1" hidden="1" x14ac:dyDescent="0.3">
      <c r="A29" s="288"/>
      <c r="B29" s="263"/>
      <c r="C29" s="263"/>
      <c r="D29" s="267"/>
      <c r="E29" s="263"/>
      <c r="F29" s="82">
        <f t="shared" si="0"/>
        <v>0</v>
      </c>
      <c r="G29" s="114" t="s">
        <v>325</v>
      </c>
      <c r="I29" s="114"/>
    </row>
    <row r="30" spans="1:9" s="102" customFormat="1" hidden="1" x14ac:dyDescent="0.3">
      <c r="A30" s="288"/>
      <c r="B30" s="263"/>
      <c r="C30" s="263"/>
      <c r="D30" s="267"/>
      <c r="E30" s="263"/>
      <c r="F30" s="82">
        <f t="shared" si="0"/>
        <v>0</v>
      </c>
      <c r="G30" s="114" t="s">
        <v>325</v>
      </c>
      <c r="I30" s="114"/>
    </row>
    <row r="31" spans="1:9" s="102" customFormat="1" hidden="1" x14ac:dyDescent="0.3">
      <c r="A31" s="288"/>
      <c r="B31" s="263"/>
      <c r="C31" s="263"/>
      <c r="D31" s="267"/>
      <c r="E31" s="263"/>
      <c r="F31" s="82">
        <f t="shared" si="0"/>
        <v>0</v>
      </c>
      <c r="G31" s="114" t="s">
        <v>325</v>
      </c>
      <c r="I31" s="114"/>
    </row>
    <row r="32" spans="1:9" s="102" customFormat="1" hidden="1" x14ac:dyDescent="0.3">
      <c r="A32" s="288"/>
      <c r="B32" s="263"/>
      <c r="C32" s="263"/>
      <c r="D32" s="267"/>
      <c r="E32" s="263"/>
      <c r="F32" s="82">
        <f t="shared" si="0"/>
        <v>0</v>
      </c>
      <c r="G32" s="114" t="s">
        <v>325</v>
      </c>
      <c r="I32" s="114"/>
    </row>
    <row r="33" spans="1:9" s="102" customFormat="1" hidden="1" x14ac:dyDescent="0.3">
      <c r="A33" s="288"/>
      <c r="B33" s="263"/>
      <c r="C33" s="263"/>
      <c r="D33" s="267"/>
      <c r="E33" s="263"/>
      <c r="F33" s="82">
        <f t="shared" si="0"/>
        <v>0</v>
      </c>
      <c r="G33" s="114" t="s">
        <v>325</v>
      </c>
      <c r="I33" s="114"/>
    </row>
    <row r="34" spans="1:9" s="102" customFormat="1" hidden="1" x14ac:dyDescent="0.3">
      <c r="A34" s="288"/>
      <c r="B34" s="263"/>
      <c r="C34" s="263"/>
      <c r="D34" s="267"/>
      <c r="E34" s="263"/>
      <c r="F34" s="82">
        <f t="shared" si="0"/>
        <v>0</v>
      </c>
      <c r="G34" s="114" t="s">
        <v>325</v>
      </c>
      <c r="I34" s="114"/>
    </row>
    <row r="35" spans="1:9" s="102" customFormat="1" hidden="1" x14ac:dyDescent="0.3">
      <c r="A35" s="288"/>
      <c r="B35" s="263"/>
      <c r="C35" s="263"/>
      <c r="D35" s="267"/>
      <c r="E35" s="263"/>
      <c r="F35" s="82">
        <f t="shared" si="0"/>
        <v>0</v>
      </c>
      <c r="G35" s="114" t="s">
        <v>325</v>
      </c>
      <c r="I35" s="114"/>
    </row>
    <row r="36" spans="1:9" s="102" customFormat="1" hidden="1" x14ac:dyDescent="0.3">
      <c r="A36" s="288"/>
      <c r="B36" s="263"/>
      <c r="C36" s="263"/>
      <c r="D36" s="267"/>
      <c r="E36" s="263"/>
      <c r="F36" s="82">
        <f t="shared" si="0"/>
        <v>0</v>
      </c>
      <c r="G36" s="114" t="s">
        <v>325</v>
      </c>
      <c r="I36" s="114"/>
    </row>
    <row r="37" spans="1:9" s="102" customFormat="1" hidden="1" x14ac:dyDescent="0.3">
      <c r="A37" s="288"/>
      <c r="B37" s="263"/>
      <c r="C37" s="263"/>
      <c r="D37" s="267"/>
      <c r="E37" s="263"/>
      <c r="F37" s="82">
        <f t="shared" si="0"/>
        <v>0</v>
      </c>
      <c r="G37" s="114" t="s">
        <v>325</v>
      </c>
      <c r="I37" s="114"/>
    </row>
    <row r="38" spans="1:9" s="102" customFormat="1" hidden="1" x14ac:dyDescent="0.3">
      <c r="A38" s="288"/>
      <c r="B38" s="263"/>
      <c r="C38" s="263"/>
      <c r="D38" s="267"/>
      <c r="E38" s="263"/>
      <c r="F38" s="82">
        <f t="shared" si="0"/>
        <v>0</v>
      </c>
      <c r="G38" s="114" t="s">
        <v>325</v>
      </c>
      <c r="I38" s="114"/>
    </row>
    <row r="39" spans="1:9" s="102" customFormat="1" hidden="1" x14ac:dyDescent="0.3">
      <c r="A39" s="288"/>
      <c r="B39" s="263"/>
      <c r="C39" s="263"/>
      <c r="D39" s="267"/>
      <c r="E39" s="263"/>
      <c r="F39" s="82">
        <f t="shared" si="0"/>
        <v>0</v>
      </c>
      <c r="G39" s="114" t="s">
        <v>325</v>
      </c>
      <c r="I39" s="114"/>
    </row>
    <row r="40" spans="1:9" s="102" customFormat="1" hidden="1" x14ac:dyDescent="0.3">
      <c r="A40" s="288"/>
      <c r="B40" s="263"/>
      <c r="C40" s="263"/>
      <c r="D40" s="267"/>
      <c r="E40" s="263"/>
      <c r="F40" s="82">
        <f t="shared" si="0"/>
        <v>0</v>
      </c>
      <c r="G40" s="114" t="s">
        <v>325</v>
      </c>
      <c r="I40" s="114"/>
    </row>
    <row r="41" spans="1:9" s="102" customFormat="1" hidden="1" x14ac:dyDescent="0.3">
      <c r="A41" s="288"/>
      <c r="B41" s="263"/>
      <c r="C41" s="263"/>
      <c r="D41" s="267"/>
      <c r="E41" s="263"/>
      <c r="F41" s="82">
        <f t="shared" si="0"/>
        <v>0</v>
      </c>
      <c r="G41" s="114" t="s">
        <v>325</v>
      </c>
      <c r="I41" s="114"/>
    </row>
    <row r="42" spans="1:9" s="102" customFormat="1" hidden="1" x14ac:dyDescent="0.3">
      <c r="A42" s="288"/>
      <c r="B42" s="263"/>
      <c r="C42" s="263"/>
      <c r="D42" s="267"/>
      <c r="E42" s="263"/>
      <c r="F42" s="82">
        <f t="shared" si="0"/>
        <v>0</v>
      </c>
      <c r="G42" s="114" t="s">
        <v>325</v>
      </c>
      <c r="I42" s="114"/>
    </row>
    <row r="43" spans="1:9" s="102" customFormat="1" hidden="1" x14ac:dyDescent="0.3">
      <c r="A43" s="288"/>
      <c r="B43" s="263"/>
      <c r="C43" s="263"/>
      <c r="D43" s="267"/>
      <c r="E43" s="263"/>
      <c r="F43" s="82">
        <f t="shared" si="0"/>
        <v>0</v>
      </c>
      <c r="G43" s="114" t="s">
        <v>325</v>
      </c>
      <c r="I43" s="114"/>
    </row>
    <row r="44" spans="1:9" s="102" customFormat="1" hidden="1" x14ac:dyDescent="0.3">
      <c r="A44" s="288"/>
      <c r="B44" s="263"/>
      <c r="C44" s="263"/>
      <c r="D44" s="267"/>
      <c r="E44" s="263"/>
      <c r="F44" s="82">
        <f t="shared" si="0"/>
        <v>0</v>
      </c>
      <c r="G44" s="114" t="s">
        <v>325</v>
      </c>
      <c r="I44" s="114"/>
    </row>
    <row r="45" spans="1:9" s="102" customFormat="1" hidden="1" x14ac:dyDescent="0.3">
      <c r="A45" s="288"/>
      <c r="B45" s="263"/>
      <c r="C45" s="263"/>
      <c r="D45" s="267"/>
      <c r="E45" s="263"/>
      <c r="F45" s="82">
        <f t="shared" si="0"/>
        <v>0</v>
      </c>
      <c r="G45" s="114" t="s">
        <v>325</v>
      </c>
      <c r="I45" s="114"/>
    </row>
    <row r="46" spans="1:9" s="102" customFormat="1" hidden="1" x14ac:dyDescent="0.3">
      <c r="A46" s="288"/>
      <c r="B46" s="263"/>
      <c r="C46" s="263"/>
      <c r="D46" s="267"/>
      <c r="E46" s="263"/>
      <c r="F46" s="82">
        <f t="shared" si="0"/>
        <v>0</v>
      </c>
      <c r="G46" s="114" t="s">
        <v>325</v>
      </c>
      <c r="I46" s="114"/>
    </row>
    <row r="47" spans="1:9" s="102" customFormat="1" hidden="1" x14ac:dyDescent="0.3">
      <c r="A47" s="288"/>
      <c r="B47" s="263"/>
      <c r="C47" s="263"/>
      <c r="D47" s="267"/>
      <c r="E47" s="263"/>
      <c r="F47" s="82">
        <f t="shared" si="0"/>
        <v>0</v>
      </c>
      <c r="G47" s="114" t="s">
        <v>325</v>
      </c>
      <c r="I47" s="114"/>
    </row>
    <row r="48" spans="1:9" s="102" customFormat="1" hidden="1" x14ac:dyDescent="0.3">
      <c r="A48" s="288"/>
      <c r="B48" s="263"/>
      <c r="C48" s="263"/>
      <c r="D48" s="267"/>
      <c r="E48" s="263"/>
      <c r="F48" s="82">
        <f t="shared" si="0"/>
        <v>0</v>
      </c>
      <c r="G48" s="114" t="s">
        <v>325</v>
      </c>
      <c r="I48" s="114"/>
    </row>
    <row r="49" spans="1:9" s="102" customFormat="1" hidden="1" x14ac:dyDescent="0.3">
      <c r="A49" s="288"/>
      <c r="B49" s="263"/>
      <c r="C49" s="263"/>
      <c r="D49" s="267"/>
      <c r="E49" s="263"/>
      <c r="F49" s="82">
        <f t="shared" si="0"/>
        <v>0</v>
      </c>
      <c r="G49" s="114" t="s">
        <v>325</v>
      </c>
      <c r="I49" s="114"/>
    </row>
    <row r="50" spans="1:9" s="102" customFormat="1" hidden="1" x14ac:dyDescent="0.3">
      <c r="A50" s="288"/>
      <c r="B50" s="263"/>
      <c r="C50" s="263"/>
      <c r="D50" s="267"/>
      <c r="E50" s="263"/>
      <c r="F50" s="82">
        <f t="shared" si="0"/>
        <v>0</v>
      </c>
      <c r="G50" s="114" t="s">
        <v>325</v>
      </c>
      <c r="I50" s="114"/>
    </row>
    <row r="51" spans="1:9" s="102" customFormat="1" hidden="1" x14ac:dyDescent="0.3">
      <c r="A51" s="288"/>
      <c r="B51" s="263"/>
      <c r="C51" s="263"/>
      <c r="D51" s="267"/>
      <c r="E51" s="263"/>
      <c r="F51" s="82">
        <f t="shared" si="0"/>
        <v>0</v>
      </c>
      <c r="G51" s="114" t="s">
        <v>325</v>
      </c>
      <c r="I51" s="114"/>
    </row>
    <row r="52" spans="1:9" s="102" customFormat="1" hidden="1" x14ac:dyDescent="0.3">
      <c r="A52" s="288"/>
      <c r="B52" s="263"/>
      <c r="C52" s="263"/>
      <c r="D52" s="267"/>
      <c r="E52" s="263"/>
      <c r="F52" s="82">
        <f t="shared" si="0"/>
        <v>0</v>
      </c>
      <c r="G52" s="114" t="s">
        <v>325</v>
      </c>
      <c r="I52" s="114"/>
    </row>
    <row r="53" spans="1:9" s="102" customFormat="1" hidden="1" x14ac:dyDescent="0.3">
      <c r="A53" s="288"/>
      <c r="B53" s="263"/>
      <c r="C53" s="263"/>
      <c r="D53" s="267"/>
      <c r="E53" s="263"/>
      <c r="F53" s="82">
        <f t="shared" si="0"/>
        <v>0</v>
      </c>
      <c r="G53" s="114" t="s">
        <v>325</v>
      </c>
      <c r="I53" s="114"/>
    </row>
    <row r="54" spans="1:9" s="102" customFormat="1" hidden="1" x14ac:dyDescent="0.3">
      <c r="A54" s="288"/>
      <c r="B54" s="263"/>
      <c r="C54" s="263"/>
      <c r="D54" s="267"/>
      <c r="E54" s="263"/>
      <c r="F54" s="82">
        <f t="shared" si="0"/>
        <v>0</v>
      </c>
      <c r="G54" s="114" t="s">
        <v>325</v>
      </c>
      <c r="I54" s="114"/>
    </row>
    <row r="55" spans="1:9" s="102" customFormat="1" hidden="1" x14ac:dyDescent="0.3">
      <c r="A55" s="288"/>
      <c r="B55" s="263"/>
      <c r="C55" s="263"/>
      <c r="D55" s="267"/>
      <c r="E55" s="263"/>
      <c r="F55" s="82">
        <f t="shared" si="0"/>
        <v>0</v>
      </c>
      <c r="G55" s="114" t="s">
        <v>325</v>
      </c>
      <c r="I55" s="114"/>
    </row>
    <row r="56" spans="1:9" s="102" customFormat="1" hidden="1" x14ac:dyDescent="0.3">
      <c r="A56" s="288"/>
      <c r="B56" s="263"/>
      <c r="C56" s="263"/>
      <c r="D56" s="267"/>
      <c r="E56" s="263"/>
      <c r="F56" s="82">
        <f t="shared" si="0"/>
        <v>0</v>
      </c>
      <c r="G56" s="114" t="s">
        <v>325</v>
      </c>
      <c r="I56" s="114"/>
    </row>
    <row r="57" spans="1:9" s="102" customFormat="1" hidden="1" x14ac:dyDescent="0.3">
      <c r="A57" s="288"/>
      <c r="B57" s="263"/>
      <c r="C57" s="263"/>
      <c r="D57" s="267"/>
      <c r="E57" s="263"/>
      <c r="F57" s="82">
        <f t="shared" si="0"/>
        <v>0</v>
      </c>
      <c r="G57" s="114" t="s">
        <v>325</v>
      </c>
      <c r="I57" s="114"/>
    </row>
    <row r="58" spans="1:9" s="102" customFormat="1" hidden="1" x14ac:dyDescent="0.3">
      <c r="A58" s="288"/>
      <c r="B58" s="263"/>
      <c r="C58" s="263"/>
      <c r="D58" s="267"/>
      <c r="E58" s="263"/>
      <c r="F58" s="82">
        <f t="shared" si="0"/>
        <v>0</v>
      </c>
      <c r="G58" s="114" t="s">
        <v>325</v>
      </c>
      <c r="I58" s="114"/>
    </row>
    <row r="59" spans="1:9" s="102" customFormat="1" hidden="1" x14ac:dyDescent="0.3">
      <c r="A59" s="288"/>
      <c r="B59" s="263"/>
      <c r="C59" s="263"/>
      <c r="D59" s="267"/>
      <c r="E59" s="263"/>
      <c r="F59" s="82">
        <f t="shared" si="0"/>
        <v>0</v>
      </c>
      <c r="G59" s="114" t="s">
        <v>325</v>
      </c>
      <c r="I59" s="114"/>
    </row>
    <row r="60" spans="1:9" s="102" customFormat="1" hidden="1" x14ac:dyDescent="0.3">
      <c r="A60" s="288"/>
      <c r="B60" s="263"/>
      <c r="C60" s="263"/>
      <c r="D60" s="267"/>
      <c r="E60" s="263"/>
      <c r="F60" s="82">
        <f t="shared" si="0"/>
        <v>0</v>
      </c>
      <c r="G60" s="114" t="s">
        <v>325</v>
      </c>
      <c r="I60" s="114"/>
    </row>
    <row r="61" spans="1:9" s="102" customFormat="1" hidden="1" x14ac:dyDescent="0.3">
      <c r="A61" s="288"/>
      <c r="B61" s="263"/>
      <c r="C61" s="263"/>
      <c r="D61" s="267"/>
      <c r="E61" s="263"/>
      <c r="F61" s="82">
        <f t="shared" si="0"/>
        <v>0</v>
      </c>
      <c r="G61" s="114" t="s">
        <v>325</v>
      </c>
      <c r="I61" s="114"/>
    </row>
    <row r="62" spans="1:9" s="102" customFormat="1" hidden="1" x14ac:dyDescent="0.3">
      <c r="A62" s="288"/>
      <c r="B62" s="263"/>
      <c r="C62" s="263"/>
      <c r="D62" s="267"/>
      <c r="E62" s="263"/>
      <c r="F62" s="82">
        <f t="shared" si="0"/>
        <v>0</v>
      </c>
      <c r="G62" s="114" t="s">
        <v>325</v>
      </c>
      <c r="I62" s="114"/>
    </row>
    <row r="63" spans="1:9" s="102" customFormat="1" hidden="1" x14ac:dyDescent="0.3">
      <c r="A63" s="288"/>
      <c r="B63" s="263"/>
      <c r="C63" s="263"/>
      <c r="D63" s="267"/>
      <c r="E63" s="263"/>
      <c r="F63" s="82">
        <f t="shared" si="0"/>
        <v>0</v>
      </c>
      <c r="G63" s="114" t="s">
        <v>325</v>
      </c>
      <c r="I63" s="114"/>
    </row>
    <row r="64" spans="1:9" s="102" customFormat="1" hidden="1" x14ac:dyDescent="0.3">
      <c r="A64" s="288"/>
      <c r="B64" s="263"/>
      <c r="C64" s="263"/>
      <c r="D64" s="267"/>
      <c r="E64" s="263"/>
      <c r="F64" s="82">
        <f t="shared" si="0"/>
        <v>0</v>
      </c>
      <c r="G64" s="114" t="s">
        <v>325</v>
      </c>
      <c r="I64" s="114"/>
    </row>
    <row r="65" spans="1:9" s="102" customFormat="1" hidden="1" x14ac:dyDescent="0.3">
      <c r="A65" s="288"/>
      <c r="B65" s="263"/>
      <c r="C65" s="263"/>
      <c r="D65" s="267"/>
      <c r="E65" s="263"/>
      <c r="F65" s="82">
        <f t="shared" si="0"/>
        <v>0</v>
      </c>
      <c r="G65" s="114" t="s">
        <v>325</v>
      </c>
      <c r="I65" s="114"/>
    </row>
    <row r="66" spans="1:9" s="102" customFormat="1" hidden="1" x14ac:dyDescent="0.3">
      <c r="A66" s="288"/>
      <c r="B66" s="263"/>
      <c r="C66" s="263"/>
      <c r="D66" s="267"/>
      <c r="E66" s="263"/>
      <c r="F66" s="82">
        <f t="shared" si="0"/>
        <v>0</v>
      </c>
      <c r="G66" s="114" t="s">
        <v>325</v>
      </c>
      <c r="I66" s="114"/>
    </row>
    <row r="67" spans="1:9" s="102" customFormat="1" hidden="1" x14ac:dyDescent="0.3">
      <c r="A67" s="288"/>
      <c r="B67" s="263"/>
      <c r="C67" s="263"/>
      <c r="D67" s="267"/>
      <c r="E67" s="263"/>
      <c r="F67" s="82">
        <f t="shared" si="0"/>
        <v>0</v>
      </c>
      <c r="G67" s="114" t="s">
        <v>325</v>
      </c>
      <c r="I67" s="114"/>
    </row>
    <row r="68" spans="1:9" s="102" customFormat="1" hidden="1" x14ac:dyDescent="0.3">
      <c r="A68" s="288"/>
      <c r="B68" s="263"/>
      <c r="C68" s="263"/>
      <c r="D68" s="267"/>
      <c r="E68" s="263"/>
      <c r="F68" s="82">
        <f t="shared" si="0"/>
        <v>0</v>
      </c>
      <c r="G68" s="114" t="s">
        <v>325</v>
      </c>
      <c r="I68" s="114"/>
    </row>
    <row r="69" spans="1:9" s="102" customFormat="1" hidden="1" x14ac:dyDescent="0.3">
      <c r="A69" s="288"/>
      <c r="B69" s="263"/>
      <c r="C69" s="263"/>
      <c r="D69" s="267"/>
      <c r="E69" s="263"/>
      <c r="F69" s="82">
        <f t="shared" si="0"/>
        <v>0</v>
      </c>
      <c r="G69" s="114" t="s">
        <v>325</v>
      </c>
      <c r="I69" s="114"/>
    </row>
    <row r="70" spans="1:9" s="102" customFormat="1" hidden="1" x14ac:dyDescent="0.3">
      <c r="A70" s="288"/>
      <c r="B70" s="263"/>
      <c r="C70" s="263"/>
      <c r="D70" s="267"/>
      <c r="E70" s="263"/>
      <c r="F70" s="82">
        <f t="shared" si="0"/>
        <v>0</v>
      </c>
      <c r="G70" s="114" t="s">
        <v>325</v>
      </c>
      <c r="I70" s="114"/>
    </row>
    <row r="71" spans="1:9" s="102" customFormat="1" hidden="1" x14ac:dyDescent="0.3">
      <c r="A71" s="288"/>
      <c r="B71" s="263"/>
      <c r="C71" s="263"/>
      <c r="D71" s="267"/>
      <c r="E71" s="263"/>
      <c r="F71" s="82">
        <f t="shared" si="0"/>
        <v>0</v>
      </c>
      <c r="G71" s="114" t="s">
        <v>325</v>
      </c>
      <c r="I71" s="114"/>
    </row>
    <row r="72" spans="1:9" s="102" customFormat="1" hidden="1" x14ac:dyDescent="0.3">
      <c r="A72" s="288"/>
      <c r="B72" s="263"/>
      <c r="C72" s="263"/>
      <c r="D72" s="267"/>
      <c r="E72" s="263"/>
      <c r="F72" s="82">
        <f t="shared" si="0"/>
        <v>0</v>
      </c>
      <c r="G72" s="114" t="s">
        <v>325</v>
      </c>
      <c r="I72" s="114"/>
    </row>
    <row r="73" spans="1:9" s="102" customFormat="1" hidden="1" x14ac:dyDescent="0.3">
      <c r="A73" s="288"/>
      <c r="B73" s="263"/>
      <c r="C73" s="263"/>
      <c r="D73" s="267"/>
      <c r="E73" s="263"/>
      <c r="F73" s="82">
        <f t="shared" si="0"/>
        <v>0</v>
      </c>
      <c r="G73" s="114" t="s">
        <v>325</v>
      </c>
      <c r="I73" s="114"/>
    </row>
    <row r="74" spans="1:9" s="102" customFormat="1" hidden="1" x14ac:dyDescent="0.3">
      <c r="A74" s="288"/>
      <c r="B74" s="263"/>
      <c r="C74" s="263"/>
      <c r="D74" s="267"/>
      <c r="E74" s="263"/>
      <c r="F74" s="82">
        <f t="shared" si="0"/>
        <v>0</v>
      </c>
      <c r="G74" s="114" t="s">
        <v>325</v>
      </c>
      <c r="I74" s="114"/>
    </row>
    <row r="75" spans="1:9" s="102" customFormat="1" hidden="1" x14ac:dyDescent="0.3">
      <c r="A75" s="288"/>
      <c r="B75" s="263"/>
      <c r="C75" s="263"/>
      <c r="D75" s="267"/>
      <c r="E75" s="263"/>
      <c r="F75" s="82">
        <f t="shared" si="0"/>
        <v>0</v>
      </c>
      <c r="G75" s="114" t="s">
        <v>325</v>
      </c>
      <c r="I75" s="114"/>
    </row>
    <row r="76" spans="1:9" s="102" customFormat="1" hidden="1" x14ac:dyDescent="0.3">
      <c r="A76" s="288"/>
      <c r="B76" s="263"/>
      <c r="C76" s="263"/>
      <c r="D76" s="267"/>
      <c r="E76" s="263"/>
      <c r="F76" s="82">
        <f t="shared" si="0"/>
        <v>0</v>
      </c>
      <c r="G76" s="114" t="s">
        <v>325</v>
      </c>
      <c r="I76" s="114"/>
    </row>
    <row r="77" spans="1:9" s="102" customFormat="1" hidden="1" x14ac:dyDescent="0.3">
      <c r="A77" s="288"/>
      <c r="B77" s="263"/>
      <c r="C77" s="263"/>
      <c r="D77" s="267"/>
      <c r="E77" s="263"/>
      <c r="F77" s="82">
        <f t="shared" si="0"/>
        <v>0</v>
      </c>
      <c r="G77" s="114" t="s">
        <v>325</v>
      </c>
      <c r="I77" s="114"/>
    </row>
    <row r="78" spans="1:9" s="102" customFormat="1" hidden="1" x14ac:dyDescent="0.3">
      <c r="A78" s="288"/>
      <c r="B78" s="263"/>
      <c r="C78" s="263"/>
      <c r="D78" s="267"/>
      <c r="E78" s="263"/>
      <c r="F78" s="82">
        <f t="shared" si="0"/>
        <v>0</v>
      </c>
      <c r="G78" s="114" t="s">
        <v>325</v>
      </c>
      <c r="I78" s="114"/>
    </row>
    <row r="79" spans="1:9" s="102" customFormat="1" hidden="1" x14ac:dyDescent="0.3">
      <c r="A79" s="288"/>
      <c r="B79" s="263"/>
      <c r="C79" s="263"/>
      <c r="D79" s="267"/>
      <c r="E79" s="263"/>
      <c r="F79" s="82">
        <f t="shared" si="0"/>
        <v>0</v>
      </c>
      <c r="G79" s="114" t="s">
        <v>325</v>
      </c>
      <c r="I79" s="114"/>
    </row>
    <row r="80" spans="1:9" s="102" customFormat="1" hidden="1" x14ac:dyDescent="0.3">
      <c r="A80" s="288"/>
      <c r="B80" s="263"/>
      <c r="C80" s="263"/>
      <c r="D80" s="267"/>
      <c r="E80" s="263"/>
      <c r="F80" s="82">
        <f t="shared" si="0"/>
        <v>0</v>
      </c>
      <c r="G80" s="114" t="s">
        <v>325</v>
      </c>
      <c r="I80" s="114"/>
    </row>
    <row r="81" spans="1:9" s="102" customFormat="1" hidden="1" x14ac:dyDescent="0.3">
      <c r="A81" s="288"/>
      <c r="B81" s="263"/>
      <c r="C81" s="263"/>
      <c r="D81" s="267"/>
      <c r="E81" s="263"/>
      <c r="F81" s="82">
        <f t="shared" si="0"/>
        <v>0</v>
      </c>
      <c r="G81" s="114" t="s">
        <v>325</v>
      </c>
      <c r="I81" s="114"/>
    </row>
    <row r="82" spans="1:9" s="102" customFormat="1" hidden="1" x14ac:dyDescent="0.3">
      <c r="A82" s="288"/>
      <c r="B82" s="263"/>
      <c r="C82" s="263"/>
      <c r="D82" s="267"/>
      <c r="E82" s="263"/>
      <c r="F82" s="82">
        <f t="shared" si="0"/>
        <v>0</v>
      </c>
      <c r="G82" s="114" t="s">
        <v>325</v>
      </c>
      <c r="I82" s="114"/>
    </row>
    <row r="83" spans="1:9" s="102" customFormat="1" hidden="1" x14ac:dyDescent="0.3">
      <c r="A83" s="288"/>
      <c r="B83" s="263"/>
      <c r="C83" s="263"/>
      <c r="D83" s="267"/>
      <c r="E83" s="263"/>
      <c r="F83" s="82">
        <f t="shared" si="0"/>
        <v>0</v>
      </c>
      <c r="G83" s="114" t="s">
        <v>325</v>
      </c>
      <c r="I83" s="114"/>
    </row>
    <row r="84" spans="1:9" s="102" customFormat="1" hidden="1" x14ac:dyDescent="0.3">
      <c r="A84" s="288"/>
      <c r="B84" s="263"/>
      <c r="C84" s="263"/>
      <c r="D84" s="267"/>
      <c r="E84" s="263"/>
      <c r="F84" s="82">
        <f t="shared" si="0"/>
        <v>0</v>
      </c>
      <c r="G84" s="114" t="s">
        <v>325</v>
      </c>
      <c r="I84" s="114"/>
    </row>
    <row r="85" spans="1:9" s="102" customFormat="1" hidden="1" x14ac:dyDescent="0.3">
      <c r="A85" s="288"/>
      <c r="B85" s="263"/>
      <c r="C85" s="263"/>
      <c r="D85" s="267"/>
      <c r="E85" s="263"/>
      <c r="F85" s="82">
        <f t="shared" si="0"/>
        <v>0</v>
      </c>
      <c r="G85" s="114" t="s">
        <v>325</v>
      </c>
      <c r="I85" s="114"/>
    </row>
    <row r="86" spans="1:9" s="102" customFormat="1" hidden="1" x14ac:dyDescent="0.3">
      <c r="A86" s="288"/>
      <c r="B86" s="263"/>
      <c r="C86" s="263"/>
      <c r="D86" s="267"/>
      <c r="E86" s="263"/>
      <c r="F86" s="82">
        <f t="shared" si="0"/>
        <v>0</v>
      </c>
      <c r="G86" s="114" t="s">
        <v>325</v>
      </c>
      <c r="I86" s="114"/>
    </row>
    <row r="87" spans="1:9" s="102" customFormat="1" hidden="1" x14ac:dyDescent="0.3">
      <c r="A87" s="288"/>
      <c r="B87" s="263"/>
      <c r="C87" s="263"/>
      <c r="D87" s="267"/>
      <c r="E87" s="263"/>
      <c r="F87" s="82">
        <f t="shared" si="0"/>
        <v>0</v>
      </c>
      <c r="G87" s="114" t="s">
        <v>325</v>
      </c>
      <c r="I87" s="114"/>
    </row>
    <row r="88" spans="1:9" s="102" customFormat="1" hidden="1" x14ac:dyDescent="0.3">
      <c r="A88" s="288"/>
      <c r="B88" s="263"/>
      <c r="C88" s="263"/>
      <c r="D88" s="267"/>
      <c r="E88" s="263"/>
      <c r="F88" s="82">
        <f t="shared" si="0"/>
        <v>0</v>
      </c>
      <c r="G88" s="114" t="s">
        <v>325</v>
      </c>
      <c r="I88" s="114"/>
    </row>
    <row r="89" spans="1:9" s="102" customFormat="1" hidden="1" x14ac:dyDescent="0.3">
      <c r="A89" s="288"/>
      <c r="B89" s="263"/>
      <c r="C89" s="263"/>
      <c r="D89" s="267"/>
      <c r="E89" s="263"/>
      <c r="F89" s="82">
        <f t="shared" si="0"/>
        <v>0</v>
      </c>
      <c r="G89" s="114" t="s">
        <v>325</v>
      </c>
      <c r="I89" s="114"/>
    </row>
    <row r="90" spans="1:9" s="102" customFormat="1" hidden="1" x14ac:dyDescent="0.3">
      <c r="A90" s="288"/>
      <c r="B90" s="263"/>
      <c r="C90" s="263"/>
      <c r="D90" s="267"/>
      <c r="E90" s="263"/>
      <c r="F90" s="82">
        <f t="shared" si="0"/>
        <v>0</v>
      </c>
      <c r="G90" s="114" t="s">
        <v>325</v>
      </c>
      <c r="I90" s="114"/>
    </row>
    <row r="91" spans="1:9" s="102" customFormat="1" hidden="1" x14ac:dyDescent="0.3">
      <c r="A91" s="288"/>
      <c r="B91" s="263"/>
      <c r="C91" s="263"/>
      <c r="D91" s="267"/>
      <c r="E91" s="263"/>
      <c r="F91" s="82">
        <f t="shared" si="0"/>
        <v>0</v>
      </c>
      <c r="G91" s="114" t="s">
        <v>325</v>
      </c>
      <c r="I91" s="114"/>
    </row>
    <row r="92" spans="1:9" s="102" customFormat="1" hidden="1" x14ac:dyDescent="0.3">
      <c r="A92" s="288"/>
      <c r="B92" s="263"/>
      <c r="C92" s="263"/>
      <c r="D92" s="267"/>
      <c r="E92" s="263"/>
      <c r="F92" s="82">
        <f t="shared" si="0"/>
        <v>0</v>
      </c>
      <c r="G92" s="114" t="s">
        <v>325</v>
      </c>
      <c r="I92" s="114"/>
    </row>
    <row r="93" spans="1:9" s="102" customFormat="1" hidden="1" x14ac:dyDescent="0.3">
      <c r="A93" s="288"/>
      <c r="B93" s="263"/>
      <c r="C93" s="263"/>
      <c r="D93" s="267"/>
      <c r="E93" s="263"/>
      <c r="F93" s="82">
        <f t="shared" si="0"/>
        <v>0</v>
      </c>
      <c r="G93" s="114" t="s">
        <v>325</v>
      </c>
      <c r="I93" s="114"/>
    </row>
    <row r="94" spans="1:9" s="102" customFormat="1" hidden="1" x14ac:dyDescent="0.3">
      <c r="A94" s="288"/>
      <c r="B94" s="263"/>
      <c r="C94" s="263"/>
      <c r="D94" s="267"/>
      <c r="E94" s="263"/>
      <c r="F94" s="82">
        <f t="shared" si="0"/>
        <v>0</v>
      </c>
      <c r="G94" s="114" t="s">
        <v>325</v>
      </c>
      <c r="I94" s="114"/>
    </row>
    <row r="95" spans="1:9" s="102" customFormat="1" hidden="1" x14ac:dyDescent="0.3">
      <c r="A95" s="288"/>
      <c r="B95" s="263"/>
      <c r="C95" s="263"/>
      <c r="D95" s="267"/>
      <c r="E95" s="263"/>
      <c r="F95" s="82">
        <f t="shared" si="0"/>
        <v>0</v>
      </c>
      <c r="G95" s="114" t="s">
        <v>325</v>
      </c>
      <c r="I95" s="114"/>
    </row>
    <row r="96" spans="1:9" s="102" customFormat="1" hidden="1" x14ac:dyDescent="0.3">
      <c r="A96" s="288"/>
      <c r="B96" s="263"/>
      <c r="C96" s="263"/>
      <c r="D96" s="267"/>
      <c r="E96" s="263"/>
      <c r="F96" s="82">
        <f t="shared" si="0"/>
        <v>0</v>
      </c>
      <c r="G96" s="114" t="s">
        <v>325</v>
      </c>
      <c r="I96" s="114"/>
    </row>
    <row r="97" spans="1:9" s="102" customFormat="1" hidden="1" x14ac:dyDescent="0.3">
      <c r="A97" s="288"/>
      <c r="B97" s="263"/>
      <c r="C97" s="263"/>
      <c r="D97" s="267"/>
      <c r="E97" s="263"/>
      <c r="F97" s="82">
        <f t="shared" si="0"/>
        <v>0</v>
      </c>
      <c r="G97" s="114" t="s">
        <v>325</v>
      </c>
      <c r="I97" s="114"/>
    </row>
    <row r="98" spans="1:9" s="102" customFormat="1" hidden="1" x14ac:dyDescent="0.3">
      <c r="A98" s="288"/>
      <c r="B98" s="263"/>
      <c r="C98" s="263"/>
      <c r="D98" s="267"/>
      <c r="E98" s="263"/>
      <c r="F98" s="82">
        <f t="shared" si="0"/>
        <v>0</v>
      </c>
      <c r="G98" s="114" t="s">
        <v>325</v>
      </c>
      <c r="I98" s="114"/>
    </row>
    <row r="99" spans="1:9" s="102" customFormat="1" hidden="1" x14ac:dyDescent="0.3">
      <c r="A99" s="288"/>
      <c r="B99" s="263"/>
      <c r="C99" s="263"/>
      <c r="D99" s="267"/>
      <c r="E99" s="263"/>
      <c r="F99" s="82">
        <f t="shared" si="0"/>
        <v>0</v>
      </c>
      <c r="G99" s="114" t="s">
        <v>325</v>
      </c>
      <c r="I99" s="114"/>
    </row>
    <row r="100" spans="1:9" s="102" customFormat="1" hidden="1" x14ac:dyDescent="0.3">
      <c r="A100" s="288"/>
      <c r="B100" s="263"/>
      <c r="C100" s="263"/>
      <c r="D100" s="267"/>
      <c r="E100" s="263"/>
      <c r="F100" s="82">
        <f t="shared" si="0"/>
        <v>0</v>
      </c>
      <c r="G100" s="114" t="s">
        <v>325</v>
      </c>
      <c r="I100" s="114"/>
    </row>
    <row r="101" spans="1:9" s="102" customFormat="1" hidden="1" x14ac:dyDescent="0.3">
      <c r="A101" s="288"/>
      <c r="B101" s="263"/>
      <c r="C101" s="263"/>
      <c r="D101" s="267"/>
      <c r="E101" s="263"/>
      <c r="F101" s="82">
        <f t="shared" si="0"/>
        <v>0</v>
      </c>
      <c r="G101" s="114" t="s">
        <v>325</v>
      </c>
      <c r="I101" s="114"/>
    </row>
    <row r="102" spans="1:9" s="102" customFormat="1" hidden="1" x14ac:dyDescent="0.3">
      <c r="A102" s="288"/>
      <c r="B102" s="263"/>
      <c r="C102" s="263"/>
      <c r="D102" s="267"/>
      <c r="E102" s="263"/>
      <c r="F102" s="82">
        <f t="shared" si="0"/>
        <v>0</v>
      </c>
      <c r="G102" s="114" t="s">
        <v>325</v>
      </c>
      <c r="I102" s="114"/>
    </row>
    <row r="103" spans="1:9" s="102" customFormat="1" hidden="1" x14ac:dyDescent="0.3">
      <c r="A103" s="288"/>
      <c r="B103" s="263"/>
      <c r="C103" s="263"/>
      <c r="D103" s="267"/>
      <c r="E103" s="263"/>
      <c r="F103" s="82">
        <f t="shared" si="0"/>
        <v>0</v>
      </c>
      <c r="G103" s="114" t="s">
        <v>325</v>
      </c>
      <c r="I103" s="114"/>
    </row>
    <row r="104" spans="1:9" s="102" customFormat="1" hidden="1" x14ac:dyDescent="0.3">
      <c r="A104" s="288"/>
      <c r="B104" s="263"/>
      <c r="C104" s="263"/>
      <c r="D104" s="267"/>
      <c r="E104" s="263"/>
      <c r="F104" s="82">
        <f t="shared" si="0"/>
        <v>0</v>
      </c>
      <c r="G104" s="114" t="s">
        <v>325</v>
      </c>
      <c r="I104" s="114"/>
    </row>
    <row r="105" spans="1:9" s="102" customFormat="1" hidden="1" x14ac:dyDescent="0.3">
      <c r="A105" s="288"/>
      <c r="B105" s="263"/>
      <c r="C105" s="263"/>
      <c r="D105" s="267"/>
      <c r="E105" s="263"/>
      <c r="F105" s="82">
        <f t="shared" si="0"/>
        <v>0</v>
      </c>
      <c r="G105" s="114" t="s">
        <v>325</v>
      </c>
      <c r="I105" s="114"/>
    </row>
    <row r="106" spans="1:9" s="102" customFormat="1" hidden="1" x14ac:dyDescent="0.3">
      <c r="A106" s="288"/>
      <c r="B106" s="263"/>
      <c r="C106" s="263"/>
      <c r="D106" s="267"/>
      <c r="E106" s="263"/>
      <c r="F106" s="82">
        <f t="shared" si="0"/>
        <v>0</v>
      </c>
      <c r="G106" s="114" t="s">
        <v>325</v>
      </c>
      <c r="I106" s="114"/>
    </row>
    <row r="107" spans="1:9" s="102" customFormat="1" hidden="1" x14ac:dyDescent="0.3">
      <c r="A107" s="288"/>
      <c r="B107" s="263"/>
      <c r="C107" s="263"/>
      <c r="D107" s="267"/>
      <c r="E107" s="263"/>
      <c r="F107" s="82">
        <f t="shared" si="0"/>
        <v>0</v>
      </c>
      <c r="G107" s="114" t="s">
        <v>325</v>
      </c>
      <c r="I107" s="114"/>
    </row>
    <row r="108" spans="1:9" s="102" customFormat="1" hidden="1" x14ac:dyDescent="0.3">
      <c r="A108" s="288"/>
      <c r="B108" s="263"/>
      <c r="C108" s="263"/>
      <c r="D108" s="267"/>
      <c r="E108" s="263"/>
      <c r="F108" s="82">
        <f t="shared" si="0"/>
        <v>0</v>
      </c>
      <c r="G108" s="114" t="s">
        <v>325</v>
      </c>
      <c r="I108" s="114"/>
    </row>
    <row r="109" spans="1:9" s="102" customFormat="1" hidden="1" x14ac:dyDescent="0.3">
      <c r="A109" s="288"/>
      <c r="B109" s="263"/>
      <c r="C109" s="263"/>
      <c r="D109" s="267"/>
      <c r="E109" s="263"/>
      <c r="F109" s="82">
        <f t="shared" si="0"/>
        <v>0</v>
      </c>
      <c r="G109" s="114" t="s">
        <v>325</v>
      </c>
      <c r="I109" s="114"/>
    </row>
    <row r="110" spans="1:9" s="102" customFormat="1" hidden="1" x14ac:dyDescent="0.3">
      <c r="A110" s="288"/>
      <c r="B110" s="263"/>
      <c r="C110" s="263"/>
      <c r="D110" s="267"/>
      <c r="E110" s="263"/>
      <c r="F110" s="82">
        <f t="shared" si="0"/>
        <v>0</v>
      </c>
      <c r="G110" s="114" t="s">
        <v>325</v>
      </c>
      <c r="I110" s="114"/>
    </row>
    <row r="111" spans="1:9" s="102" customFormat="1" hidden="1" x14ac:dyDescent="0.3">
      <c r="A111" s="288"/>
      <c r="B111" s="263"/>
      <c r="C111" s="263"/>
      <c r="D111" s="267"/>
      <c r="E111" s="263"/>
      <c r="F111" s="82">
        <f t="shared" si="0"/>
        <v>0</v>
      </c>
      <c r="G111" s="114" t="s">
        <v>325</v>
      </c>
      <c r="I111" s="114"/>
    </row>
    <row r="112" spans="1:9" s="102" customFormat="1" hidden="1" x14ac:dyDescent="0.3">
      <c r="A112" s="288"/>
      <c r="B112" s="263"/>
      <c r="C112" s="263"/>
      <c r="D112" s="267"/>
      <c r="E112" s="263"/>
      <c r="F112" s="82">
        <f t="shared" si="0"/>
        <v>0</v>
      </c>
      <c r="G112" s="114" t="s">
        <v>325</v>
      </c>
      <c r="I112" s="114"/>
    </row>
    <row r="113" spans="1:9" s="102" customFormat="1" hidden="1" x14ac:dyDescent="0.3">
      <c r="A113" s="288"/>
      <c r="B113" s="263"/>
      <c r="C113" s="263"/>
      <c r="D113" s="267"/>
      <c r="E113" s="263"/>
      <c r="F113" s="82">
        <f t="shared" si="0"/>
        <v>0</v>
      </c>
      <c r="G113" s="114" t="s">
        <v>325</v>
      </c>
      <c r="I113" s="114"/>
    </row>
    <row r="114" spans="1:9" s="102" customFormat="1" hidden="1" x14ac:dyDescent="0.3">
      <c r="A114" s="288"/>
      <c r="B114" s="263"/>
      <c r="C114" s="263"/>
      <c r="D114" s="267"/>
      <c r="E114" s="263"/>
      <c r="F114" s="82">
        <f t="shared" si="0"/>
        <v>0</v>
      </c>
      <c r="G114" s="114" t="s">
        <v>325</v>
      </c>
      <c r="I114" s="114"/>
    </row>
    <row r="115" spans="1:9" s="102" customFormat="1" hidden="1" x14ac:dyDescent="0.3">
      <c r="A115" s="288"/>
      <c r="B115" s="263"/>
      <c r="C115" s="263"/>
      <c r="D115" s="267"/>
      <c r="E115" s="263"/>
      <c r="F115" s="82">
        <f t="shared" si="0"/>
        <v>0</v>
      </c>
      <c r="G115" s="114" t="s">
        <v>325</v>
      </c>
      <c r="I115" s="114"/>
    </row>
    <row r="116" spans="1:9" s="102" customFormat="1" hidden="1" x14ac:dyDescent="0.3">
      <c r="A116" s="288"/>
      <c r="B116" s="263"/>
      <c r="C116" s="263"/>
      <c r="D116" s="267"/>
      <c r="E116" s="263"/>
      <c r="F116" s="82">
        <f t="shared" si="0"/>
        <v>0</v>
      </c>
      <c r="G116" s="114" t="s">
        <v>325</v>
      </c>
      <c r="I116" s="114"/>
    </row>
    <row r="117" spans="1:9" s="102" customFormat="1" hidden="1" x14ac:dyDescent="0.3">
      <c r="A117" s="288"/>
      <c r="B117" s="263"/>
      <c r="C117" s="263"/>
      <c r="D117" s="267"/>
      <c r="E117" s="263"/>
      <c r="F117" s="82">
        <f t="shared" si="0"/>
        <v>0</v>
      </c>
      <c r="G117" s="114" t="s">
        <v>325</v>
      </c>
      <c r="I117" s="114"/>
    </row>
    <row r="118" spans="1:9" s="102" customFormat="1" hidden="1" x14ac:dyDescent="0.3">
      <c r="A118" s="288"/>
      <c r="B118" s="263"/>
      <c r="C118" s="263"/>
      <c r="D118" s="267"/>
      <c r="E118" s="263"/>
      <c r="F118" s="82">
        <f t="shared" si="0"/>
        <v>0</v>
      </c>
      <c r="G118" s="114" t="s">
        <v>325</v>
      </c>
      <c r="I118" s="114"/>
    </row>
    <row r="119" spans="1:9" s="102" customFormat="1" hidden="1" x14ac:dyDescent="0.3">
      <c r="A119" s="288"/>
      <c r="B119" s="263"/>
      <c r="C119" s="263"/>
      <c r="D119" s="267"/>
      <c r="E119" s="263"/>
      <c r="F119" s="82">
        <f t="shared" si="0"/>
        <v>0</v>
      </c>
      <c r="G119" s="114" t="s">
        <v>325</v>
      </c>
      <c r="I119" s="114"/>
    </row>
    <row r="120" spans="1:9" s="102" customFormat="1" hidden="1" x14ac:dyDescent="0.3">
      <c r="A120" s="288"/>
      <c r="B120" s="263"/>
      <c r="C120" s="263"/>
      <c r="D120" s="267"/>
      <c r="E120" s="263"/>
      <c r="F120" s="82">
        <f t="shared" si="0"/>
        <v>0</v>
      </c>
      <c r="G120" s="114" t="s">
        <v>325</v>
      </c>
      <c r="I120" s="114"/>
    </row>
    <row r="121" spans="1:9" s="102" customFormat="1" hidden="1" x14ac:dyDescent="0.3">
      <c r="A121" s="288"/>
      <c r="B121" s="263"/>
      <c r="C121" s="263"/>
      <c r="D121" s="267"/>
      <c r="E121" s="263"/>
      <c r="F121" s="82">
        <f t="shared" si="0"/>
        <v>0</v>
      </c>
      <c r="G121" s="114" t="s">
        <v>325</v>
      </c>
      <c r="I121" s="114"/>
    </row>
    <row r="122" spans="1:9" s="102" customFormat="1" hidden="1" x14ac:dyDescent="0.3">
      <c r="A122" s="288"/>
      <c r="B122" s="263"/>
      <c r="C122" s="263"/>
      <c r="D122" s="267"/>
      <c r="E122" s="263"/>
      <c r="F122" s="82">
        <f t="shared" si="0"/>
        <v>0</v>
      </c>
      <c r="G122" s="114" t="s">
        <v>325</v>
      </c>
      <c r="I122" s="114"/>
    </row>
    <row r="123" spans="1:9" s="102" customFormat="1" hidden="1" x14ac:dyDescent="0.3">
      <c r="A123" s="288"/>
      <c r="B123" s="263"/>
      <c r="C123" s="263"/>
      <c r="D123" s="267"/>
      <c r="E123" s="263"/>
      <c r="F123" s="82">
        <f t="shared" si="0"/>
        <v>0</v>
      </c>
      <c r="G123" s="114" t="s">
        <v>325</v>
      </c>
      <c r="I123" s="114"/>
    </row>
    <row r="124" spans="1:9" s="102" customFormat="1" hidden="1" x14ac:dyDescent="0.3">
      <c r="A124" s="288"/>
      <c r="B124" s="263"/>
      <c r="C124" s="263"/>
      <c r="D124" s="267"/>
      <c r="E124" s="263"/>
      <c r="F124" s="82">
        <f t="shared" si="0"/>
        <v>0</v>
      </c>
      <c r="G124" s="114" t="s">
        <v>325</v>
      </c>
      <c r="I124" s="114"/>
    </row>
    <row r="125" spans="1:9" s="102" customFormat="1" hidden="1" x14ac:dyDescent="0.3">
      <c r="A125" s="288"/>
      <c r="B125" s="263"/>
      <c r="C125" s="263"/>
      <c r="D125" s="267"/>
      <c r="E125" s="263"/>
      <c r="F125" s="82">
        <f t="shared" si="0"/>
        <v>0</v>
      </c>
      <c r="G125" s="114" t="s">
        <v>325</v>
      </c>
      <c r="I125" s="114"/>
    </row>
    <row r="126" spans="1:9" s="102" customFormat="1" hidden="1" x14ac:dyDescent="0.3">
      <c r="A126" s="288"/>
      <c r="B126" s="263"/>
      <c r="C126" s="263"/>
      <c r="D126" s="267"/>
      <c r="E126" s="263"/>
      <c r="F126" s="82">
        <f t="shared" si="0"/>
        <v>0</v>
      </c>
      <c r="G126" s="114" t="s">
        <v>325</v>
      </c>
      <c r="I126" s="114"/>
    </row>
    <row r="127" spans="1:9" s="102" customFormat="1" hidden="1" x14ac:dyDescent="0.3">
      <c r="A127" s="288"/>
      <c r="B127" s="263"/>
      <c r="C127" s="263"/>
      <c r="D127" s="267"/>
      <c r="E127" s="263"/>
      <c r="F127" s="82">
        <f t="shared" si="0"/>
        <v>0</v>
      </c>
      <c r="G127" s="114" t="s">
        <v>325</v>
      </c>
      <c r="I127" s="114"/>
    </row>
    <row r="128" spans="1:9" s="102" customFormat="1" hidden="1" x14ac:dyDescent="0.3">
      <c r="A128" s="288"/>
      <c r="B128" s="263"/>
      <c r="C128" s="263"/>
      <c r="D128" s="267"/>
      <c r="E128" s="263"/>
      <c r="F128" s="82">
        <f t="shared" si="0"/>
        <v>0</v>
      </c>
      <c r="G128" s="114" t="s">
        <v>325</v>
      </c>
      <c r="I128" s="114"/>
    </row>
    <row r="129" spans="1:9" s="102" customFormat="1" hidden="1" x14ac:dyDescent="0.3">
      <c r="A129" s="288"/>
      <c r="B129" s="263"/>
      <c r="C129" s="263"/>
      <c r="D129" s="267"/>
      <c r="E129" s="263"/>
      <c r="F129" s="82">
        <f t="shared" si="0"/>
        <v>0</v>
      </c>
      <c r="G129" s="114" t="s">
        <v>325</v>
      </c>
      <c r="I129" s="114"/>
    </row>
    <row r="130" spans="1:9" s="102" customFormat="1" hidden="1" x14ac:dyDescent="0.3">
      <c r="A130" s="288"/>
      <c r="B130" s="263"/>
      <c r="C130" s="263"/>
      <c r="D130" s="267"/>
      <c r="E130" s="263"/>
      <c r="F130" s="82">
        <f t="shared" si="0"/>
        <v>0</v>
      </c>
      <c r="G130" s="114" t="s">
        <v>325</v>
      </c>
      <c r="I130" s="114"/>
    </row>
    <row r="131" spans="1:9" s="102" customFormat="1" hidden="1" x14ac:dyDescent="0.3">
      <c r="A131" s="288"/>
      <c r="B131" s="263"/>
      <c r="C131" s="263"/>
      <c r="D131" s="267"/>
      <c r="E131" s="263"/>
      <c r="F131" s="82">
        <f t="shared" si="0"/>
        <v>0</v>
      </c>
      <c r="G131" s="114" t="s">
        <v>325</v>
      </c>
      <c r="I131" s="114"/>
    </row>
    <row r="132" spans="1:9" s="102" customFormat="1" hidden="1" x14ac:dyDescent="0.3">
      <c r="A132" s="288"/>
      <c r="B132" s="263"/>
      <c r="C132" s="263"/>
      <c r="D132" s="267"/>
      <c r="E132" s="263"/>
      <c r="F132" s="82">
        <f t="shared" si="0"/>
        <v>0</v>
      </c>
      <c r="G132" s="114" t="s">
        <v>325</v>
      </c>
      <c r="I132" s="114"/>
    </row>
    <row r="133" spans="1:9" s="102" customFormat="1" hidden="1" x14ac:dyDescent="0.3">
      <c r="A133" s="288"/>
      <c r="B133" s="263"/>
      <c r="C133" s="263"/>
      <c r="D133" s="267"/>
      <c r="E133" s="263"/>
      <c r="F133" s="82">
        <f t="shared" si="0"/>
        <v>0</v>
      </c>
      <c r="G133" s="114" t="s">
        <v>325</v>
      </c>
      <c r="I133" s="114"/>
    </row>
    <row r="134" spans="1:9" s="102" customFormat="1" hidden="1" x14ac:dyDescent="0.3">
      <c r="A134" s="288"/>
      <c r="B134" s="263"/>
      <c r="C134" s="263"/>
      <c r="D134" s="267"/>
      <c r="E134" s="263"/>
      <c r="F134" s="82">
        <f t="shared" si="0"/>
        <v>0</v>
      </c>
      <c r="G134" s="114" t="s">
        <v>325</v>
      </c>
      <c r="I134" s="114"/>
    </row>
    <row r="135" spans="1:9" s="102" customFormat="1" x14ac:dyDescent="0.3">
      <c r="A135" s="288"/>
      <c r="B135" s="263"/>
      <c r="C135" s="263"/>
      <c r="D135" s="267"/>
      <c r="E135" s="263"/>
      <c r="F135" s="295">
        <f>ROUND(+B135*D135*E135,2)</f>
        <v>0</v>
      </c>
      <c r="G135" s="114" t="s">
        <v>325</v>
      </c>
      <c r="I135" s="114"/>
    </row>
    <row r="136" spans="1:9" s="102" customFormat="1" x14ac:dyDescent="0.3">
      <c r="A136" s="287"/>
      <c r="B136" s="90"/>
      <c r="C136" s="90"/>
      <c r="D136" s="136"/>
      <c r="E136" s="207" t="s">
        <v>41</v>
      </c>
      <c r="F136" s="208">
        <f>ROUND(SUBTOTAL(109,F6:F135),2)</f>
        <v>0</v>
      </c>
      <c r="G136" s="114" t="s">
        <v>325</v>
      </c>
      <c r="I136" s="117" t="s">
        <v>329</v>
      </c>
    </row>
    <row r="137" spans="1:9" s="102" customFormat="1" x14ac:dyDescent="0.3">
      <c r="A137" s="287"/>
      <c r="B137" s="90"/>
      <c r="C137" s="90"/>
      <c r="D137" s="136"/>
      <c r="E137" s="90"/>
      <c r="F137" s="296"/>
      <c r="G137" s="114" t="s">
        <v>326</v>
      </c>
    </row>
    <row r="138" spans="1:9" s="102" customFormat="1" x14ac:dyDescent="0.3">
      <c r="A138" s="288"/>
      <c r="B138" s="263"/>
      <c r="C138" s="263"/>
      <c r="D138" s="267"/>
      <c r="E138" s="263"/>
      <c r="F138" s="82">
        <f>ROUND(+B138*D138*E138,2)</f>
        <v>0</v>
      </c>
      <c r="G138" s="114" t="s">
        <v>326</v>
      </c>
    </row>
    <row r="139" spans="1:9" s="102" customFormat="1" x14ac:dyDescent="0.3">
      <c r="A139" s="288"/>
      <c r="B139" s="263"/>
      <c r="C139" s="263"/>
      <c r="D139" s="267"/>
      <c r="E139" s="263"/>
      <c r="F139" s="82">
        <f t="shared" ref="F139:F266" si="1">ROUND(+B139*D139*E139,2)</f>
        <v>0</v>
      </c>
      <c r="G139" s="114" t="s">
        <v>326</v>
      </c>
      <c r="I139" s="114"/>
    </row>
    <row r="140" spans="1:9" s="102" customFormat="1" x14ac:dyDescent="0.3">
      <c r="A140" s="288"/>
      <c r="B140" s="263"/>
      <c r="C140" s="263"/>
      <c r="D140" s="267"/>
      <c r="E140" s="263"/>
      <c r="F140" s="82">
        <f t="shared" si="1"/>
        <v>0</v>
      </c>
      <c r="G140" s="114" t="s">
        <v>326</v>
      </c>
      <c r="I140" s="114"/>
    </row>
    <row r="141" spans="1:9" s="102" customFormat="1" hidden="1" x14ac:dyDescent="0.3">
      <c r="A141" s="288"/>
      <c r="B141" s="263"/>
      <c r="C141" s="263"/>
      <c r="D141" s="267"/>
      <c r="E141" s="263"/>
      <c r="F141" s="82">
        <f t="shared" si="1"/>
        <v>0</v>
      </c>
      <c r="G141" s="114" t="s">
        <v>326</v>
      </c>
      <c r="I141" s="114"/>
    </row>
    <row r="142" spans="1:9" s="102" customFormat="1" hidden="1" x14ac:dyDescent="0.3">
      <c r="A142" s="288"/>
      <c r="B142" s="263"/>
      <c r="C142" s="263"/>
      <c r="D142" s="267"/>
      <c r="E142" s="263"/>
      <c r="F142" s="82">
        <f t="shared" si="1"/>
        <v>0</v>
      </c>
      <c r="G142" s="114" t="s">
        <v>326</v>
      </c>
      <c r="I142" s="114"/>
    </row>
    <row r="143" spans="1:9" s="102" customFormat="1" hidden="1" x14ac:dyDescent="0.3">
      <c r="A143" s="288"/>
      <c r="B143" s="263"/>
      <c r="C143" s="263"/>
      <c r="D143" s="267"/>
      <c r="E143" s="263"/>
      <c r="F143" s="82">
        <f t="shared" si="1"/>
        <v>0</v>
      </c>
      <c r="G143" s="114" t="s">
        <v>326</v>
      </c>
      <c r="I143" s="114"/>
    </row>
    <row r="144" spans="1:9" s="102" customFormat="1" hidden="1" x14ac:dyDescent="0.3">
      <c r="A144" s="288"/>
      <c r="B144" s="263"/>
      <c r="C144" s="263"/>
      <c r="D144" s="267"/>
      <c r="E144" s="263"/>
      <c r="F144" s="82">
        <f t="shared" si="1"/>
        <v>0</v>
      </c>
      <c r="G144" s="114" t="s">
        <v>326</v>
      </c>
      <c r="I144" s="114"/>
    </row>
    <row r="145" spans="1:9" s="102" customFormat="1" hidden="1" x14ac:dyDescent="0.3">
      <c r="A145" s="288"/>
      <c r="B145" s="263"/>
      <c r="C145" s="263"/>
      <c r="D145" s="267"/>
      <c r="E145" s="263"/>
      <c r="F145" s="82">
        <f t="shared" si="1"/>
        <v>0</v>
      </c>
      <c r="G145" s="114" t="s">
        <v>326</v>
      </c>
      <c r="I145" s="114"/>
    </row>
    <row r="146" spans="1:9" s="102" customFormat="1" hidden="1" x14ac:dyDescent="0.3">
      <c r="A146" s="288"/>
      <c r="B146" s="263"/>
      <c r="C146" s="263"/>
      <c r="D146" s="267"/>
      <c r="E146" s="263"/>
      <c r="F146" s="82">
        <f t="shared" si="1"/>
        <v>0</v>
      </c>
      <c r="G146" s="114" t="s">
        <v>326</v>
      </c>
      <c r="I146" s="114"/>
    </row>
    <row r="147" spans="1:9" s="102" customFormat="1" hidden="1" x14ac:dyDescent="0.3">
      <c r="A147" s="288"/>
      <c r="B147" s="263"/>
      <c r="C147" s="263"/>
      <c r="D147" s="267"/>
      <c r="E147" s="263"/>
      <c r="F147" s="82">
        <f t="shared" si="1"/>
        <v>0</v>
      </c>
      <c r="G147" s="114" t="s">
        <v>326</v>
      </c>
      <c r="I147" s="114"/>
    </row>
    <row r="148" spans="1:9" s="102" customFormat="1" hidden="1" x14ac:dyDescent="0.3">
      <c r="A148" s="288"/>
      <c r="B148" s="263"/>
      <c r="C148" s="263"/>
      <c r="D148" s="267"/>
      <c r="E148" s="263"/>
      <c r="F148" s="82">
        <f t="shared" si="1"/>
        <v>0</v>
      </c>
      <c r="G148" s="114" t="s">
        <v>326</v>
      </c>
      <c r="I148" s="114"/>
    </row>
    <row r="149" spans="1:9" s="102" customFormat="1" hidden="1" x14ac:dyDescent="0.3">
      <c r="A149" s="288"/>
      <c r="B149" s="263"/>
      <c r="C149" s="263"/>
      <c r="D149" s="267"/>
      <c r="E149" s="263"/>
      <c r="F149" s="82">
        <f t="shared" si="1"/>
        <v>0</v>
      </c>
      <c r="G149" s="114" t="s">
        <v>326</v>
      </c>
      <c r="I149" s="114"/>
    </row>
    <row r="150" spans="1:9" s="102" customFormat="1" hidden="1" x14ac:dyDescent="0.3">
      <c r="A150" s="288"/>
      <c r="B150" s="263"/>
      <c r="C150" s="263"/>
      <c r="D150" s="267"/>
      <c r="E150" s="263"/>
      <c r="F150" s="82">
        <f t="shared" si="1"/>
        <v>0</v>
      </c>
      <c r="G150" s="114" t="s">
        <v>326</v>
      </c>
      <c r="I150" s="114"/>
    </row>
    <row r="151" spans="1:9" s="102" customFormat="1" hidden="1" x14ac:dyDescent="0.3">
      <c r="A151" s="288"/>
      <c r="B151" s="263"/>
      <c r="C151" s="263"/>
      <c r="D151" s="267"/>
      <c r="E151" s="263"/>
      <c r="F151" s="82">
        <f t="shared" si="1"/>
        <v>0</v>
      </c>
      <c r="G151" s="114" t="s">
        <v>326</v>
      </c>
      <c r="I151" s="114"/>
    </row>
    <row r="152" spans="1:9" s="102" customFormat="1" hidden="1" x14ac:dyDescent="0.3">
      <c r="A152" s="288"/>
      <c r="B152" s="263"/>
      <c r="C152" s="263"/>
      <c r="D152" s="267"/>
      <c r="E152" s="263"/>
      <c r="F152" s="82">
        <f t="shared" si="1"/>
        <v>0</v>
      </c>
      <c r="G152" s="114" t="s">
        <v>326</v>
      </c>
      <c r="I152" s="114"/>
    </row>
    <row r="153" spans="1:9" s="102" customFormat="1" hidden="1" x14ac:dyDescent="0.3">
      <c r="A153" s="288"/>
      <c r="B153" s="263"/>
      <c r="C153" s="263"/>
      <c r="D153" s="267"/>
      <c r="E153" s="263"/>
      <c r="F153" s="82">
        <f t="shared" si="1"/>
        <v>0</v>
      </c>
      <c r="G153" s="114" t="s">
        <v>326</v>
      </c>
      <c r="I153" s="114"/>
    </row>
    <row r="154" spans="1:9" s="102" customFormat="1" hidden="1" x14ac:dyDescent="0.3">
      <c r="A154" s="288"/>
      <c r="B154" s="263"/>
      <c r="C154" s="263"/>
      <c r="D154" s="267"/>
      <c r="E154" s="263"/>
      <c r="F154" s="82">
        <f t="shared" si="1"/>
        <v>0</v>
      </c>
      <c r="G154" s="114" t="s">
        <v>326</v>
      </c>
      <c r="I154" s="114"/>
    </row>
    <row r="155" spans="1:9" s="102" customFormat="1" hidden="1" x14ac:dyDescent="0.3">
      <c r="A155" s="288"/>
      <c r="B155" s="263"/>
      <c r="C155" s="263"/>
      <c r="D155" s="267"/>
      <c r="E155" s="263"/>
      <c r="F155" s="82">
        <f t="shared" si="1"/>
        <v>0</v>
      </c>
      <c r="G155" s="114" t="s">
        <v>326</v>
      </c>
      <c r="I155" s="114"/>
    </row>
    <row r="156" spans="1:9" s="102" customFormat="1" hidden="1" x14ac:dyDescent="0.3">
      <c r="A156" s="288"/>
      <c r="B156" s="263"/>
      <c r="C156" s="263"/>
      <c r="D156" s="267"/>
      <c r="E156" s="263"/>
      <c r="F156" s="82">
        <f t="shared" si="1"/>
        <v>0</v>
      </c>
      <c r="G156" s="114" t="s">
        <v>326</v>
      </c>
      <c r="I156" s="114"/>
    </row>
    <row r="157" spans="1:9" s="102" customFormat="1" hidden="1" x14ac:dyDescent="0.3">
      <c r="A157" s="288"/>
      <c r="B157" s="263"/>
      <c r="C157" s="263"/>
      <c r="D157" s="267"/>
      <c r="E157" s="263"/>
      <c r="F157" s="82">
        <f t="shared" si="1"/>
        <v>0</v>
      </c>
      <c r="G157" s="114" t="s">
        <v>326</v>
      </c>
      <c r="I157" s="114"/>
    </row>
    <row r="158" spans="1:9" s="102" customFormat="1" hidden="1" x14ac:dyDescent="0.3">
      <c r="A158" s="288"/>
      <c r="B158" s="263"/>
      <c r="C158" s="263"/>
      <c r="D158" s="267"/>
      <c r="E158" s="263"/>
      <c r="F158" s="82">
        <f t="shared" si="1"/>
        <v>0</v>
      </c>
      <c r="G158" s="114" t="s">
        <v>326</v>
      </c>
      <c r="I158" s="114"/>
    </row>
    <row r="159" spans="1:9" s="102" customFormat="1" hidden="1" x14ac:dyDescent="0.3">
      <c r="A159" s="288"/>
      <c r="B159" s="263"/>
      <c r="C159" s="263"/>
      <c r="D159" s="267"/>
      <c r="E159" s="263"/>
      <c r="F159" s="82">
        <f t="shared" si="1"/>
        <v>0</v>
      </c>
      <c r="G159" s="114" t="s">
        <v>326</v>
      </c>
      <c r="I159" s="114"/>
    </row>
    <row r="160" spans="1:9" s="102" customFormat="1" hidden="1" x14ac:dyDescent="0.3">
      <c r="A160" s="288"/>
      <c r="B160" s="263"/>
      <c r="C160" s="263"/>
      <c r="D160" s="267"/>
      <c r="E160" s="263"/>
      <c r="F160" s="82">
        <f t="shared" si="1"/>
        <v>0</v>
      </c>
      <c r="G160" s="114" t="s">
        <v>326</v>
      </c>
      <c r="I160" s="114"/>
    </row>
    <row r="161" spans="1:9" s="102" customFormat="1" hidden="1" x14ac:dyDescent="0.3">
      <c r="A161" s="288"/>
      <c r="B161" s="263"/>
      <c r="C161" s="263"/>
      <c r="D161" s="267"/>
      <c r="E161" s="263"/>
      <c r="F161" s="82">
        <f t="shared" si="1"/>
        <v>0</v>
      </c>
      <c r="G161" s="114" t="s">
        <v>326</v>
      </c>
      <c r="I161" s="114"/>
    </row>
    <row r="162" spans="1:9" s="102" customFormat="1" hidden="1" x14ac:dyDescent="0.3">
      <c r="A162" s="288"/>
      <c r="B162" s="263"/>
      <c r="C162" s="263"/>
      <c r="D162" s="267"/>
      <c r="E162" s="263"/>
      <c r="F162" s="82">
        <f t="shared" si="1"/>
        <v>0</v>
      </c>
      <c r="G162" s="114" t="s">
        <v>326</v>
      </c>
      <c r="I162" s="114"/>
    </row>
    <row r="163" spans="1:9" s="102" customFormat="1" hidden="1" x14ac:dyDescent="0.3">
      <c r="A163" s="288"/>
      <c r="B163" s="263"/>
      <c r="C163" s="263"/>
      <c r="D163" s="267"/>
      <c r="E163" s="263"/>
      <c r="F163" s="82">
        <f t="shared" si="1"/>
        <v>0</v>
      </c>
      <c r="G163" s="114" t="s">
        <v>326</v>
      </c>
      <c r="I163" s="114"/>
    </row>
    <row r="164" spans="1:9" s="102" customFormat="1" hidden="1" x14ac:dyDescent="0.3">
      <c r="A164" s="288"/>
      <c r="B164" s="263"/>
      <c r="C164" s="263"/>
      <c r="D164" s="267"/>
      <c r="E164" s="263"/>
      <c r="F164" s="82">
        <f t="shared" si="1"/>
        <v>0</v>
      </c>
      <c r="G164" s="114" t="s">
        <v>326</v>
      </c>
      <c r="I164" s="114"/>
    </row>
    <row r="165" spans="1:9" s="102" customFormat="1" hidden="1" x14ac:dyDescent="0.3">
      <c r="A165" s="288"/>
      <c r="B165" s="263"/>
      <c r="C165" s="263"/>
      <c r="D165" s="267"/>
      <c r="E165" s="263"/>
      <c r="F165" s="82">
        <f t="shared" si="1"/>
        <v>0</v>
      </c>
      <c r="G165" s="114" t="s">
        <v>326</v>
      </c>
      <c r="I165" s="114"/>
    </row>
    <row r="166" spans="1:9" s="102" customFormat="1" hidden="1" x14ac:dyDescent="0.3">
      <c r="A166" s="288"/>
      <c r="B166" s="263"/>
      <c r="C166" s="263"/>
      <c r="D166" s="267"/>
      <c r="E166" s="263"/>
      <c r="F166" s="82">
        <f t="shared" si="1"/>
        <v>0</v>
      </c>
      <c r="G166" s="114" t="s">
        <v>326</v>
      </c>
      <c r="I166" s="114"/>
    </row>
    <row r="167" spans="1:9" s="102" customFormat="1" hidden="1" x14ac:dyDescent="0.3">
      <c r="A167" s="288"/>
      <c r="B167" s="263"/>
      <c r="C167" s="263"/>
      <c r="D167" s="267"/>
      <c r="E167" s="263"/>
      <c r="F167" s="82">
        <f t="shared" si="1"/>
        <v>0</v>
      </c>
      <c r="G167" s="114" t="s">
        <v>326</v>
      </c>
      <c r="I167" s="114"/>
    </row>
    <row r="168" spans="1:9" s="102" customFormat="1" hidden="1" x14ac:dyDescent="0.3">
      <c r="A168" s="288"/>
      <c r="B168" s="263"/>
      <c r="C168" s="263"/>
      <c r="D168" s="267"/>
      <c r="E168" s="263"/>
      <c r="F168" s="82">
        <f t="shared" si="1"/>
        <v>0</v>
      </c>
      <c r="G168" s="114" t="s">
        <v>326</v>
      </c>
      <c r="I168" s="114"/>
    </row>
    <row r="169" spans="1:9" s="102" customFormat="1" hidden="1" x14ac:dyDescent="0.3">
      <c r="A169" s="288"/>
      <c r="B169" s="263"/>
      <c r="C169" s="263"/>
      <c r="D169" s="267"/>
      <c r="E169" s="263"/>
      <c r="F169" s="82">
        <f t="shared" si="1"/>
        <v>0</v>
      </c>
      <c r="G169" s="114" t="s">
        <v>326</v>
      </c>
      <c r="I169" s="114"/>
    </row>
    <row r="170" spans="1:9" s="102" customFormat="1" hidden="1" x14ac:dyDescent="0.3">
      <c r="A170" s="288"/>
      <c r="B170" s="263"/>
      <c r="C170" s="263"/>
      <c r="D170" s="267"/>
      <c r="E170" s="263"/>
      <c r="F170" s="82">
        <f t="shared" si="1"/>
        <v>0</v>
      </c>
      <c r="G170" s="114" t="s">
        <v>326</v>
      </c>
      <c r="I170" s="114"/>
    </row>
    <row r="171" spans="1:9" s="102" customFormat="1" hidden="1" x14ac:dyDescent="0.3">
      <c r="A171" s="288"/>
      <c r="B171" s="263"/>
      <c r="C171" s="263"/>
      <c r="D171" s="267"/>
      <c r="E171" s="263"/>
      <c r="F171" s="82">
        <f t="shared" si="1"/>
        <v>0</v>
      </c>
      <c r="G171" s="114" t="s">
        <v>326</v>
      </c>
      <c r="I171" s="114"/>
    </row>
    <row r="172" spans="1:9" s="102" customFormat="1" hidden="1" x14ac:dyDescent="0.3">
      <c r="A172" s="288"/>
      <c r="B172" s="263"/>
      <c r="C172" s="263"/>
      <c r="D172" s="267"/>
      <c r="E172" s="263"/>
      <c r="F172" s="82">
        <f t="shared" si="1"/>
        <v>0</v>
      </c>
      <c r="G172" s="114" t="s">
        <v>326</v>
      </c>
      <c r="I172" s="114"/>
    </row>
    <row r="173" spans="1:9" s="102" customFormat="1" hidden="1" x14ac:dyDescent="0.3">
      <c r="A173" s="288"/>
      <c r="B173" s="263"/>
      <c r="C173" s="263"/>
      <c r="D173" s="267"/>
      <c r="E173" s="263"/>
      <c r="F173" s="82">
        <f t="shared" si="1"/>
        <v>0</v>
      </c>
      <c r="G173" s="114" t="s">
        <v>326</v>
      </c>
      <c r="I173" s="114"/>
    </row>
    <row r="174" spans="1:9" s="102" customFormat="1" hidden="1" x14ac:dyDescent="0.3">
      <c r="A174" s="288"/>
      <c r="B174" s="263"/>
      <c r="C174" s="263"/>
      <c r="D174" s="267"/>
      <c r="E174" s="263"/>
      <c r="F174" s="82">
        <f t="shared" si="1"/>
        <v>0</v>
      </c>
      <c r="G174" s="114" t="s">
        <v>326</v>
      </c>
      <c r="I174" s="114"/>
    </row>
    <row r="175" spans="1:9" s="102" customFormat="1" hidden="1" x14ac:dyDescent="0.3">
      <c r="A175" s="288"/>
      <c r="B175" s="263"/>
      <c r="C175" s="263"/>
      <c r="D175" s="267"/>
      <c r="E175" s="263"/>
      <c r="F175" s="82">
        <f t="shared" si="1"/>
        <v>0</v>
      </c>
      <c r="G175" s="114" t="s">
        <v>326</v>
      </c>
      <c r="I175" s="114"/>
    </row>
    <row r="176" spans="1:9" s="102" customFormat="1" hidden="1" x14ac:dyDescent="0.3">
      <c r="A176" s="288"/>
      <c r="B176" s="263"/>
      <c r="C176" s="263"/>
      <c r="D176" s="267"/>
      <c r="E176" s="263"/>
      <c r="F176" s="82">
        <f t="shared" si="1"/>
        <v>0</v>
      </c>
      <c r="G176" s="114" t="s">
        <v>326</v>
      </c>
      <c r="I176" s="114"/>
    </row>
    <row r="177" spans="1:9" s="102" customFormat="1" hidden="1" x14ac:dyDescent="0.3">
      <c r="A177" s="288"/>
      <c r="B177" s="263"/>
      <c r="C177" s="263"/>
      <c r="D177" s="267"/>
      <c r="E177" s="263"/>
      <c r="F177" s="82">
        <f t="shared" si="1"/>
        <v>0</v>
      </c>
      <c r="G177" s="114" t="s">
        <v>326</v>
      </c>
      <c r="I177" s="114"/>
    </row>
    <row r="178" spans="1:9" s="102" customFormat="1" hidden="1" x14ac:dyDescent="0.3">
      <c r="A178" s="288"/>
      <c r="B178" s="263"/>
      <c r="C178" s="263"/>
      <c r="D178" s="267"/>
      <c r="E178" s="263"/>
      <c r="F178" s="82">
        <f t="shared" si="1"/>
        <v>0</v>
      </c>
      <c r="G178" s="114" t="s">
        <v>326</v>
      </c>
      <c r="I178" s="114"/>
    </row>
    <row r="179" spans="1:9" s="102" customFormat="1" hidden="1" x14ac:dyDescent="0.3">
      <c r="A179" s="288"/>
      <c r="B179" s="263"/>
      <c r="C179" s="263"/>
      <c r="D179" s="267"/>
      <c r="E179" s="263"/>
      <c r="F179" s="82">
        <f t="shared" si="1"/>
        <v>0</v>
      </c>
      <c r="G179" s="114" t="s">
        <v>326</v>
      </c>
      <c r="I179" s="114"/>
    </row>
    <row r="180" spans="1:9" s="102" customFormat="1" hidden="1" x14ac:dyDescent="0.3">
      <c r="A180" s="288"/>
      <c r="B180" s="263"/>
      <c r="C180" s="263"/>
      <c r="D180" s="267"/>
      <c r="E180" s="263"/>
      <c r="F180" s="82">
        <f t="shared" si="1"/>
        <v>0</v>
      </c>
      <c r="G180" s="114" t="s">
        <v>326</v>
      </c>
      <c r="I180" s="114"/>
    </row>
    <row r="181" spans="1:9" s="102" customFormat="1" hidden="1" x14ac:dyDescent="0.3">
      <c r="A181" s="288"/>
      <c r="B181" s="263"/>
      <c r="C181" s="263"/>
      <c r="D181" s="267"/>
      <c r="E181" s="263"/>
      <c r="F181" s="82">
        <f t="shared" si="1"/>
        <v>0</v>
      </c>
      <c r="G181" s="114" t="s">
        <v>326</v>
      </c>
      <c r="I181" s="114"/>
    </row>
    <row r="182" spans="1:9" s="102" customFormat="1" hidden="1" x14ac:dyDescent="0.3">
      <c r="A182" s="288"/>
      <c r="B182" s="263"/>
      <c r="C182" s="263"/>
      <c r="D182" s="267"/>
      <c r="E182" s="263"/>
      <c r="F182" s="82">
        <f t="shared" si="1"/>
        <v>0</v>
      </c>
      <c r="G182" s="114" t="s">
        <v>326</v>
      </c>
      <c r="I182" s="114"/>
    </row>
    <row r="183" spans="1:9" s="102" customFormat="1" hidden="1" x14ac:dyDescent="0.3">
      <c r="A183" s="288"/>
      <c r="B183" s="263"/>
      <c r="C183" s="263"/>
      <c r="D183" s="267"/>
      <c r="E183" s="263"/>
      <c r="F183" s="82">
        <f t="shared" si="1"/>
        <v>0</v>
      </c>
      <c r="G183" s="114" t="s">
        <v>326</v>
      </c>
      <c r="I183" s="114"/>
    </row>
    <row r="184" spans="1:9" s="102" customFormat="1" hidden="1" x14ac:dyDescent="0.3">
      <c r="A184" s="288"/>
      <c r="B184" s="263"/>
      <c r="C184" s="263"/>
      <c r="D184" s="267"/>
      <c r="E184" s="263"/>
      <c r="F184" s="82">
        <f t="shared" si="1"/>
        <v>0</v>
      </c>
      <c r="G184" s="114" t="s">
        <v>326</v>
      </c>
      <c r="I184" s="114"/>
    </row>
    <row r="185" spans="1:9" s="102" customFormat="1" hidden="1" x14ac:dyDescent="0.3">
      <c r="A185" s="288"/>
      <c r="B185" s="263"/>
      <c r="C185" s="263"/>
      <c r="D185" s="267"/>
      <c r="E185" s="263"/>
      <c r="F185" s="82">
        <f t="shared" si="1"/>
        <v>0</v>
      </c>
      <c r="G185" s="114" t="s">
        <v>326</v>
      </c>
      <c r="I185" s="114"/>
    </row>
    <row r="186" spans="1:9" s="102" customFormat="1" hidden="1" x14ac:dyDescent="0.3">
      <c r="A186" s="288"/>
      <c r="B186" s="263"/>
      <c r="C186" s="263"/>
      <c r="D186" s="267"/>
      <c r="E186" s="263"/>
      <c r="F186" s="82">
        <f t="shared" si="1"/>
        <v>0</v>
      </c>
      <c r="G186" s="114" t="s">
        <v>326</v>
      </c>
      <c r="I186" s="114"/>
    </row>
    <row r="187" spans="1:9" s="102" customFormat="1" hidden="1" x14ac:dyDescent="0.3">
      <c r="A187" s="288"/>
      <c r="B187" s="263"/>
      <c r="C187" s="263"/>
      <c r="D187" s="267"/>
      <c r="E187" s="263"/>
      <c r="F187" s="82">
        <f t="shared" si="1"/>
        <v>0</v>
      </c>
      <c r="G187" s="114" t="s">
        <v>326</v>
      </c>
      <c r="I187" s="114"/>
    </row>
    <row r="188" spans="1:9" s="102" customFormat="1" hidden="1" x14ac:dyDescent="0.3">
      <c r="A188" s="288"/>
      <c r="B188" s="263"/>
      <c r="C188" s="263"/>
      <c r="D188" s="267"/>
      <c r="E188" s="263"/>
      <c r="F188" s="82">
        <f t="shared" si="1"/>
        <v>0</v>
      </c>
      <c r="G188" s="114" t="s">
        <v>326</v>
      </c>
      <c r="I188" s="114"/>
    </row>
    <row r="189" spans="1:9" s="102" customFormat="1" hidden="1" x14ac:dyDescent="0.3">
      <c r="A189" s="288"/>
      <c r="B189" s="263"/>
      <c r="C189" s="263"/>
      <c r="D189" s="267"/>
      <c r="E189" s="263"/>
      <c r="F189" s="82">
        <f t="shared" si="1"/>
        <v>0</v>
      </c>
      <c r="G189" s="114" t="s">
        <v>326</v>
      </c>
      <c r="I189" s="114"/>
    </row>
    <row r="190" spans="1:9" s="102" customFormat="1" hidden="1" x14ac:dyDescent="0.3">
      <c r="A190" s="288"/>
      <c r="B190" s="263"/>
      <c r="C190" s="263"/>
      <c r="D190" s="267"/>
      <c r="E190" s="263"/>
      <c r="F190" s="82">
        <f t="shared" si="1"/>
        <v>0</v>
      </c>
      <c r="G190" s="114" t="s">
        <v>326</v>
      </c>
      <c r="I190" s="114"/>
    </row>
    <row r="191" spans="1:9" s="102" customFormat="1" hidden="1" x14ac:dyDescent="0.3">
      <c r="A191" s="288"/>
      <c r="B191" s="263"/>
      <c r="C191" s="263"/>
      <c r="D191" s="267"/>
      <c r="E191" s="263"/>
      <c r="F191" s="82">
        <f t="shared" si="1"/>
        <v>0</v>
      </c>
      <c r="G191" s="114" t="s">
        <v>326</v>
      </c>
      <c r="I191" s="114"/>
    </row>
    <row r="192" spans="1:9" s="102" customFormat="1" hidden="1" x14ac:dyDescent="0.3">
      <c r="A192" s="288"/>
      <c r="B192" s="263"/>
      <c r="C192" s="263"/>
      <c r="D192" s="267"/>
      <c r="E192" s="263"/>
      <c r="F192" s="82">
        <f t="shared" si="1"/>
        <v>0</v>
      </c>
      <c r="G192" s="114" t="s">
        <v>326</v>
      </c>
      <c r="I192" s="114"/>
    </row>
    <row r="193" spans="1:9" s="102" customFormat="1" hidden="1" x14ac:dyDescent="0.3">
      <c r="A193" s="288"/>
      <c r="B193" s="263"/>
      <c r="C193" s="263"/>
      <c r="D193" s="267"/>
      <c r="E193" s="263"/>
      <c r="F193" s="82">
        <f t="shared" si="1"/>
        <v>0</v>
      </c>
      <c r="G193" s="114" t="s">
        <v>326</v>
      </c>
      <c r="I193" s="114"/>
    </row>
    <row r="194" spans="1:9" s="102" customFormat="1" hidden="1" x14ac:dyDescent="0.3">
      <c r="A194" s="288"/>
      <c r="B194" s="263"/>
      <c r="C194" s="263"/>
      <c r="D194" s="267"/>
      <c r="E194" s="263"/>
      <c r="F194" s="82">
        <f t="shared" si="1"/>
        <v>0</v>
      </c>
      <c r="G194" s="114" t="s">
        <v>326</v>
      </c>
      <c r="I194" s="114"/>
    </row>
    <row r="195" spans="1:9" s="102" customFormat="1" hidden="1" x14ac:dyDescent="0.3">
      <c r="A195" s="288"/>
      <c r="B195" s="263"/>
      <c r="C195" s="263"/>
      <c r="D195" s="267"/>
      <c r="E195" s="263"/>
      <c r="F195" s="82">
        <f t="shared" si="1"/>
        <v>0</v>
      </c>
      <c r="G195" s="114" t="s">
        <v>326</v>
      </c>
      <c r="I195" s="114"/>
    </row>
    <row r="196" spans="1:9" s="102" customFormat="1" hidden="1" x14ac:dyDescent="0.3">
      <c r="A196" s="288"/>
      <c r="B196" s="263"/>
      <c r="C196" s="263"/>
      <c r="D196" s="267"/>
      <c r="E196" s="263"/>
      <c r="F196" s="82">
        <f t="shared" si="1"/>
        <v>0</v>
      </c>
      <c r="G196" s="114" t="s">
        <v>326</v>
      </c>
      <c r="I196" s="114"/>
    </row>
    <row r="197" spans="1:9" s="102" customFormat="1" hidden="1" x14ac:dyDescent="0.3">
      <c r="A197" s="288"/>
      <c r="B197" s="263"/>
      <c r="C197" s="263"/>
      <c r="D197" s="267"/>
      <c r="E197" s="263"/>
      <c r="F197" s="82">
        <f t="shared" si="1"/>
        <v>0</v>
      </c>
      <c r="G197" s="114" t="s">
        <v>326</v>
      </c>
      <c r="I197" s="114"/>
    </row>
    <row r="198" spans="1:9" s="102" customFormat="1" hidden="1" x14ac:dyDescent="0.3">
      <c r="A198" s="288"/>
      <c r="B198" s="263"/>
      <c r="C198" s="263"/>
      <c r="D198" s="267"/>
      <c r="E198" s="263"/>
      <c r="F198" s="82">
        <f t="shared" si="1"/>
        <v>0</v>
      </c>
      <c r="G198" s="114" t="s">
        <v>326</v>
      </c>
      <c r="I198" s="114"/>
    </row>
    <row r="199" spans="1:9" s="102" customFormat="1" hidden="1" x14ac:dyDescent="0.3">
      <c r="A199" s="288"/>
      <c r="B199" s="263"/>
      <c r="C199" s="263"/>
      <c r="D199" s="267"/>
      <c r="E199" s="263"/>
      <c r="F199" s="82">
        <f t="shared" si="1"/>
        <v>0</v>
      </c>
      <c r="G199" s="114" t="s">
        <v>326</v>
      </c>
      <c r="I199" s="114"/>
    </row>
    <row r="200" spans="1:9" s="102" customFormat="1" hidden="1" x14ac:dyDescent="0.3">
      <c r="A200" s="288"/>
      <c r="B200" s="263"/>
      <c r="C200" s="263"/>
      <c r="D200" s="267"/>
      <c r="E200" s="263"/>
      <c r="F200" s="82">
        <f t="shared" si="1"/>
        <v>0</v>
      </c>
      <c r="G200" s="114" t="s">
        <v>326</v>
      </c>
      <c r="I200" s="114"/>
    </row>
    <row r="201" spans="1:9" s="102" customFormat="1" hidden="1" x14ac:dyDescent="0.3">
      <c r="A201" s="288"/>
      <c r="B201" s="263"/>
      <c r="C201" s="263"/>
      <c r="D201" s="267"/>
      <c r="E201" s="263"/>
      <c r="F201" s="82">
        <f t="shared" si="1"/>
        <v>0</v>
      </c>
      <c r="G201" s="114" t="s">
        <v>326</v>
      </c>
      <c r="I201" s="114"/>
    </row>
    <row r="202" spans="1:9" s="102" customFormat="1" hidden="1" x14ac:dyDescent="0.3">
      <c r="A202" s="288"/>
      <c r="B202" s="263"/>
      <c r="C202" s="263"/>
      <c r="D202" s="267"/>
      <c r="E202" s="263"/>
      <c r="F202" s="82">
        <f t="shared" si="1"/>
        <v>0</v>
      </c>
      <c r="G202" s="114" t="s">
        <v>326</v>
      </c>
      <c r="I202" s="114"/>
    </row>
    <row r="203" spans="1:9" s="102" customFormat="1" hidden="1" x14ac:dyDescent="0.3">
      <c r="A203" s="288"/>
      <c r="B203" s="263"/>
      <c r="C203" s="263"/>
      <c r="D203" s="267"/>
      <c r="E203" s="263"/>
      <c r="F203" s="82">
        <f t="shared" si="1"/>
        <v>0</v>
      </c>
      <c r="G203" s="114" t="s">
        <v>326</v>
      </c>
      <c r="I203" s="114"/>
    </row>
    <row r="204" spans="1:9" s="102" customFormat="1" hidden="1" x14ac:dyDescent="0.3">
      <c r="A204" s="288"/>
      <c r="B204" s="263"/>
      <c r="C204" s="263"/>
      <c r="D204" s="267"/>
      <c r="E204" s="263"/>
      <c r="F204" s="82">
        <f t="shared" si="1"/>
        <v>0</v>
      </c>
      <c r="G204" s="114" t="s">
        <v>326</v>
      </c>
      <c r="I204" s="114"/>
    </row>
    <row r="205" spans="1:9" s="102" customFormat="1" hidden="1" x14ac:dyDescent="0.3">
      <c r="A205" s="288"/>
      <c r="B205" s="263"/>
      <c r="C205" s="263"/>
      <c r="D205" s="267"/>
      <c r="E205" s="263"/>
      <c r="F205" s="82">
        <f t="shared" si="1"/>
        <v>0</v>
      </c>
      <c r="G205" s="114" t="s">
        <v>326</v>
      </c>
      <c r="I205" s="114"/>
    </row>
    <row r="206" spans="1:9" s="102" customFormat="1" hidden="1" x14ac:dyDescent="0.3">
      <c r="A206" s="288"/>
      <c r="B206" s="263"/>
      <c r="C206" s="263"/>
      <c r="D206" s="267"/>
      <c r="E206" s="263"/>
      <c r="F206" s="82">
        <f t="shared" si="1"/>
        <v>0</v>
      </c>
      <c r="G206" s="114" t="s">
        <v>326</v>
      </c>
      <c r="I206" s="114"/>
    </row>
    <row r="207" spans="1:9" s="102" customFormat="1" hidden="1" x14ac:dyDescent="0.3">
      <c r="A207" s="288"/>
      <c r="B207" s="263"/>
      <c r="C207" s="263"/>
      <c r="D207" s="267"/>
      <c r="E207" s="263"/>
      <c r="F207" s="82">
        <f t="shared" si="1"/>
        <v>0</v>
      </c>
      <c r="G207" s="114" t="s">
        <v>326</v>
      </c>
      <c r="I207" s="114"/>
    </row>
    <row r="208" spans="1:9" s="102" customFormat="1" hidden="1" x14ac:dyDescent="0.3">
      <c r="A208" s="288"/>
      <c r="B208" s="263"/>
      <c r="C208" s="263"/>
      <c r="D208" s="267"/>
      <c r="E208" s="263"/>
      <c r="F208" s="82">
        <f t="shared" si="1"/>
        <v>0</v>
      </c>
      <c r="G208" s="114" t="s">
        <v>326</v>
      </c>
      <c r="I208" s="114"/>
    </row>
    <row r="209" spans="1:9" s="102" customFormat="1" hidden="1" x14ac:dyDescent="0.3">
      <c r="A209" s="288"/>
      <c r="B209" s="263"/>
      <c r="C209" s="263"/>
      <c r="D209" s="267"/>
      <c r="E209" s="263"/>
      <c r="F209" s="82">
        <f t="shared" si="1"/>
        <v>0</v>
      </c>
      <c r="G209" s="114" t="s">
        <v>326</v>
      </c>
      <c r="I209" s="114"/>
    </row>
    <row r="210" spans="1:9" s="102" customFormat="1" hidden="1" x14ac:dyDescent="0.3">
      <c r="A210" s="288"/>
      <c r="B210" s="263"/>
      <c r="C210" s="263"/>
      <c r="D210" s="267"/>
      <c r="E210" s="263"/>
      <c r="F210" s="82">
        <f t="shared" si="1"/>
        <v>0</v>
      </c>
      <c r="G210" s="114" t="s">
        <v>326</v>
      </c>
      <c r="I210" s="114"/>
    </row>
    <row r="211" spans="1:9" s="102" customFormat="1" hidden="1" x14ac:dyDescent="0.3">
      <c r="A211" s="288"/>
      <c r="B211" s="263"/>
      <c r="C211" s="263"/>
      <c r="D211" s="267"/>
      <c r="E211" s="263"/>
      <c r="F211" s="82">
        <f t="shared" si="1"/>
        <v>0</v>
      </c>
      <c r="G211" s="114" t="s">
        <v>326</v>
      </c>
      <c r="I211" s="114"/>
    </row>
    <row r="212" spans="1:9" s="102" customFormat="1" hidden="1" x14ac:dyDescent="0.3">
      <c r="A212" s="288"/>
      <c r="B212" s="263"/>
      <c r="C212" s="263"/>
      <c r="D212" s="267"/>
      <c r="E212" s="263"/>
      <c r="F212" s="82">
        <f t="shared" si="1"/>
        <v>0</v>
      </c>
      <c r="G212" s="114" t="s">
        <v>326</v>
      </c>
      <c r="I212" s="114"/>
    </row>
    <row r="213" spans="1:9" s="102" customFormat="1" hidden="1" x14ac:dyDescent="0.3">
      <c r="A213" s="288"/>
      <c r="B213" s="263"/>
      <c r="C213" s="263"/>
      <c r="D213" s="267"/>
      <c r="E213" s="263"/>
      <c r="F213" s="82">
        <f t="shared" si="1"/>
        <v>0</v>
      </c>
      <c r="G213" s="114" t="s">
        <v>326</v>
      </c>
      <c r="I213" s="114"/>
    </row>
    <row r="214" spans="1:9" s="102" customFormat="1" hidden="1" x14ac:dyDescent="0.3">
      <c r="A214" s="288"/>
      <c r="B214" s="263"/>
      <c r="C214" s="263"/>
      <c r="D214" s="267"/>
      <c r="E214" s="263"/>
      <c r="F214" s="82">
        <f t="shared" si="1"/>
        <v>0</v>
      </c>
      <c r="G214" s="114" t="s">
        <v>326</v>
      </c>
      <c r="I214" s="114"/>
    </row>
    <row r="215" spans="1:9" s="102" customFormat="1" hidden="1" x14ac:dyDescent="0.3">
      <c r="A215" s="288"/>
      <c r="B215" s="263"/>
      <c r="C215" s="263"/>
      <c r="D215" s="267"/>
      <c r="E215" s="263"/>
      <c r="F215" s="82">
        <f t="shared" si="1"/>
        <v>0</v>
      </c>
      <c r="G215" s="114" t="s">
        <v>326</v>
      </c>
      <c r="I215" s="114"/>
    </row>
    <row r="216" spans="1:9" s="102" customFormat="1" hidden="1" x14ac:dyDescent="0.3">
      <c r="A216" s="288"/>
      <c r="B216" s="263"/>
      <c r="C216" s="263"/>
      <c r="D216" s="267"/>
      <c r="E216" s="263"/>
      <c r="F216" s="82">
        <f t="shared" si="1"/>
        <v>0</v>
      </c>
      <c r="G216" s="114" t="s">
        <v>326</v>
      </c>
      <c r="I216" s="114"/>
    </row>
    <row r="217" spans="1:9" s="102" customFormat="1" hidden="1" x14ac:dyDescent="0.3">
      <c r="A217" s="288"/>
      <c r="B217" s="263"/>
      <c r="C217" s="263"/>
      <c r="D217" s="267"/>
      <c r="E217" s="263"/>
      <c r="F217" s="82">
        <f t="shared" si="1"/>
        <v>0</v>
      </c>
      <c r="G217" s="114" t="s">
        <v>326</v>
      </c>
      <c r="I217" s="114"/>
    </row>
    <row r="218" spans="1:9" s="102" customFormat="1" hidden="1" x14ac:dyDescent="0.3">
      <c r="A218" s="288"/>
      <c r="B218" s="263"/>
      <c r="C218" s="263"/>
      <c r="D218" s="267"/>
      <c r="E218" s="263"/>
      <c r="F218" s="82">
        <f t="shared" si="1"/>
        <v>0</v>
      </c>
      <c r="G218" s="114" t="s">
        <v>326</v>
      </c>
      <c r="I218" s="114"/>
    </row>
    <row r="219" spans="1:9" s="102" customFormat="1" hidden="1" x14ac:dyDescent="0.3">
      <c r="A219" s="288"/>
      <c r="B219" s="263"/>
      <c r="C219" s="263"/>
      <c r="D219" s="267"/>
      <c r="E219" s="263"/>
      <c r="F219" s="82">
        <f t="shared" si="1"/>
        <v>0</v>
      </c>
      <c r="G219" s="114" t="s">
        <v>326</v>
      </c>
      <c r="I219" s="114"/>
    </row>
    <row r="220" spans="1:9" s="102" customFormat="1" hidden="1" x14ac:dyDescent="0.3">
      <c r="A220" s="288"/>
      <c r="B220" s="263"/>
      <c r="C220" s="263"/>
      <c r="D220" s="267"/>
      <c r="E220" s="263"/>
      <c r="F220" s="82">
        <f t="shared" si="1"/>
        <v>0</v>
      </c>
      <c r="G220" s="114" t="s">
        <v>326</v>
      </c>
      <c r="I220" s="114"/>
    </row>
    <row r="221" spans="1:9" s="102" customFormat="1" hidden="1" x14ac:dyDescent="0.3">
      <c r="A221" s="288"/>
      <c r="B221" s="263"/>
      <c r="C221" s="263"/>
      <c r="D221" s="267"/>
      <c r="E221" s="263"/>
      <c r="F221" s="82">
        <f t="shared" si="1"/>
        <v>0</v>
      </c>
      <c r="G221" s="114" t="s">
        <v>326</v>
      </c>
      <c r="I221" s="114"/>
    </row>
    <row r="222" spans="1:9" s="102" customFormat="1" hidden="1" x14ac:dyDescent="0.3">
      <c r="A222" s="288"/>
      <c r="B222" s="263"/>
      <c r="C222" s="263"/>
      <c r="D222" s="267"/>
      <c r="E222" s="263"/>
      <c r="F222" s="82">
        <f t="shared" si="1"/>
        <v>0</v>
      </c>
      <c r="G222" s="114" t="s">
        <v>326</v>
      </c>
      <c r="I222" s="114"/>
    </row>
    <row r="223" spans="1:9" s="102" customFormat="1" hidden="1" x14ac:dyDescent="0.3">
      <c r="A223" s="288"/>
      <c r="B223" s="263"/>
      <c r="C223" s="263"/>
      <c r="D223" s="267"/>
      <c r="E223" s="263"/>
      <c r="F223" s="82">
        <f t="shared" si="1"/>
        <v>0</v>
      </c>
      <c r="G223" s="114" t="s">
        <v>326</v>
      </c>
      <c r="I223" s="114"/>
    </row>
    <row r="224" spans="1:9" s="102" customFormat="1" hidden="1" x14ac:dyDescent="0.3">
      <c r="A224" s="288"/>
      <c r="B224" s="263"/>
      <c r="C224" s="263"/>
      <c r="D224" s="267"/>
      <c r="E224" s="263"/>
      <c r="F224" s="82">
        <f t="shared" si="1"/>
        <v>0</v>
      </c>
      <c r="G224" s="114" t="s">
        <v>326</v>
      </c>
      <c r="I224" s="114"/>
    </row>
    <row r="225" spans="1:9" s="102" customFormat="1" hidden="1" x14ac:dyDescent="0.3">
      <c r="A225" s="288"/>
      <c r="B225" s="263"/>
      <c r="C225" s="263"/>
      <c r="D225" s="267"/>
      <c r="E225" s="263"/>
      <c r="F225" s="82">
        <f t="shared" si="1"/>
        <v>0</v>
      </c>
      <c r="G225" s="114" t="s">
        <v>326</v>
      </c>
      <c r="I225" s="114"/>
    </row>
    <row r="226" spans="1:9" s="102" customFormat="1" hidden="1" x14ac:dyDescent="0.3">
      <c r="A226" s="288"/>
      <c r="B226" s="263"/>
      <c r="C226" s="263"/>
      <c r="D226" s="267"/>
      <c r="E226" s="263"/>
      <c r="F226" s="82">
        <f t="shared" si="1"/>
        <v>0</v>
      </c>
      <c r="G226" s="114" t="s">
        <v>326</v>
      </c>
      <c r="I226" s="114"/>
    </row>
    <row r="227" spans="1:9" s="102" customFormat="1" hidden="1" x14ac:dyDescent="0.3">
      <c r="A227" s="288"/>
      <c r="B227" s="263"/>
      <c r="C227" s="263"/>
      <c r="D227" s="267"/>
      <c r="E227" s="263"/>
      <c r="F227" s="82">
        <f t="shared" si="1"/>
        <v>0</v>
      </c>
      <c r="G227" s="114" t="s">
        <v>326</v>
      </c>
      <c r="I227" s="114"/>
    </row>
    <row r="228" spans="1:9" s="102" customFormat="1" hidden="1" x14ac:dyDescent="0.3">
      <c r="A228" s="288"/>
      <c r="B228" s="263"/>
      <c r="C228" s="263"/>
      <c r="D228" s="267"/>
      <c r="E228" s="263"/>
      <c r="F228" s="82">
        <f t="shared" si="1"/>
        <v>0</v>
      </c>
      <c r="G228" s="114" t="s">
        <v>326</v>
      </c>
      <c r="I228" s="114"/>
    </row>
    <row r="229" spans="1:9" s="102" customFormat="1" hidden="1" x14ac:dyDescent="0.3">
      <c r="A229" s="288"/>
      <c r="B229" s="263"/>
      <c r="C229" s="263"/>
      <c r="D229" s="267"/>
      <c r="E229" s="263"/>
      <c r="F229" s="82">
        <f t="shared" si="1"/>
        <v>0</v>
      </c>
      <c r="G229" s="114" t="s">
        <v>326</v>
      </c>
      <c r="I229" s="114"/>
    </row>
    <row r="230" spans="1:9" s="102" customFormat="1" hidden="1" x14ac:dyDescent="0.3">
      <c r="A230" s="288"/>
      <c r="B230" s="263"/>
      <c r="C230" s="263"/>
      <c r="D230" s="267"/>
      <c r="E230" s="263"/>
      <c r="F230" s="82">
        <f t="shared" si="1"/>
        <v>0</v>
      </c>
      <c r="G230" s="114" t="s">
        <v>326</v>
      </c>
      <c r="I230" s="114"/>
    </row>
    <row r="231" spans="1:9" s="102" customFormat="1" hidden="1" x14ac:dyDescent="0.3">
      <c r="A231" s="288"/>
      <c r="B231" s="263"/>
      <c r="C231" s="263"/>
      <c r="D231" s="267"/>
      <c r="E231" s="263"/>
      <c r="F231" s="82">
        <f t="shared" si="1"/>
        <v>0</v>
      </c>
      <c r="G231" s="114" t="s">
        <v>326</v>
      </c>
      <c r="I231" s="114"/>
    </row>
    <row r="232" spans="1:9" s="102" customFormat="1" hidden="1" x14ac:dyDescent="0.3">
      <c r="A232" s="288"/>
      <c r="B232" s="263"/>
      <c r="C232" s="263"/>
      <c r="D232" s="267"/>
      <c r="E232" s="263"/>
      <c r="F232" s="82">
        <f t="shared" si="1"/>
        <v>0</v>
      </c>
      <c r="G232" s="114" t="s">
        <v>326</v>
      </c>
      <c r="I232" s="114"/>
    </row>
    <row r="233" spans="1:9" s="102" customFormat="1" hidden="1" x14ac:dyDescent="0.3">
      <c r="A233" s="288"/>
      <c r="B233" s="263"/>
      <c r="C233" s="263"/>
      <c r="D233" s="267"/>
      <c r="E233" s="263"/>
      <c r="F233" s="82">
        <f t="shared" si="1"/>
        <v>0</v>
      </c>
      <c r="G233" s="114" t="s">
        <v>326</v>
      </c>
      <c r="I233" s="114"/>
    </row>
    <row r="234" spans="1:9" s="102" customFormat="1" hidden="1" x14ac:dyDescent="0.3">
      <c r="A234" s="288"/>
      <c r="B234" s="263"/>
      <c r="C234" s="263"/>
      <c r="D234" s="267"/>
      <c r="E234" s="263"/>
      <c r="F234" s="82">
        <f t="shared" si="1"/>
        <v>0</v>
      </c>
      <c r="G234" s="114" t="s">
        <v>326</v>
      </c>
      <c r="I234" s="114"/>
    </row>
    <row r="235" spans="1:9" s="102" customFormat="1" hidden="1" x14ac:dyDescent="0.3">
      <c r="A235" s="288"/>
      <c r="B235" s="263"/>
      <c r="C235" s="263"/>
      <c r="D235" s="267"/>
      <c r="E235" s="263"/>
      <c r="F235" s="82">
        <f t="shared" si="1"/>
        <v>0</v>
      </c>
      <c r="G235" s="114" t="s">
        <v>326</v>
      </c>
      <c r="I235" s="114"/>
    </row>
    <row r="236" spans="1:9" s="102" customFormat="1" hidden="1" x14ac:dyDescent="0.3">
      <c r="A236" s="288"/>
      <c r="B236" s="263"/>
      <c r="C236" s="263"/>
      <c r="D236" s="267"/>
      <c r="E236" s="263"/>
      <c r="F236" s="82">
        <f t="shared" si="1"/>
        <v>0</v>
      </c>
      <c r="G236" s="114" t="s">
        <v>326</v>
      </c>
      <c r="I236" s="114"/>
    </row>
    <row r="237" spans="1:9" s="102" customFormat="1" hidden="1" x14ac:dyDescent="0.3">
      <c r="A237" s="288"/>
      <c r="B237" s="263"/>
      <c r="C237" s="263"/>
      <c r="D237" s="267"/>
      <c r="E237" s="263"/>
      <c r="F237" s="82">
        <f t="shared" si="1"/>
        <v>0</v>
      </c>
      <c r="G237" s="114" t="s">
        <v>326</v>
      </c>
      <c r="I237" s="114"/>
    </row>
    <row r="238" spans="1:9" s="102" customFormat="1" hidden="1" x14ac:dyDescent="0.3">
      <c r="A238" s="288"/>
      <c r="B238" s="263"/>
      <c r="C238" s="263"/>
      <c r="D238" s="267"/>
      <c r="E238" s="263"/>
      <c r="F238" s="82">
        <f t="shared" si="1"/>
        <v>0</v>
      </c>
      <c r="G238" s="114" t="s">
        <v>326</v>
      </c>
      <c r="I238" s="114"/>
    </row>
    <row r="239" spans="1:9" s="102" customFormat="1" hidden="1" x14ac:dyDescent="0.3">
      <c r="A239" s="288"/>
      <c r="B239" s="263"/>
      <c r="C239" s="263"/>
      <c r="D239" s="267"/>
      <c r="E239" s="263"/>
      <c r="F239" s="82">
        <f t="shared" si="1"/>
        <v>0</v>
      </c>
      <c r="G239" s="114" t="s">
        <v>326</v>
      </c>
      <c r="I239" s="114"/>
    </row>
    <row r="240" spans="1:9" s="102" customFormat="1" hidden="1" x14ac:dyDescent="0.3">
      <c r="A240" s="288"/>
      <c r="B240" s="263"/>
      <c r="C240" s="263"/>
      <c r="D240" s="267"/>
      <c r="E240" s="263"/>
      <c r="F240" s="82">
        <f t="shared" si="1"/>
        <v>0</v>
      </c>
      <c r="G240" s="114" t="s">
        <v>326</v>
      </c>
      <c r="I240" s="114"/>
    </row>
    <row r="241" spans="1:9" s="102" customFormat="1" hidden="1" x14ac:dyDescent="0.3">
      <c r="A241" s="288"/>
      <c r="B241" s="263"/>
      <c r="C241" s="263"/>
      <c r="D241" s="267"/>
      <c r="E241" s="263"/>
      <c r="F241" s="82">
        <f t="shared" si="1"/>
        <v>0</v>
      </c>
      <c r="G241" s="114" t="s">
        <v>326</v>
      </c>
      <c r="I241" s="114"/>
    </row>
    <row r="242" spans="1:9" s="102" customFormat="1" hidden="1" x14ac:dyDescent="0.3">
      <c r="A242" s="288"/>
      <c r="B242" s="263"/>
      <c r="C242" s="263"/>
      <c r="D242" s="267"/>
      <c r="E242" s="263"/>
      <c r="F242" s="82">
        <f t="shared" si="1"/>
        <v>0</v>
      </c>
      <c r="G242" s="114" t="s">
        <v>326</v>
      </c>
      <c r="I242" s="114"/>
    </row>
    <row r="243" spans="1:9" s="102" customFormat="1" hidden="1" x14ac:dyDescent="0.3">
      <c r="A243" s="288"/>
      <c r="B243" s="263"/>
      <c r="C243" s="263"/>
      <c r="D243" s="267"/>
      <c r="E243" s="263"/>
      <c r="F243" s="82">
        <f t="shared" si="1"/>
        <v>0</v>
      </c>
      <c r="G243" s="114" t="s">
        <v>326</v>
      </c>
      <c r="I243" s="114"/>
    </row>
    <row r="244" spans="1:9" s="102" customFormat="1" hidden="1" x14ac:dyDescent="0.3">
      <c r="A244" s="288"/>
      <c r="B244" s="263"/>
      <c r="C244" s="263"/>
      <c r="D244" s="267"/>
      <c r="E244" s="263"/>
      <c r="F244" s="82">
        <f t="shared" si="1"/>
        <v>0</v>
      </c>
      <c r="G244" s="114" t="s">
        <v>326</v>
      </c>
      <c r="I244" s="114"/>
    </row>
    <row r="245" spans="1:9" s="102" customFormat="1" hidden="1" x14ac:dyDescent="0.3">
      <c r="A245" s="288"/>
      <c r="B245" s="263"/>
      <c r="C245" s="263"/>
      <c r="D245" s="267"/>
      <c r="E245" s="263"/>
      <c r="F245" s="82">
        <f t="shared" si="1"/>
        <v>0</v>
      </c>
      <c r="G245" s="114" t="s">
        <v>326</v>
      </c>
      <c r="I245" s="114"/>
    </row>
    <row r="246" spans="1:9" s="102" customFormat="1" hidden="1" x14ac:dyDescent="0.3">
      <c r="A246" s="288"/>
      <c r="B246" s="263"/>
      <c r="C246" s="263"/>
      <c r="D246" s="267"/>
      <c r="E246" s="263"/>
      <c r="F246" s="82">
        <f t="shared" si="1"/>
        <v>0</v>
      </c>
      <c r="G246" s="114" t="s">
        <v>326</v>
      </c>
      <c r="I246" s="114"/>
    </row>
    <row r="247" spans="1:9" s="102" customFormat="1" hidden="1" x14ac:dyDescent="0.3">
      <c r="A247" s="288"/>
      <c r="B247" s="263"/>
      <c r="C247" s="263"/>
      <c r="D247" s="267"/>
      <c r="E247" s="263"/>
      <c r="F247" s="82">
        <f t="shared" si="1"/>
        <v>0</v>
      </c>
      <c r="G247" s="114" t="s">
        <v>326</v>
      </c>
      <c r="I247" s="114"/>
    </row>
    <row r="248" spans="1:9" s="102" customFormat="1" hidden="1" x14ac:dyDescent="0.3">
      <c r="A248" s="288"/>
      <c r="B248" s="263"/>
      <c r="C248" s="263"/>
      <c r="D248" s="267"/>
      <c r="E248" s="263"/>
      <c r="F248" s="82">
        <f t="shared" si="1"/>
        <v>0</v>
      </c>
      <c r="G248" s="114" t="s">
        <v>326</v>
      </c>
      <c r="I248" s="114"/>
    </row>
    <row r="249" spans="1:9" s="102" customFormat="1" hidden="1" x14ac:dyDescent="0.3">
      <c r="A249" s="288"/>
      <c r="B249" s="263"/>
      <c r="C249" s="263"/>
      <c r="D249" s="267"/>
      <c r="E249" s="263"/>
      <c r="F249" s="82">
        <f t="shared" si="1"/>
        <v>0</v>
      </c>
      <c r="G249" s="114" t="s">
        <v>326</v>
      </c>
      <c r="I249" s="114"/>
    </row>
    <row r="250" spans="1:9" s="102" customFormat="1" hidden="1" x14ac:dyDescent="0.3">
      <c r="A250" s="288"/>
      <c r="B250" s="263"/>
      <c r="C250" s="263"/>
      <c r="D250" s="267"/>
      <c r="E250" s="263"/>
      <c r="F250" s="82">
        <f t="shared" si="1"/>
        <v>0</v>
      </c>
      <c r="G250" s="114" t="s">
        <v>326</v>
      </c>
      <c r="I250" s="114"/>
    </row>
    <row r="251" spans="1:9" s="102" customFormat="1" hidden="1" x14ac:dyDescent="0.3">
      <c r="A251" s="288"/>
      <c r="B251" s="263"/>
      <c r="C251" s="263"/>
      <c r="D251" s="267"/>
      <c r="E251" s="263"/>
      <c r="F251" s="82">
        <f t="shared" si="1"/>
        <v>0</v>
      </c>
      <c r="G251" s="114" t="s">
        <v>326</v>
      </c>
      <c r="I251" s="114"/>
    </row>
    <row r="252" spans="1:9" s="102" customFormat="1" hidden="1" x14ac:dyDescent="0.3">
      <c r="A252" s="288"/>
      <c r="B252" s="263"/>
      <c r="C252" s="263"/>
      <c r="D252" s="267"/>
      <c r="E252" s="263"/>
      <c r="F252" s="82">
        <f t="shared" si="1"/>
        <v>0</v>
      </c>
      <c r="G252" s="114" t="s">
        <v>326</v>
      </c>
      <c r="I252" s="114"/>
    </row>
    <row r="253" spans="1:9" s="102" customFormat="1" hidden="1" x14ac:dyDescent="0.3">
      <c r="A253" s="288"/>
      <c r="B253" s="263"/>
      <c r="C253" s="263"/>
      <c r="D253" s="267"/>
      <c r="E253" s="263"/>
      <c r="F253" s="82">
        <f t="shared" si="1"/>
        <v>0</v>
      </c>
      <c r="G253" s="114" t="s">
        <v>326</v>
      </c>
      <c r="I253" s="114"/>
    </row>
    <row r="254" spans="1:9" s="102" customFormat="1" hidden="1" x14ac:dyDescent="0.3">
      <c r="A254" s="288"/>
      <c r="B254" s="263"/>
      <c r="C254" s="263"/>
      <c r="D254" s="267"/>
      <c r="E254" s="263"/>
      <c r="F254" s="82">
        <f t="shared" si="1"/>
        <v>0</v>
      </c>
      <c r="G254" s="114" t="s">
        <v>326</v>
      </c>
      <c r="I254" s="114"/>
    </row>
    <row r="255" spans="1:9" s="102" customFormat="1" hidden="1" x14ac:dyDescent="0.3">
      <c r="A255" s="288"/>
      <c r="B255" s="263"/>
      <c r="C255" s="263"/>
      <c r="D255" s="267"/>
      <c r="E255" s="263"/>
      <c r="F255" s="82">
        <f t="shared" si="1"/>
        <v>0</v>
      </c>
      <c r="G255" s="114" t="s">
        <v>326</v>
      </c>
      <c r="I255" s="114"/>
    </row>
    <row r="256" spans="1:9" s="102" customFormat="1" hidden="1" x14ac:dyDescent="0.3">
      <c r="A256" s="288"/>
      <c r="B256" s="263"/>
      <c r="C256" s="263"/>
      <c r="D256" s="267"/>
      <c r="E256" s="263"/>
      <c r="F256" s="82">
        <f t="shared" si="1"/>
        <v>0</v>
      </c>
      <c r="G256" s="114" t="s">
        <v>326</v>
      </c>
      <c r="I256" s="114"/>
    </row>
    <row r="257" spans="1:9" s="102" customFormat="1" hidden="1" x14ac:dyDescent="0.3">
      <c r="A257" s="288"/>
      <c r="B257" s="263"/>
      <c r="C257" s="263"/>
      <c r="D257" s="267"/>
      <c r="E257" s="263"/>
      <c r="F257" s="82">
        <f t="shared" si="1"/>
        <v>0</v>
      </c>
      <c r="G257" s="114" t="s">
        <v>326</v>
      </c>
      <c r="I257" s="114"/>
    </row>
    <row r="258" spans="1:9" s="102" customFormat="1" hidden="1" x14ac:dyDescent="0.3">
      <c r="A258" s="288"/>
      <c r="B258" s="263"/>
      <c r="C258" s="263"/>
      <c r="D258" s="267"/>
      <c r="E258" s="263"/>
      <c r="F258" s="82">
        <f t="shared" si="1"/>
        <v>0</v>
      </c>
      <c r="G258" s="114" t="s">
        <v>326</v>
      </c>
      <c r="I258" s="114"/>
    </row>
    <row r="259" spans="1:9" s="102" customFormat="1" hidden="1" x14ac:dyDescent="0.3">
      <c r="A259" s="288"/>
      <c r="B259" s="263"/>
      <c r="C259" s="263"/>
      <c r="D259" s="267"/>
      <c r="E259" s="263"/>
      <c r="F259" s="82">
        <f t="shared" si="1"/>
        <v>0</v>
      </c>
      <c r="G259" s="114" t="s">
        <v>326</v>
      </c>
      <c r="I259" s="114"/>
    </row>
    <row r="260" spans="1:9" s="102" customFormat="1" hidden="1" x14ac:dyDescent="0.3">
      <c r="A260" s="288"/>
      <c r="B260" s="263"/>
      <c r="C260" s="263"/>
      <c r="D260" s="267"/>
      <c r="E260" s="263"/>
      <c r="F260" s="82">
        <f t="shared" si="1"/>
        <v>0</v>
      </c>
      <c r="G260" s="114" t="s">
        <v>326</v>
      </c>
      <c r="I260" s="114"/>
    </row>
    <row r="261" spans="1:9" s="102" customFormat="1" hidden="1" x14ac:dyDescent="0.3">
      <c r="A261" s="288"/>
      <c r="B261" s="263"/>
      <c r="C261" s="263"/>
      <c r="D261" s="267"/>
      <c r="E261" s="263"/>
      <c r="F261" s="82">
        <f t="shared" si="1"/>
        <v>0</v>
      </c>
      <c r="G261" s="114" t="s">
        <v>326</v>
      </c>
      <c r="I261" s="114"/>
    </row>
    <row r="262" spans="1:9" s="102" customFormat="1" hidden="1" x14ac:dyDescent="0.3">
      <c r="A262" s="288"/>
      <c r="B262" s="263"/>
      <c r="C262" s="263"/>
      <c r="D262" s="267"/>
      <c r="E262" s="263"/>
      <c r="F262" s="82">
        <f t="shared" si="1"/>
        <v>0</v>
      </c>
      <c r="G262" s="114" t="s">
        <v>326</v>
      </c>
      <c r="I262" s="114"/>
    </row>
    <row r="263" spans="1:9" s="102" customFormat="1" hidden="1" x14ac:dyDescent="0.3">
      <c r="A263" s="288"/>
      <c r="B263" s="263"/>
      <c r="C263" s="263"/>
      <c r="D263" s="267"/>
      <c r="E263" s="263"/>
      <c r="F263" s="82">
        <f t="shared" si="1"/>
        <v>0</v>
      </c>
      <c r="G263" s="114" t="s">
        <v>326</v>
      </c>
      <c r="I263" s="114"/>
    </row>
    <row r="264" spans="1:9" s="102" customFormat="1" hidden="1" x14ac:dyDescent="0.3">
      <c r="A264" s="288"/>
      <c r="B264" s="263"/>
      <c r="C264" s="263"/>
      <c r="D264" s="267"/>
      <c r="E264" s="263"/>
      <c r="F264" s="82">
        <f t="shared" si="1"/>
        <v>0</v>
      </c>
      <c r="G264" s="114" t="s">
        <v>326</v>
      </c>
      <c r="I264" s="114"/>
    </row>
    <row r="265" spans="1:9" s="102" customFormat="1" hidden="1" x14ac:dyDescent="0.3">
      <c r="A265" s="288"/>
      <c r="B265" s="263"/>
      <c r="C265" s="263"/>
      <c r="D265" s="267"/>
      <c r="E265" s="263"/>
      <c r="F265" s="82">
        <f t="shared" si="1"/>
        <v>0</v>
      </c>
      <c r="G265" s="114" t="s">
        <v>326</v>
      </c>
      <c r="I265" s="114"/>
    </row>
    <row r="266" spans="1:9" s="102" customFormat="1" hidden="1" x14ac:dyDescent="0.3">
      <c r="A266" s="288"/>
      <c r="B266" s="263"/>
      <c r="C266" s="263"/>
      <c r="D266" s="267"/>
      <c r="E266" s="263"/>
      <c r="F266" s="82">
        <f t="shared" si="1"/>
        <v>0</v>
      </c>
      <c r="G266" s="114" t="s">
        <v>326</v>
      </c>
      <c r="I266" s="114"/>
    </row>
    <row r="267" spans="1:9" s="102" customFormat="1" x14ac:dyDescent="0.3">
      <c r="A267" s="288"/>
      <c r="B267" s="263"/>
      <c r="C267" s="263"/>
      <c r="D267" s="267"/>
      <c r="E267" s="263"/>
      <c r="F267" s="295">
        <f>ROUND(+B267*D267*E267,2)</f>
        <v>0</v>
      </c>
      <c r="G267" s="114" t="s">
        <v>326</v>
      </c>
    </row>
    <row r="268" spans="1:9" s="102" customFormat="1" x14ac:dyDescent="0.3">
      <c r="A268" s="287"/>
      <c r="B268" s="90"/>
      <c r="C268" s="90"/>
      <c r="D268" s="202"/>
      <c r="E268" s="206" t="s">
        <v>35</v>
      </c>
      <c r="F268" s="82">
        <f>ROUND(SUBTOTAL(109,F137:F267),2)</f>
        <v>0</v>
      </c>
      <c r="G268" s="114" t="s">
        <v>326</v>
      </c>
      <c r="I268" s="117" t="s">
        <v>329</v>
      </c>
    </row>
    <row r="269" spans="1:9" x14ac:dyDescent="0.3">
      <c r="F269" s="297"/>
      <c r="G269" s="114" t="s">
        <v>324</v>
      </c>
    </row>
    <row r="270" spans="1:9" x14ac:dyDescent="0.3">
      <c r="C270" s="586" t="str">
        <f>"Total "&amp;B2</f>
        <v>Total Familiarization Tours</v>
      </c>
      <c r="D270" s="586"/>
      <c r="E270" s="586"/>
      <c r="F270" s="82">
        <f>+F268+F136</f>
        <v>0</v>
      </c>
      <c r="G270" s="114" t="s">
        <v>324</v>
      </c>
      <c r="I270" s="141" t="s">
        <v>237</v>
      </c>
    </row>
    <row r="271" spans="1:9" s="102" customFormat="1" x14ac:dyDescent="0.3">
      <c r="A271" s="235"/>
      <c r="B271" s="90"/>
      <c r="C271" s="90"/>
      <c r="D271" s="90"/>
      <c r="E271" s="90"/>
      <c r="F271" s="130"/>
      <c r="G271" s="114" t="s">
        <v>324</v>
      </c>
    </row>
    <row r="272" spans="1:9" s="102" customFormat="1" x14ac:dyDescent="0.3">
      <c r="A272" s="241" t="str">
        <f>B2&amp;" Narrative (State):"</f>
        <v>Familiarization Tours Narrative (State):</v>
      </c>
      <c r="B272" s="107"/>
      <c r="C272" s="107"/>
      <c r="D272" s="107"/>
      <c r="E272" s="107"/>
      <c r="F272" s="108"/>
      <c r="G272" s="114" t="s">
        <v>325</v>
      </c>
      <c r="I272" s="142" t="s">
        <v>236</v>
      </c>
    </row>
    <row r="273" spans="1:17" s="102" customFormat="1" ht="45" customHeight="1" x14ac:dyDescent="0.3">
      <c r="A273" s="561"/>
      <c r="B273" s="562"/>
      <c r="C273" s="562"/>
      <c r="D273" s="562"/>
      <c r="E273" s="562"/>
      <c r="F273" s="563"/>
      <c r="G273" s="102" t="s">
        <v>325</v>
      </c>
      <c r="I273" s="559" t="s">
        <v>297</v>
      </c>
      <c r="J273" s="559"/>
      <c r="K273" s="559"/>
      <c r="L273" s="559"/>
      <c r="M273" s="559"/>
      <c r="N273" s="559"/>
      <c r="O273" s="559"/>
      <c r="P273" s="559"/>
      <c r="Q273" s="559"/>
    </row>
    <row r="274" spans="1:17" x14ac:dyDescent="0.3">
      <c r="G274" s="277" t="s">
        <v>326</v>
      </c>
      <c r="I274"/>
    </row>
    <row r="275" spans="1:17" s="102" customFormat="1" x14ac:dyDescent="0.3">
      <c r="A275" s="241" t="str">
        <f>B2&amp;" Narrative (Non-State) i.e. Match or Other Funding"</f>
        <v>Familiarization Tours Narrative (Non-State) i.e. Match or Other Funding</v>
      </c>
      <c r="B275" s="111"/>
      <c r="C275" s="111"/>
      <c r="D275" s="111"/>
      <c r="E275" s="111"/>
      <c r="F275" s="112"/>
      <c r="G275" s="102" t="s">
        <v>326</v>
      </c>
      <c r="I275" s="142" t="s">
        <v>236</v>
      </c>
    </row>
    <row r="276" spans="1:17" s="102" customFormat="1" ht="45" customHeight="1" x14ac:dyDescent="0.3">
      <c r="A276" s="561"/>
      <c r="B276" s="562"/>
      <c r="C276" s="562"/>
      <c r="D276" s="562"/>
      <c r="E276" s="562"/>
      <c r="F276" s="563"/>
      <c r="G276" s="277" t="s">
        <v>326</v>
      </c>
      <c r="I276" s="559" t="s">
        <v>297</v>
      </c>
      <c r="J276" s="559"/>
      <c r="K276" s="559"/>
      <c r="L276" s="559"/>
      <c r="M276" s="559"/>
      <c r="N276" s="559"/>
      <c r="O276" s="559"/>
      <c r="P276" s="559"/>
      <c r="Q276" s="559"/>
    </row>
    <row r="278" spans="1:17" x14ac:dyDescent="0.3">
      <c r="D278" s="22"/>
    </row>
  </sheetData>
  <sheetProtection algorithmName="SHA-512" hashValue="EolM1Wz48L1mG9xZPIoZoArRXKrcAz/dtuPFK3PxOjBcvXuXvty4JywAIx67QlXpq9eihI5gozkkRJQSeoHgFg==" saltValue="RX9Sl+77MnQzfQ1udP399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FE80490-EC3B-4C50-87E3-A9B5A5EFDADD}">
            <xm:f>Categories!$A$28=FALSE</xm:f>
            <x14:dxf>
              <fill>
                <patternFill>
                  <bgColor theme="0" tint="-0.34998626667073579"/>
                </patternFill>
              </fill>
            </x14:dxf>
          </x14:cfRule>
          <xm:sqref>A1:F2 A4:F276 A3</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327</v>
      </c>
    </row>
    <row r="2" spans="1:9" s="293" customFormat="1" ht="20.25" customHeight="1" x14ac:dyDescent="0.3">
      <c r="A2" s="294" t="s">
        <v>352</v>
      </c>
      <c r="B2" s="587" t="s">
        <v>332</v>
      </c>
      <c r="C2" s="587"/>
      <c r="D2" s="587"/>
      <c r="E2" s="587"/>
      <c r="F2" s="587"/>
      <c r="G2" s="404"/>
    </row>
    <row r="3" spans="1:9" s="293" customFormat="1" ht="42" customHeight="1" x14ac:dyDescent="0.3">
      <c r="A3" s="515" t="s">
        <v>331</v>
      </c>
      <c r="B3" s="515"/>
      <c r="C3" s="515"/>
      <c r="D3" s="515"/>
      <c r="E3" s="515"/>
      <c r="F3" s="515"/>
      <c r="G3" s="293" t="s">
        <v>324</v>
      </c>
    </row>
    <row r="4" spans="1:9" x14ac:dyDescent="0.3">
      <c r="A4" s="8"/>
      <c r="B4" s="8"/>
      <c r="C4" s="8"/>
      <c r="D4" s="8"/>
      <c r="E4" s="8"/>
      <c r="F4" s="8"/>
      <c r="G4" t="s">
        <v>324</v>
      </c>
    </row>
    <row r="5" spans="1:9" x14ac:dyDescent="0.3">
      <c r="A5" s="237" t="s">
        <v>60</v>
      </c>
      <c r="B5" s="237" t="s">
        <v>45</v>
      </c>
      <c r="C5" s="237" t="s">
        <v>44</v>
      </c>
      <c r="D5" s="237" t="s">
        <v>33</v>
      </c>
      <c r="E5" s="237" t="s">
        <v>32</v>
      </c>
      <c r="F5" s="303" t="s">
        <v>296</v>
      </c>
      <c r="G5" s="276" t="s">
        <v>324</v>
      </c>
      <c r="I5" s="142" t="s">
        <v>235</v>
      </c>
    </row>
    <row r="6" spans="1:9" s="102" customFormat="1" x14ac:dyDescent="0.3">
      <c r="A6" s="232" t="s">
        <v>60</v>
      </c>
      <c r="B6" s="263">
        <v>3</v>
      </c>
      <c r="C6" s="263" t="s">
        <v>306</v>
      </c>
      <c r="D6" s="267">
        <f ca="1">RAND()*400000</f>
        <v>280442.37146024866</v>
      </c>
      <c r="E6" s="263">
        <v>7</v>
      </c>
      <c r="F6" s="82">
        <f t="shared" ref="F6:F134" ca="1" si="0">ROUND(+B6*D6*E6,2)</f>
        <v>5889289.7999999998</v>
      </c>
      <c r="G6" s="114" t="s">
        <v>325</v>
      </c>
      <c r="I6" s="114"/>
    </row>
    <row r="7" spans="1:9" s="102" customFormat="1" x14ac:dyDescent="0.3">
      <c r="A7" s="288" t="s">
        <v>334</v>
      </c>
      <c r="B7" s="263">
        <v>3</v>
      </c>
      <c r="C7" s="263" t="s">
        <v>306</v>
      </c>
      <c r="D7" s="267">
        <f t="shared" ref="D7:D8" ca="1" si="1">RAND()*400000</f>
        <v>116801.38695617144</v>
      </c>
      <c r="E7" s="263">
        <v>7</v>
      </c>
      <c r="F7" s="82">
        <f t="shared" ca="1" si="0"/>
        <v>2452829.13</v>
      </c>
      <c r="G7" s="114" t="s">
        <v>325</v>
      </c>
      <c r="I7" s="114"/>
    </row>
    <row r="8" spans="1:9" s="102" customFormat="1" x14ac:dyDescent="0.3">
      <c r="A8" s="288" t="s">
        <v>335</v>
      </c>
      <c r="B8" s="263">
        <v>3</v>
      </c>
      <c r="C8" s="263" t="s">
        <v>306</v>
      </c>
      <c r="D8" s="267">
        <f t="shared" ca="1" si="1"/>
        <v>179562.30943908368</v>
      </c>
      <c r="E8" s="263">
        <v>7</v>
      </c>
      <c r="F8" s="82">
        <f t="shared" ca="1" si="0"/>
        <v>3770808.5</v>
      </c>
      <c r="G8" s="114" t="s">
        <v>325</v>
      </c>
      <c r="I8" s="114"/>
    </row>
    <row r="9" spans="1:9" s="102" customFormat="1" hidden="1" x14ac:dyDescent="0.3">
      <c r="A9" s="288"/>
      <c r="B9" s="263"/>
      <c r="C9" s="263"/>
      <c r="D9" s="267"/>
      <c r="E9" s="263"/>
      <c r="F9" s="82">
        <f t="shared" si="0"/>
        <v>0</v>
      </c>
      <c r="G9" s="114" t="s">
        <v>325</v>
      </c>
      <c r="I9" s="114"/>
    </row>
    <row r="10" spans="1:9" s="102" customFormat="1" hidden="1" x14ac:dyDescent="0.3">
      <c r="A10" s="288"/>
      <c r="B10" s="263"/>
      <c r="C10" s="263"/>
      <c r="D10" s="267"/>
      <c r="E10" s="263"/>
      <c r="F10" s="82">
        <f t="shared" si="0"/>
        <v>0</v>
      </c>
      <c r="G10" s="114" t="s">
        <v>325</v>
      </c>
      <c r="I10" s="114"/>
    </row>
    <row r="11" spans="1:9" s="102" customFormat="1" hidden="1" x14ac:dyDescent="0.3">
      <c r="A11" s="288"/>
      <c r="B11" s="263"/>
      <c r="C11" s="263"/>
      <c r="D11" s="267"/>
      <c r="E11" s="263"/>
      <c r="F11" s="82">
        <f t="shared" si="0"/>
        <v>0</v>
      </c>
      <c r="G11" s="114" t="s">
        <v>325</v>
      </c>
      <c r="I11" s="114"/>
    </row>
    <row r="12" spans="1:9" s="102" customFormat="1" hidden="1" x14ac:dyDescent="0.3">
      <c r="A12" s="288"/>
      <c r="B12" s="263"/>
      <c r="C12" s="263"/>
      <c r="D12" s="267"/>
      <c r="E12" s="263"/>
      <c r="F12" s="82">
        <f t="shared" si="0"/>
        <v>0</v>
      </c>
      <c r="G12" s="114" t="s">
        <v>325</v>
      </c>
      <c r="I12" s="114"/>
    </row>
    <row r="13" spans="1:9" s="102" customFormat="1" hidden="1" x14ac:dyDescent="0.3">
      <c r="A13" s="288"/>
      <c r="B13" s="263"/>
      <c r="C13" s="263"/>
      <c r="D13" s="267"/>
      <c r="E13" s="263"/>
      <c r="F13" s="82">
        <f t="shared" si="0"/>
        <v>0</v>
      </c>
      <c r="G13" s="114" t="s">
        <v>325</v>
      </c>
      <c r="I13" s="114"/>
    </row>
    <row r="14" spans="1:9" s="102" customFormat="1" hidden="1" x14ac:dyDescent="0.3">
      <c r="A14" s="288"/>
      <c r="B14" s="263"/>
      <c r="C14" s="263"/>
      <c r="D14" s="267"/>
      <c r="E14" s="263"/>
      <c r="F14" s="82">
        <f t="shared" si="0"/>
        <v>0</v>
      </c>
      <c r="G14" s="114" t="s">
        <v>325</v>
      </c>
      <c r="I14" s="114"/>
    </row>
    <row r="15" spans="1:9" s="102" customFormat="1" hidden="1" x14ac:dyDescent="0.3">
      <c r="A15" s="288"/>
      <c r="B15" s="263"/>
      <c r="C15" s="263"/>
      <c r="D15" s="267"/>
      <c r="E15" s="263"/>
      <c r="F15" s="82">
        <f t="shared" si="0"/>
        <v>0</v>
      </c>
      <c r="G15" s="114" t="s">
        <v>325</v>
      </c>
      <c r="I15" s="114"/>
    </row>
    <row r="16" spans="1:9" s="102" customFormat="1" hidden="1" x14ac:dyDescent="0.3">
      <c r="A16" s="288"/>
      <c r="B16" s="263"/>
      <c r="C16" s="263"/>
      <c r="D16" s="267"/>
      <c r="E16" s="263"/>
      <c r="F16" s="82">
        <f t="shared" si="0"/>
        <v>0</v>
      </c>
      <c r="G16" s="114" t="s">
        <v>325</v>
      </c>
      <c r="I16" s="114"/>
    </row>
    <row r="17" spans="1:9" s="102" customFormat="1" hidden="1" x14ac:dyDescent="0.3">
      <c r="A17" s="288"/>
      <c r="B17" s="263"/>
      <c r="C17" s="263"/>
      <c r="D17" s="267"/>
      <c r="E17" s="263"/>
      <c r="F17" s="82">
        <f t="shared" si="0"/>
        <v>0</v>
      </c>
      <c r="G17" s="114" t="s">
        <v>325</v>
      </c>
      <c r="I17" s="114"/>
    </row>
    <row r="18" spans="1:9" s="102" customFormat="1" hidden="1" x14ac:dyDescent="0.3">
      <c r="A18" s="288"/>
      <c r="B18" s="263"/>
      <c r="C18" s="263"/>
      <c r="D18" s="267"/>
      <c r="E18" s="263"/>
      <c r="F18" s="82">
        <f t="shared" si="0"/>
        <v>0</v>
      </c>
      <c r="G18" s="114" t="s">
        <v>325</v>
      </c>
      <c r="I18" s="114"/>
    </row>
    <row r="19" spans="1:9" s="102" customFormat="1" hidden="1" x14ac:dyDescent="0.3">
      <c r="A19" s="288"/>
      <c r="B19" s="263"/>
      <c r="C19" s="263"/>
      <c r="D19" s="267"/>
      <c r="E19" s="263"/>
      <c r="F19" s="82">
        <f t="shared" si="0"/>
        <v>0</v>
      </c>
      <c r="G19" s="114" t="s">
        <v>325</v>
      </c>
      <c r="I19" s="114"/>
    </row>
    <row r="20" spans="1:9" s="102" customFormat="1" hidden="1" x14ac:dyDescent="0.3">
      <c r="A20" s="288"/>
      <c r="B20" s="263"/>
      <c r="C20" s="263"/>
      <c r="D20" s="267"/>
      <c r="E20" s="263"/>
      <c r="F20" s="82">
        <f t="shared" si="0"/>
        <v>0</v>
      </c>
      <c r="G20" s="114" t="s">
        <v>325</v>
      </c>
      <c r="I20" s="114"/>
    </row>
    <row r="21" spans="1:9" s="102" customFormat="1" hidden="1" x14ac:dyDescent="0.3">
      <c r="A21" s="288"/>
      <c r="B21" s="263"/>
      <c r="C21" s="263"/>
      <c r="D21" s="267"/>
      <c r="E21" s="263"/>
      <c r="F21" s="82">
        <f t="shared" si="0"/>
        <v>0</v>
      </c>
      <c r="G21" s="114" t="s">
        <v>325</v>
      </c>
      <c r="I21" s="114"/>
    </row>
    <row r="22" spans="1:9" s="102" customFormat="1" hidden="1" x14ac:dyDescent="0.3">
      <c r="A22" s="288"/>
      <c r="B22" s="263"/>
      <c r="C22" s="263"/>
      <c r="D22" s="267"/>
      <c r="E22" s="263"/>
      <c r="F22" s="82">
        <f t="shared" si="0"/>
        <v>0</v>
      </c>
      <c r="G22" s="114" t="s">
        <v>325</v>
      </c>
      <c r="I22" s="114"/>
    </row>
    <row r="23" spans="1:9" s="102" customFormat="1" hidden="1" x14ac:dyDescent="0.3">
      <c r="A23" s="288"/>
      <c r="B23" s="263"/>
      <c r="C23" s="263"/>
      <c r="D23" s="267"/>
      <c r="E23" s="263"/>
      <c r="F23" s="82">
        <f t="shared" si="0"/>
        <v>0</v>
      </c>
      <c r="G23" s="114" t="s">
        <v>325</v>
      </c>
      <c r="I23" s="114"/>
    </row>
    <row r="24" spans="1:9" s="102" customFormat="1" hidden="1" x14ac:dyDescent="0.3">
      <c r="A24" s="288"/>
      <c r="B24" s="263"/>
      <c r="C24" s="263"/>
      <c r="D24" s="267"/>
      <c r="E24" s="263"/>
      <c r="F24" s="82">
        <f t="shared" si="0"/>
        <v>0</v>
      </c>
      <c r="G24" s="114" t="s">
        <v>325</v>
      </c>
      <c r="I24" s="114"/>
    </row>
    <row r="25" spans="1:9" s="102" customFormat="1" hidden="1" x14ac:dyDescent="0.3">
      <c r="A25" s="288"/>
      <c r="B25" s="263"/>
      <c r="C25" s="263"/>
      <c r="D25" s="267"/>
      <c r="E25" s="263"/>
      <c r="F25" s="82">
        <f t="shared" si="0"/>
        <v>0</v>
      </c>
      <c r="G25" s="114" t="s">
        <v>325</v>
      </c>
      <c r="I25" s="114"/>
    </row>
    <row r="26" spans="1:9" s="102" customFormat="1" hidden="1" x14ac:dyDescent="0.3">
      <c r="A26" s="288"/>
      <c r="B26" s="263"/>
      <c r="C26" s="263"/>
      <c r="D26" s="267"/>
      <c r="E26" s="263"/>
      <c r="F26" s="82">
        <f t="shared" si="0"/>
        <v>0</v>
      </c>
      <c r="G26" s="114" t="s">
        <v>325</v>
      </c>
      <c r="I26" s="114"/>
    </row>
    <row r="27" spans="1:9" s="102" customFormat="1" hidden="1" x14ac:dyDescent="0.3">
      <c r="A27" s="288"/>
      <c r="B27" s="263"/>
      <c r="C27" s="263"/>
      <c r="D27" s="267"/>
      <c r="E27" s="263"/>
      <c r="F27" s="82">
        <f t="shared" si="0"/>
        <v>0</v>
      </c>
      <c r="G27" s="114" t="s">
        <v>325</v>
      </c>
      <c r="I27" s="114"/>
    </row>
    <row r="28" spans="1:9" s="102" customFormat="1" hidden="1" x14ac:dyDescent="0.3">
      <c r="A28" s="288"/>
      <c r="B28" s="263"/>
      <c r="C28" s="263"/>
      <c r="D28" s="267"/>
      <c r="E28" s="263"/>
      <c r="F28" s="82">
        <f t="shared" si="0"/>
        <v>0</v>
      </c>
      <c r="G28" s="114" t="s">
        <v>325</v>
      </c>
      <c r="I28" s="114"/>
    </row>
    <row r="29" spans="1:9" s="102" customFormat="1" hidden="1" x14ac:dyDescent="0.3">
      <c r="A29" s="288"/>
      <c r="B29" s="263"/>
      <c r="C29" s="263"/>
      <c r="D29" s="267"/>
      <c r="E29" s="263"/>
      <c r="F29" s="82">
        <f t="shared" si="0"/>
        <v>0</v>
      </c>
      <c r="G29" s="114" t="s">
        <v>325</v>
      </c>
      <c r="I29" s="114"/>
    </row>
    <row r="30" spans="1:9" s="102" customFormat="1" hidden="1" x14ac:dyDescent="0.3">
      <c r="A30" s="288"/>
      <c r="B30" s="263"/>
      <c r="C30" s="263"/>
      <c r="D30" s="267"/>
      <c r="E30" s="263"/>
      <c r="F30" s="82">
        <f t="shared" si="0"/>
        <v>0</v>
      </c>
      <c r="G30" s="114" t="s">
        <v>325</v>
      </c>
      <c r="I30" s="114"/>
    </row>
    <row r="31" spans="1:9" s="102" customFormat="1" hidden="1" x14ac:dyDescent="0.3">
      <c r="A31" s="288"/>
      <c r="B31" s="263"/>
      <c r="C31" s="263"/>
      <c r="D31" s="267"/>
      <c r="E31" s="263"/>
      <c r="F31" s="82">
        <f t="shared" si="0"/>
        <v>0</v>
      </c>
      <c r="G31" s="114" t="s">
        <v>325</v>
      </c>
      <c r="I31" s="114"/>
    </row>
    <row r="32" spans="1:9" s="102" customFormat="1" hidden="1" x14ac:dyDescent="0.3">
      <c r="A32" s="288"/>
      <c r="B32" s="263"/>
      <c r="C32" s="263"/>
      <c r="D32" s="267"/>
      <c r="E32" s="263"/>
      <c r="F32" s="82">
        <f t="shared" si="0"/>
        <v>0</v>
      </c>
      <c r="G32" s="114" t="s">
        <v>325</v>
      </c>
      <c r="I32" s="114"/>
    </row>
    <row r="33" spans="1:9" s="102" customFormat="1" hidden="1" x14ac:dyDescent="0.3">
      <c r="A33" s="288"/>
      <c r="B33" s="263"/>
      <c r="C33" s="263"/>
      <c r="D33" s="267"/>
      <c r="E33" s="263"/>
      <c r="F33" s="82">
        <f t="shared" si="0"/>
        <v>0</v>
      </c>
      <c r="G33" s="114" t="s">
        <v>325</v>
      </c>
      <c r="I33" s="114"/>
    </row>
    <row r="34" spans="1:9" s="102" customFormat="1" hidden="1" x14ac:dyDescent="0.3">
      <c r="A34" s="288"/>
      <c r="B34" s="263"/>
      <c r="C34" s="263"/>
      <c r="D34" s="267"/>
      <c r="E34" s="263"/>
      <c r="F34" s="82">
        <f t="shared" si="0"/>
        <v>0</v>
      </c>
      <c r="G34" s="114" t="s">
        <v>325</v>
      </c>
      <c r="I34" s="114"/>
    </row>
    <row r="35" spans="1:9" s="102" customFormat="1" hidden="1" x14ac:dyDescent="0.3">
      <c r="A35" s="288"/>
      <c r="B35" s="263"/>
      <c r="C35" s="263"/>
      <c r="D35" s="267"/>
      <c r="E35" s="263"/>
      <c r="F35" s="82">
        <f t="shared" si="0"/>
        <v>0</v>
      </c>
      <c r="G35" s="114" t="s">
        <v>325</v>
      </c>
      <c r="I35" s="114"/>
    </row>
    <row r="36" spans="1:9" s="102" customFormat="1" hidden="1" x14ac:dyDescent="0.3">
      <c r="A36" s="288"/>
      <c r="B36" s="263"/>
      <c r="C36" s="263"/>
      <c r="D36" s="267"/>
      <c r="E36" s="263"/>
      <c r="F36" s="82">
        <f t="shared" si="0"/>
        <v>0</v>
      </c>
      <c r="G36" s="114" t="s">
        <v>325</v>
      </c>
      <c r="I36" s="114"/>
    </row>
    <row r="37" spans="1:9" s="102" customFormat="1" hidden="1" x14ac:dyDescent="0.3">
      <c r="A37" s="288"/>
      <c r="B37" s="263"/>
      <c r="C37" s="263"/>
      <c r="D37" s="267"/>
      <c r="E37" s="263"/>
      <c r="F37" s="82">
        <f t="shared" si="0"/>
        <v>0</v>
      </c>
      <c r="G37" s="114" t="s">
        <v>325</v>
      </c>
      <c r="I37" s="114"/>
    </row>
    <row r="38" spans="1:9" s="102" customFormat="1" hidden="1" x14ac:dyDescent="0.3">
      <c r="A38" s="288"/>
      <c r="B38" s="263"/>
      <c r="C38" s="263"/>
      <c r="D38" s="267"/>
      <c r="E38" s="263"/>
      <c r="F38" s="82">
        <f t="shared" si="0"/>
        <v>0</v>
      </c>
      <c r="G38" s="114" t="s">
        <v>325</v>
      </c>
      <c r="I38" s="114"/>
    </row>
    <row r="39" spans="1:9" s="102" customFormat="1" hidden="1" x14ac:dyDescent="0.3">
      <c r="A39" s="288"/>
      <c r="B39" s="263"/>
      <c r="C39" s="263"/>
      <c r="D39" s="267"/>
      <c r="E39" s="263"/>
      <c r="F39" s="82">
        <f t="shared" si="0"/>
        <v>0</v>
      </c>
      <c r="G39" s="114" t="s">
        <v>325</v>
      </c>
      <c r="I39" s="114"/>
    </row>
    <row r="40" spans="1:9" s="102" customFormat="1" hidden="1" x14ac:dyDescent="0.3">
      <c r="A40" s="288"/>
      <c r="B40" s="263"/>
      <c r="C40" s="263"/>
      <c r="D40" s="267"/>
      <c r="E40" s="263"/>
      <c r="F40" s="82">
        <f t="shared" si="0"/>
        <v>0</v>
      </c>
      <c r="G40" s="114" t="s">
        <v>325</v>
      </c>
      <c r="I40" s="114"/>
    </row>
    <row r="41" spans="1:9" s="102" customFormat="1" hidden="1" x14ac:dyDescent="0.3">
      <c r="A41" s="288"/>
      <c r="B41" s="263"/>
      <c r="C41" s="263"/>
      <c r="D41" s="267"/>
      <c r="E41" s="263"/>
      <c r="F41" s="82">
        <f t="shared" si="0"/>
        <v>0</v>
      </c>
      <c r="G41" s="114" t="s">
        <v>325</v>
      </c>
      <c r="I41" s="114"/>
    </row>
    <row r="42" spans="1:9" s="102" customFormat="1" hidden="1" x14ac:dyDescent="0.3">
      <c r="A42" s="288"/>
      <c r="B42" s="263"/>
      <c r="C42" s="263"/>
      <c r="D42" s="267"/>
      <c r="E42" s="263"/>
      <c r="F42" s="82">
        <f t="shared" si="0"/>
        <v>0</v>
      </c>
      <c r="G42" s="114" t="s">
        <v>325</v>
      </c>
      <c r="I42" s="114"/>
    </row>
    <row r="43" spans="1:9" s="102" customFormat="1" hidden="1" x14ac:dyDescent="0.3">
      <c r="A43" s="288"/>
      <c r="B43" s="263"/>
      <c r="C43" s="263"/>
      <c r="D43" s="267"/>
      <c r="E43" s="263"/>
      <c r="F43" s="82">
        <f t="shared" si="0"/>
        <v>0</v>
      </c>
      <c r="G43" s="114" t="s">
        <v>325</v>
      </c>
      <c r="I43" s="114"/>
    </row>
    <row r="44" spans="1:9" s="102" customFormat="1" hidden="1" x14ac:dyDescent="0.3">
      <c r="A44" s="288"/>
      <c r="B44" s="263"/>
      <c r="C44" s="263"/>
      <c r="D44" s="267"/>
      <c r="E44" s="263"/>
      <c r="F44" s="82">
        <f t="shared" si="0"/>
        <v>0</v>
      </c>
      <c r="G44" s="114" t="s">
        <v>325</v>
      </c>
      <c r="I44" s="114"/>
    </row>
    <row r="45" spans="1:9" s="102" customFormat="1" hidden="1" x14ac:dyDescent="0.3">
      <c r="A45" s="288"/>
      <c r="B45" s="263"/>
      <c r="C45" s="263"/>
      <c r="D45" s="267"/>
      <c r="E45" s="263"/>
      <c r="F45" s="82">
        <f t="shared" si="0"/>
        <v>0</v>
      </c>
      <c r="G45" s="114" t="s">
        <v>325</v>
      </c>
      <c r="I45" s="114"/>
    </row>
    <row r="46" spans="1:9" s="102" customFormat="1" hidden="1" x14ac:dyDescent="0.3">
      <c r="A46" s="288"/>
      <c r="B46" s="263"/>
      <c r="C46" s="263"/>
      <c r="D46" s="267"/>
      <c r="E46" s="263"/>
      <c r="F46" s="82">
        <f t="shared" si="0"/>
        <v>0</v>
      </c>
      <c r="G46" s="114" t="s">
        <v>325</v>
      </c>
      <c r="I46" s="114"/>
    </row>
    <row r="47" spans="1:9" s="102" customFormat="1" hidden="1" x14ac:dyDescent="0.3">
      <c r="A47" s="288"/>
      <c r="B47" s="263"/>
      <c r="C47" s="263"/>
      <c r="D47" s="267"/>
      <c r="E47" s="263"/>
      <c r="F47" s="82">
        <f t="shared" si="0"/>
        <v>0</v>
      </c>
      <c r="G47" s="114" t="s">
        <v>325</v>
      </c>
      <c r="I47" s="114"/>
    </row>
    <row r="48" spans="1:9" s="102" customFormat="1" hidden="1" x14ac:dyDescent="0.3">
      <c r="A48" s="288"/>
      <c r="B48" s="263"/>
      <c r="C48" s="263"/>
      <c r="D48" s="267"/>
      <c r="E48" s="263"/>
      <c r="F48" s="82">
        <f t="shared" si="0"/>
        <v>0</v>
      </c>
      <c r="G48" s="114" t="s">
        <v>325</v>
      </c>
      <c r="I48" s="114"/>
    </row>
    <row r="49" spans="1:9" s="102" customFormat="1" hidden="1" x14ac:dyDescent="0.3">
      <c r="A49" s="288"/>
      <c r="B49" s="263"/>
      <c r="C49" s="263"/>
      <c r="D49" s="267"/>
      <c r="E49" s="263"/>
      <c r="F49" s="82">
        <f t="shared" si="0"/>
        <v>0</v>
      </c>
      <c r="G49" s="114" t="s">
        <v>325</v>
      </c>
      <c r="I49" s="114"/>
    </row>
    <row r="50" spans="1:9" s="102" customFormat="1" hidden="1" x14ac:dyDescent="0.3">
      <c r="A50" s="288"/>
      <c r="B50" s="263"/>
      <c r="C50" s="263"/>
      <c r="D50" s="267"/>
      <c r="E50" s="263"/>
      <c r="F50" s="82">
        <f t="shared" si="0"/>
        <v>0</v>
      </c>
      <c r="G50" s="114" t="s">
        <v>325</v>
      </c>
      <c r="I50" s="114"/>
    </row>
    <row r="51" spans="1:9" s="102" customFormat="1" hidden="1" x14ac:dyDescent="0.3">
      <c r="A51" s="288"/>
      <c r="B51" s="263"/>
      <c r="C51" s="263"/>
      <c r="D51" s="267"/>
      <c r="E51" s="263"/>
      <c r="F51" s="82">
        <f t="shared" si="0"/>
        <v>0</v>
      </c>
      <c r="G51" s="114" t="s">
        <v>325</v>
      </c>
      <c r="I51" s="114"/>
    </row>
    <row r="52" spans="1:9" s="102" customFormat="1" hidden="1" x14ac:dyDescent="0.3">
      <c r="A52" s="288"/>
      <c r="B52" s="263"/>
      <c r="C52" s="263"/>
      <c r="D52" s="267"/>
      <c r="E52" s="263"/>
      <c r="F52" s="82">
        <f t="shared" si="0"/>
        <v>0</v>
      </c>
      <c r="G52" s="114" t="s">
        <v>325</v>
      </c>
      <c r="I52" s="114"/>
    </row>
    <row r="53" spans="1:9" s="102" customFormat="1" hidden="1" x14ac:dyDescent="0.3">
      <c r="A53" s="288"/>
      <c r="B53" s="263"/>
      <c r="C53" s="263"/>
      <c r="D53" s="267"/>
      <c r="E53" s="263"/>
      <c r="F53" s="82">
        <f t="shared" si="0"/>
        <v>0</v>
      </c>
      <c r="G53" s="114" t="s">
        <v>325</v>
      </c>
      <c r="I53" s="114"/>
    </row>
    <row r="54" spans="1:9" s="102" customFormat="1" hidden="1" x14ac:dyDescent="0.3">
      <c r="A54" s="288"/>
      <c r="B54" s="263"/>
      <c r="C54" s="263"/>
      <c r="D54" s="267"/>
      <c r="E54" s="263"/>
      <c r="F54" s="82">
        <f t="shared" si="0"/>
        <v>0</v>
      </c>
      <c r="G54" s="114" t="s">
        <v>325</v>
      </c>
      <c r="I54" s="114"/>
    </row>
    <row r="55" spans="1:9" s="102" customFormat="1" hidden="1" x14ac:dyDescent="0.3">
      <c r="A55" s="288"/>
      <c r="B55" s="263"/>
      <c r="C55" s="263"/>
      <c r="D55" s="267"/>
      <c r="E55" s="263"/>
      <c r="F55" s="82">
        <f t="shared" si="0"/>
        <v>0</v>
      </c>
      <c r="G55" s="114" t="s">
        <v>325</v>
      </c>
      <c r="I55" s="114"/>
    </row>
    <row r="56" spans="1:9" s="102" customFormat="1" hidden="1" x14ac:dyDescent="0.3">
      <c r="A56" s="288"/>
      <c r="B56" s="263"/>
      <c r="C56" s="263"/>
      <c r="D56" s="267"/>
      <c r="E56" s="263"/>
      <c r="F56" s="82">
        <f t="shared" si="0"/>
        <v>0</v>
      </c>
      <c r="G56" s="114" t="s">
        <v>325</v>
      </c>
      <c r="I56" s="114"/>
    </row>
    <row r="57" spans="1:9" s="102" customFormat="1" hidden="1" x14ac:dyDescent="0.3">
      <c r="A57" s="288"/>
      <c r="B57" s="263"/>
      <c r="C57" s="263"/>
      <c r="D57" s="267"/>
      <c r="E57" s="263"/>
      <c r="F57" s="82">
        <f t="shared" si="0"/>
        <v>0</v>
      </c>
      <c r="G57" s="114" t="s">
        <v>325</v>
      </c>
      <c r="I57" s="114"/>
    </row>
    <row r="58" spans="1:9" s="102" customFormat="1" hidden="1" x14ac:dyDescent="0.3">
      <c r="A58" s="288"/>
      <c r="B58" s="263"/>
      <c r="C58" s="263"/>
      <c r="D58" s="267"/>
      <c r="E58" s="263"/>
      <c r="F58" s="82">
        <f t="shared" si="0"/>
        <v>0</v>
      </c>
      <c r="G58" s="114" t="s">
        <v>325</v>
      </c>
      <c r="I58" s="114"/>
    </row>
    <row r="59" spans="1:9" s="102" customFormat="1" hidden="1" x14ac:dyDescent="0.3">
      <c r="A59" s="288"/>
      <c r="B59" s="263"/>
      <c r="C59" s="263"/>
      <c r="D59" s="267"/>
      <c r="E59" s="263"/>
      <c r="F59" s="82">
        <f t="shared" si="0"/>
        <v>0</v>
      </c>
      <c r="G59" s="114" t="s">
        <v>325</v>
      </c>
      <c r="I59" s="114"/>
    </row>
    <row r="60" spans="1:9" s="102" customFormat="1" hidden="1" x14ac:dyDescent="0.3">
      <c r="A60" s="288"/>
      <c r="B60" s="263"/>
      <c r="C60" s="263"/>
      <c r="D60" s="267"/>
      <c r="E60" s="263"/>
      <c r="F60" s="82">
        <f t="shared" si="0"/>
        <v>0</v>
      </c>
      <c r="G60" s="114" t="s">
        <v>325</v>
      </c>
      <c r="I60" s="114"/>
    </row>
    <row r="61" spans="1:9" s="102" customFormat="1" hidden="1" x14ac:dyDescent="0.3">
      <c r="A61" s="288"/>
      <c r="B61" s="263"/>
      <c r="C61" s="263"/>
      <c r="D61" s="267"/>
      <c r="E61" s="263"/>
      <c r="F61" s="82">
        <f t="shared" si="0"/>
        <v>0</v>
      </c>
      <c r="G61" s="114" t="s">
        <v>325</v>
      </c>
      <c r="I61" s="114"/>
    </row>
    <row r="62" spans="1:9" s="102" customFormat="1" hidden="1" x14ac:dyDescent="0.3">
      <c r="A62" s="288"/>
      <c r="B62" s="263"/>
      <c r="C62" s="263"/>
      <c r="D62" s="267"/>
      <c r="E62" s="263"/>
      <c r="F62" s="82">
        <f t="shared" si="0"/>
        <v>0</v>
      </c>
      <c r="G62" s="114" t="s">
        <v>325</v>
      </c>
      <c r="I62" s="114"/>
    </row>
    <row r="63" spans="1:9" s="102" customFormat="1" hidden="1" x14ac:dyDescent="0.3">
      <c r="A63" s="288"/>
      <c r="B63" s="263"/>
      <c r="C63" s="263"/>
      <c r="D63" s="267"/>
      <c r="E63" s="263"/>
      <c r="F63" s="82">
        <f t="shared" si="0"/>
        <v>0</v>
      </c>
      <c r="G63" s="114" t="s">
        <v>325</v>
      </c>
      <c r="I63" s="114"/>
    </row>
    <row r="64" spans="1:9" s="102" customFormat="1" hidden="1" x14ac:dyDescent="0.3">
      <c r="A64" s="288"/>
      <c r="B64" s="263"/>
      <c r="C64" s="263"/>
      <c r="D64" s="267"/>
      <c r="E64" s="263"/>
      <c r="F64" s="82">
        <f t="shared" si="0"/>
        <v>0</v>
      </c>
      <c r="G64" s="114" t="s">
        <v>325</v>
      </c>
      <c r="I64" s="114"/>
    </row>
    <row r="65" spans="1:9" s="102" customFormat="1" hidden="1" x14ac:dyDescent="0.3">
      <c r="A65" s="288"/>
      <c r="B65" s="263"/>
      <c r="C65" s="263"/>
      <c r="D65" s="267"/>
      <c r="E65" s="263"/>
      <c r="F65" s="82">
        <f t="shared" si="0"/>
        <v>0</v>
      </c>
      <c r="G65" s="114" t="s">
        <v>325</v>
      </c>
      <c r="I65" s="114"/>
    </row>
    <row r="66" spans="1:9" s="102" customFormat="1" hidden="1" x14ac:dyDescent="0.3">
      <c r="A66" s="288"/>
      <c r="B66" s="263"/>
      <c r="C66" s="263"/>
      <c r="D66" s="267"/>
      <c r="E66" s="263"/>
      <c r="F66" s="82">
        <f t="shared" si="0"/>
        <v>0</v>
      </c>
      <c r="G66" s="114" t="s">
        <v>325</v>
      </c>
      <c r="I66" s="114"/>
    </row>
    <row r="67" spans="1:9" s="102" customFormat="1" hidden="1" x14ac:dyDescent="0.3">
      <c r="A67" s="288"/>
      <c r="B67" s="263"/>
      <c r="C67" s="263"/>
      <c r="D67" s="267"/>
      <c r="E67" s="263"/>
      <c r="F67" s="82">
        <f t="shared" si="0"/>
        <v>0</v>
      </c>
      <c r="G67" s="114" t="s">
        <v>325</v>
      </c>
      <c r="I67" s="114"/>
    </row>
    <row r="68" spans="1:9" s="102" customFormat="1" hidden="1" x14ac:dyDescent="0.3">
      <c r="A68" s="288"/>
      <c r="B68" s="263"/>
      <c r="C68" s="263"/>
      <c r="D68" s="267"/>
      <c r="E68" s="263"/>
      <c r="F68" s="82">
        <f t="shared" si="0"/>
        <v>0</v>
      </c>
      <c r="G68" s="114" t="s">
        <v>325</v>
      </c>
      <c r="I68" s="114"/>
    </row>
    <row r="69" spans="1:9" s="102" customFormat="1" hidden="1" x14ac:dyDescent="0.3">
      <c r="A69" s="288"/>
      <c r="B69" s="263"/>
      <c r="C69" s="263"/>
      <c r="D69" s="267"/>
      <c r="E69" s="263"/>
      <c r="F69" s="82">
        <f t="shared" si="0"/>
        <v>0</v>
      </c>
      <c r="G69" s="114" t="s">
        <v>325</v>
      </c>
      <c r="I69" s="114"/>
    </row>
    <row r="70" spans="1:9" s="102" customFormat="1" hidden="1" x14ac:dyDescent="0.3">
      <c r="A70" s="288"/>
      <c r="B70" s="263"/>
      <c r="C70" s="263"/>
      <c r="D70" s="267"/>
      <c r="E70" s="263"/>
      <c r="F70" s="82">
        <f t="shared" si="0"/>
        <v>0</v>
      </c>
      <c r="G70" s="114" t="s">
        <v>325</v>
      </c>
      <c r="I70" s="114"/>
    </row>
    <row r="71" spans="1:9" s="102" customFormat="1" hidden="1" x14ac:dyDescent="0.3">
      <c r="A71" s="288"/>
      <c r="B71" s="263"/>
      <c r="C71" s="263"/>
      <c r="D71" s="267"/>
      <c r="E71" s="263"/>
      <c r="F71" s="82">
        <f t="shared" si="0"/>
        <v>0</v>
      </c>
      <c r="G71" s="114" t="s">
        <v>325</v>
      </c>
      <c r="I71" s="114"/>
    </row>
    <row r="72" spans="1:9" s="102" customFormat="1" hidden="1" x14ac:dyDescent="0.3">
      <c r="A72" s="288"/>
      <c r="B72" s="263"/>
      <c r="C72" s="263"/>
      <c r="D72" s="267"/>
      <c r="E72" s="263"/>
      <c r="F72" s="82">
        <f t="shared" si="0"/>
        <v>0</v>
      </c>
      <c r="G72" s="114" t="s">
        <v>325</v>
      </c>
      <c r="I72" s="114"/>
    </row>
    <row r="73" spans="1:9" s="102" customFormat="1" hidden="1" x14ac:dyDescent="0.3">
      <c r="A73" s="288"/>
      <c r="B73" s="263"/>
      <c r="C73" s="263"/>
      <c r="D73" s="267"/>
      <c r="E73" s="263"/>
      <c r="F73" s="82">
        <f t="shared" si="0"/>
        <v>0</v>
      </c>
      <c r="G73" s="114" t="s">
        <v>325</v>
      </c>
      <c r="I73" s="114"/>
    </row>
    <row r="74" spans="1:9" s="102" customFormat="1" hidden="1" x14ac:dyDescent="0.3">
      <c r="A74" s="288"/>
      <c r="B74" s="263"/>
      <c r="C74" s="263"/>
      <c r="D74" s="267"/>
      <c r="E74" s="263"/>
      <c r="F74" s="82">
        <f t="shared" si="0"/>
        <v>0</v>
      </c>
      <c r="G74" s="114" t="s">
        <v>325</v>
      </c>
      <c r="I74" s="114"/>
    </row>
    <row r="75" spans="1:9" s="102" customFormat="1" hidden="1" x14ac:dyDescent="0.3">
      <c r="A75" s="288"/>
      <c r="B75" s="263"/>
      <c r="C75" s="263"/>
      <c r="D75" s="267"/>
      <c r="E75" s="263"/>
      <c r="F75" s="82">
        <f t="shared" si="0"/>
        <v>0</v>
      </c>
      <c r="G75" s="114" t="s">
        <v>325</v>
      </c>
      <c r="I75" s="114"/>
    </row>
    <row r="76" spans="1:9" s="102" customFormat="1" hidden="1" x14ac:dyDescent="0.3">
      <c r="A76" s="288"/>
      <c r="B76" s="263"/>
      <c r="C76" s="263"/>
      <c r="D76" s="267"/>
      <c r="E76" s="263"/>
      <c r="F76" s="82">
        <f t="shared" si="0"/>
        <v>0</v>
      </c>
      <c r="G76" s="114" t="s">
        <v>325</v>
      </c>
      <c r="I76" s="114"/>
    </row>
    <row r="77" spans="1:9" s="102" customFormat="1" hidden="1" x14ac:dyDescent="0.3">
      <c r="A77" s="288"/>
      <c r="B77" s="263"/>
      <c r="C77" s="263"/>
      <c r="D77" s="267"/>
      <c r="E77" s="263"/>
      <c r="F77" s="82">
        <f t="shared" si="0"/>
        <v>0</v>
      </c>
      <c r="G77" s="114" t="s">
        <v>325</v>
      </c>
      <c r="I77" s="114"/>
    </row>
    <row r="78" spans="1:9" s="102" customFormat="1" hidden="1" x14ac:dyDescent="0.3">
      <c r="A78" s="288"/>
      <c r="B78" s="263"/>
      <c r="C78" s="263"/>
      <c r="D78" s="267"/>
      <c r="E78" s="263"/>
      <c r="F78" s="82">
        <f t="shared" si="0"/>
        <v>0</v>
      </c>
      <c r="G78" s="114" t="s">
        <v>325</v>
      </c>
      <c r="I78" s="114"/>
    </row>
    <row r="79" spans="1:9" s="102" customFormat="1" hidden="1" x14ac:dyDescent="0.3">
      <c r="A79" s="288"/>
      <c r="B79" s="263"/>
      <c r="C79" s="263"/>
      <c r="D79" s="267"/>
      <c r="E79" s="263"/>
      <c r="F79" s="82">
        <f t="shared" si="0"/>
        <v>0</v>
      </c>
      <c r="G79" s="114" t="s">
        <v>325</v>
      </c>
      <c r="I79" s="114"/>
    </row>
    <row r="80" spans="1:9" s="102" customFormat="1" hidden="1" x14ac:dyDescent="0.3">
      <c r="A80" s="288"/>
      <c r="B80" s="263"/>
      <c r="C80" s="263"/>
      <c r="D80" s="267"/>
      <c r="E80" s="263"/>
      <c r="F80" s="82">
        <f t="shared" si="0"/>
        <v>0</v>
      </c>
      <c r="G80" s="114" t="s">
        <v>325</v>
      </c>
      <c r="I80" s="114"/>
    </row>
    <row r="81" spans="1:9" s="102" customFormat="1" hidden="1" x14ac:dyDescent="0.3">
      <c r="A81" s="288"/>
      <c r="B81" s="263"/>
      <c r="C81" s="263"/>
      <c r="D81" s="267"/>
      <c r="E81" s="263"/>
      <c r="F81" s="82">
        <f t="shared" si="0"/>
        <v>0</v>
      </c>
      <c r="G81" s="114" t="s">
        <v>325</v>
      </c>
      <c r="I81" s="114"/>
    </row>
    <row r="82" spans="1:9" s="102" customFormat="1" hidden="1" x14ac:dyDescent="0.3">
      <c r="A82" s="288"/>
      <c r="B82" s="263"/>
      <c r="C82" s="263"/>
      <c r="D82" s="267"/>
      <c r="E82" s="263"/>
      <c r="F82" s="82">
        <f t="shared" si="0"/>
        <v>0</v>
      </c>
      <c r="G82" s="114" t="s">
        <v>325</v>
      </c>
      <c r="I82" s="114"/>
    </row>
    <row r="83" spans="1:9" s="102" customFormat="1" hidden="1" x14ac:dyDescent="0.3">
      <c r="A83" s="288"/>
      <c r="B83" s="263"/>
      <c r="C83" s="263"/>
      <c r="D83" s="267"/>
      <c r="E83" s="263"/>
      <c r="F83" s="82">
        <f t="shared" si="0"/>
        <v>0</v>
      </c>
      <c r="G83" s="114" t="s">
        <v>325</v>
      </c>
      <c r="I83" s="114"/>
    </row>
    <row r="84" spans="1:9" s="102" customFormat="1" hidden="1" x14ac:dyDescent="0.3">
      <c r="A84" s="288"/>
      <c r="B84" s="263"/>
      <c r="C84" s="263"/>
      <c r="D84" s="267"/>
      <c r="E84" s="263"/>
      <c r="F84" s="82">
        <f t="shared" si="0"/>
        <v>0</v>
      </c>
      <c r="G84" s="114" t="s">
        <v>325</v>
      </c>
      <c r="I84" s="114"/>
    </row>
    <row r="85" spans="1:9" s="102" customFormat="1" hidden="1" x14ac:dyDescent="0.3">
      <c r="A85" s="288"/>
      <c r="B85" s="263"/>
      <c r="C85" s="263"/>
      <c r="D85" s="267"/>
      <c r="E85" s="263"/>
      <c r="F85" s="82">
        <f t="shared" si="0"/>
        <v>0</v>
      </c>
      <c r="G85" s="114" t="s">
        <v>325</v>
      </c>
      <c r="I85" s="114"/>
    </row>
    <row r="86" spans="1:9" s="102" customFormat="1" hidden="1" x14ac:dyDescent="0.3">
      <c r="A86" s="288"/>
      <c r="B86" s="263"/>
      <c r="C86" s="263"/>
      <c r="D86" s="267"/>
      <c r="E86" s="263"/>
      <c r="F86" s="82">
        <f t="shared" si="0"/>
        <v>0</v>
      </c>
      <c r="G86" s="114" t="s">
        <v>325</v>
      </c>
      <c r="I86" s="114"/>
    </row>
    <row r="87" spans="1:9" s="102" customFormat="1" hidden="1" x14ac:dyDescent="0.3">
      <c r="A87" s="288"/>
      <c r="B87" s="263"/>
      <c r="C87" s="263"/>
      <c r="D87" s="267"/>
      <c r="E87" s="263"/>
      <c r="F87" s="82">
        <f t="shared" si="0"/>
        <v>0</v>
      </c>
      <c r="G87" s="114" t="s">
        <v>325</v>
      </c>
      <c r="I87" s="114"/>
    </row>
    <row r="88" spans="1:9" s="102" customFormat="1" hidden="1" x14ac:dyDescent="0.3">
      <c r="A88" s="288"/>
      <c r="B88" s="263"/>
      <c r="C88" s="263"/>
      <c r="D88" s="267"/>
      <c r="E88" s="263"/>
      <c r="F88" s="82">
        <f t="shared" si="0"/>
        <v>0</v>
      </c>
      <c r="G88" s="114" t="s">
        <v>325</v>
      </c>
      <c r="I88" s="114"/>
    </row>
    <row r="89" spans="1:9" s="102" customFormat="1" hidden="1" x14ac:dyDescent="0.3">
      <c r="A89" s="288"/>
      <c r="B89" s="263"/>
      <c r="C89" s="263"/>
      <c r="D89" s="267"/>
      <c r="E89" s="263"/>
      <c r="F89" s="82">
        <f t="shared" si="0"/>
        <v>0</v>
      </c>
      <c r="G89" s="114" t="s">
        <v>325</v>
      </c>
      <c r="I89" s="114"/>
    </row>
    <row r="90" spans="1:9" s="102" customFormat="1" hidden="1" x14ac:dyDescent="0.3">
      <c r="A90" s="288"/>
      <c r="B90" s="263"/>
      <c r="C90" s="263"/>
      <c r="D90" s="267"/>
      <c r="E90" s="263"/>
      <c r="F90" s="82">
        <f t="shared" si="0"/>
        <v>0</v>
      </c>
      <c r="G90" s="114" t="s">
        <v>325</v>
      </c>
      <c r="I90" s="114"/>
    </row>
    <row r="91" spans="1:9" s="102" customFormat="1" hidden="1" x14ac:dyDescent="0.3">
      <c r="A91" s="288"/>
      <c r="B91" s="263"/>
      <c r="C91" s="263"/>
      <c r="D91" s="267"/>
      <c r="E91" s="263"/>
      <c r="F91" s="82">
        <f t="shared" si="0"/>
        <v>0</v>
      </c>
      <c r="G91" s="114" t="s">
        <v>325</v>
      </c>
      <c r="I91" s="114"/>
    </row>
    <row r="92" spans="1:9" s="102" customFormat="1" hidden="1" x14ac:dyDescent="0.3">
      <c r="A92" s="288"/>
      <c r="B92" s="263"/>
      <c r="C92" s="263"/>
      <c r="D92" s="267"/>
      <c r="E92" s="263"/>
      <c r="F92" s="82">
        <f t="shared" si="0"/>
        <v>0</v>
      </c>
      <c r="G92" s="114" t="s">
        <v>325</v>
      </c>
      <c r="I92" s="114"/>
    </row>
    <row r="93" spans="1:9" s="102" customFormat="1" hidden="1" x14ac:dyDescent="0.3">
      <c r="A93" s="288"/>
      <c r="B93" s="263"/>
      <c r="C93" s="263"/>
      <c r="D93" s="267"/>
      <c r="E93" s="263"/>
      <c r="F93" s="82">
        <f t="shared" si="0"/>
        <v>0</v>
      </c>
      <c r="G93" s="114" t="s">
        <v>325</v>
      </c>
      <c r="I93" s="114"/>
    </row>
    <row r="94" spans="1:9" s="102" customFormat="1" hidden="1" x14ac:dyDescent="0.3">
      <c r="A94" s="288"/>
      <c r="B94" s="263"/>
      <c r="C94" s="263"/>
      <c r="D94" s="267"/>
      <c r="E94" s="263"/>
      <c r="F94" s="82">
        <f t="shared" si="0"/>
        <v>0</v>
      </c>
      <c r="G94" s="114" t="s">
        <v>325</v>
      </c>
      <c r="I94" s="114"/>
    </row>
    <row r="95" spans="1:9" s="102" customFormat="1" hidden="1" x14ac:dyDescent="0.3">
      <c r="A95" s="288"/>
      <c r="B95" s="263"/>
      <c r="C95" s="263"/>
      <c r="D95" s="267"/>
      <c r="E95" s="263"/>
      <c r="F95" s="82">
        <f t="shared" si="0"/>
        <v>0</v>
      </c>
      <c r="G95" s="114" t="s">
        <v>325</v>
      </c>
      <c r="I95" s="114"/>
    </row>
    <row r="96" spans="1:9" s="102" customFormat="1" hidden="1" x14ac:dyDescent="0.3">
      <c r="A96" s="288"/>
      <c r="B96" s="263"/>
      <c r="C96" s="263"/>
      <c r="D96" s="267"/>
      <c r="E96" s="263"/>
      <c r="F96" s="82">
        <f t="shared" si="0"/>
        <v>0</v>
      </c>
      <c r="G96" s="114" t="s">
        <v>325</v>
      </c>
      <c r="I96" s="114"/>
    </row>
    <row r="97" spans="1:9" s="102" customFormat="1" hidden="1" x14ac:dyDescent="0.3">
      <c r="A97" s="288"/>
      <c r="B97" s="263"/>
      <c r="C97" s="263"/>
      <c r="D97" s="267"/>
      <c r="E97" s="263"/>
      <c r="F97" s="82">
        <f t="shared" si="0"/>
        <v>0</v>
      </c>
      <c r="G97" s="114" t="s">
        <v>325</v>
      </c>
      <c r="I97" s="114"/>
    </row>
    <row r="98" spans="1:9" s="102" customFormat="1" hidden="1" x14ac:dyDescent="0.3">
      <c r="A98" s="288"/>
      <c r="B98" s="263"/>
      <c r="C98" s="263"/>
      <c r="D98" s="267"/>
      <c r="E98" s="263"/>
      <c r="F98" s="82">
        <f t="shared" si="0"/>
        <v>0</v>
      </c>
      <c r="G98" s="114" t="s">
        <v>325</v>
      </c>
      <c r="I98" s="114"/>
    </row>
    <row r="99" spans="1:9" s="102" customFormat="1" hidden="1" x14ac:dyDescent="0.3">
      <c r="A99" s="288"/>
      <c r="B99" s="263"/>
      <c r="C99" s="263"/>
      <c r="D99" s="267"/>
      <c r="E99" s="263"/>
      <c r="F99" s="82">
        <f t="shared" si="0"/>
        <v>0</v>
      </c>
      <c r="G99" s="114" t="s">
        <v>325</v>
      </c>
      <c r="I99" s="114"/>
    </row>
    <row r="100" spans="1:9" s="102" customFormat="1" hidden="1" x14ac:dyDescent="0.3">
      <c r="A100" s="288"/>
      <c r="B100" s="263"/>
      <c r="C100" s="263"/>
      <c r="D100" s="267"/>
      <c r="E100" s="263"/>
      <c r="F100" s="82">
        <f t="shared" si="0"/>
        <v>0</v>
      </c>
      <c r="G100" s="114" t="s">
        <v>325</v>
      </c>
      <c r="I100" s="114"/>
    </row>
    <row r="101" spans="1:9" s="102" customFormat="1" hidden="1" x14ac:dyDescent="0.3">
      <c r="A101" s="288"/>
      <c r="B101" s="263"/>
      <c r="C101" s="263"/>
      <c r="D101" s="267"/>
      <c r="E101" s="263"/>
      <c r="F101" s="82">
        <f t="shared" si="0"/>
        <v>0</v>
      </c>
      <c r="G101" s="114" t="s">
        <v>325</v>
      </c>
      <c r="I101" s="114"/>
    </row>
    <row r="102" spans="1:9" s="102" customFormat="1" hidden="1" x14ac:dyDescent="0.3">
      <c r="A102" s="288"/>
      <c r="B102" s="263"/>
      <c r="C102" s="263"/>
      <c r="D102" s="267"/>
      <c r="E102" s="263"/>
      <c r="F102" s="82">
        <f t="shared" si="0"/>
        <v>0</v>
      </c>
      <c r="G102" s="114" t="s">
        <v>325</v>
      </c>
      <c r="I102" s="114"/>
    </row>
    <row r="103" spans="1:9" s="102" customFormat="1" hidden="1" x14ac:dyDescent="0.3">
      <c r="A103" s="288"/>
      <c r="B103" s="263"/>
      <c r="C103" s="263"/>
      <c r="D103" s="267"/>
      <c r="E103" s="263"/>
      <c r="F103" s="82">
        <f t="shared" si="0"/>
        <v>0</v>
      </c>
      <c r="G103" s="114" t="s">
        <v>325</v>
      </c>
      <c r="I103" s="114"/>
    </row>
    <row r="104" spans="1:9" s="102" customFormat="1" hidden="1" x14ac:dyDescent="0.3">
      <c r="A104" s="288"/>
      <c r="B104" s="263"/>
      <c r="C104" s="263"/>
      <c r="D104" s="267"/>
      <c r="E104" s="263"/>
      <c r="F104" s="82">
        <f t="shared" si="0"/>
        <v>0</v>
      </c>
      <c r="G104" s="114" t="s">
        <v>325</v>
      </c>
      <c r="I104" s="114"/>
    </row>
    <row r="105" spans="1:9" s="102" customFormat="1" hidden="1" x14ac:dyDescent="0.3">
      <c r="A105" s="288"/>
      <c r="B105" s="263"/>
      <c r="C105" s="263"/>
      <c r="D105" s="267"/>
      <c r="E105" s="263"/>
      <c r="F105" s="82">
        <f t="shared" si="0"/>
        <v>0</v>
      </c>
      <c r="G105" s="114" t="s">
        <v>325</v>
      </c>
      <c r="I105" s="114"/>
    </row>
    <row r="106" spans="1:9" s="102" customFormat="1" hidden="1" x14ac:dyDescent="0.3">
      <c r="A106" s="288"/>
      <c r="B106" s="263"/>
      <c r="C106" s="263"/>
      <c r="D106" s="267"/>
      <c r="E106" s="263"/>
      <c r="F106" s="82">
        <f t="shared" si="0"/>
        <v>0</v>
      </c>
      <c r="G106" s="114" t="s">
        <v>325</v>
      </c>
      <c r="I106" s="114"/>
    </row>
    <row r="107" spans="1:9" s="102" customFormat="1" hidden="1" x14ac:dyDescent="0.3">
      <c r="A107" s="288"/>
      <c r="B107" s="263"/>
      <c r="C107" s="263"/>
      <c r="D107" s="267"/>
      <c r="E107" s="263"/>
      <c r="F107" s="82">
        <f t="shared" si="0"/>
        <v>0</v>
      </c>
      <c r="G107" s="114" t="s">
        <v>325</v>
      </c>
      <c r="I107" s="114"/>
    </row>
    <row r="108" spans="1:9" s="102" customFormat="1" hidden="1" x14ac:dyDescent="0.3">
      <c r="A108" s="288"/>
      <c r="B108" s="263"/>
      <c r="C108" s="263"/>
      <c r="D108" s="267"/>
      <c r="E108" s="263"/>
      <c r="F108" s="82">
        <f t="shared" si="0"/>
        <v>0</v>
      </c>
      <c r="G108" s="114" t="s">
        <v>325</v>
      </c>
      <c r="I108" s="114"/>
    </row>
    <row r="109" spans="1:9" s="102" customFormat="1" hidden="1" x14ac:dyDescent="0.3">
      <c r="A109" s="288"/>
      <c r="B109" s="263"/>
      <c r="C109" s="263"/>
      <c r="D109" s="267"/>
      <c r="E109" s="263"/>
      <c r="F109" s="82">
        <f t="shared" si="0"/>
        <v>0</v>
      </c>
      <c r="G109" s="114" t="s">
        <v>325</v>
      </c>
      <c r="I109" s="114"/>
    </row>
    <row r="110" spans="1:9" s="102" customFormat="1" hidden="1" x14ac:dyDescent="0.3">
      <c r="A110" s="288"/>
      <c r="B110" s="263"/>
      <c r="C110" s="263"/>
      <c r="D110" s="267"/>
      <c r="E110" s="263"/>
      <c r="F110" s="82">
        <f t="shared" si="0"/>
        <v>0</v>
      </c>
      <c r="G110" s="114" t="s">
        <v>325</v>
      </c>
      <c r="I110" s="114"/>
    </row>
    <row r="111" spans="1:9" s="102" customFormat="1" hidden="1" x14ac:dyDescent="0.3">
      <c r="A111" s="288"/>
      <c r="B111" s="263"/>
      <c r="C111" s="263"/>
      <c r="D111" s="267"/>
      <c r="E111" s="263"/>
      <c r="F111" s="82">
        <f t="shared" si="0"/>
        <v>0</v>
      </c>
      <c r="G111" s="114" t="s">
        <v>325</v>
      </c>
      <c r="I111" s="114"/>
    </row>
    <row r="112" spans="1:9" s="102" customFormat="1" hidden="1" x14ac:dyDescent="0.3">
      <c r="A112" s="288"/>
      <c r="B112" s="263"/>
      <c r="C112" s="263"/>
      <c r="D112" s="267"/>
      <c r="E112" s="263"/>
      <c r="F112" s="82">
        <f t="shared" si="0"/>
        <v>0</v>
      </c>
      <c r="G112" s="114" t="s">
        <v>325</v>
      </c>
      <c r="I112" s="114"/>
    </row>
    <row r="113" spans="1:9" s="102" customFormat="1" hidden="1" x14ac:dyDescent="0.3">
      <c r="A113" s="288"/>
      <c r="B113" s="263"/>
      <c r="C113" s="263"/>
      <c r="D113" s="267"/>
      <c r="E113" s="263"/>
      <c r="F113" s="82">
        <f t="shared" si="0"/>
        <v>0</v>
      </c>
      <c r="G113" s="114" t="s">
        <v>325</v>
      </c>
      <c r="I113" s="114"/>
    </row>
    <row r="114" spans="1:9" s="102" customFormat="1" hidden="1" x14ac:dyDescent="0.3">
      <c r="A114" s="288"/>
      <c r="B114" s="263"/>
      <c r="C114" s="263"/>
      <c r="D114" s="267"/>
      <c r="E114" s="263"/>
      <c r="F114" s="82">
        <f t="shared" si="0"/>
        <v>0</v>
      </c>
      <c r="G114" s="114" t="s">
        <v>325</v>
      </c>
      <c r="I114" s="114"/>
    </row>
    <row r="115" spans="1:9" s="102" customFormat="1" hidden="1" x14ac:dyDescent="0.3">
      <c r="A115" s="288"/>
      <c r="B115" s="263"/>
      <c r="C115" s="263"/>
      <c r="D115" s="267"/>
      <c r="E115" s="263"/>
      <c r="F115" s="82">
        <f t="shared" si="0"/>
        <v>0</v>
      </c>
      <c r="G115" s="114" t="s">
        <v>325</v>
      </c>
      <c r="I115" s="114"/>
    </row>
    <row r="116" spans="1:9" s="102" customFormat="1" hidden="1" x14ac:dyDescent="0.3">
      <c r="A116" s="288"/>
      <c r="B116" s="263"/>
      <c r="C116" s="263"/>
      <c r="D116" s="267"/>
      <c r="E116" s="263"/>
      <c r="F116" s="82">
        <f t="shared" si="0"/>
        <v>0</v>
      </c>
      <c r="G116" s="114" t="s">
        <v>325</v>
      </c>
      <c r="I116" s="114"/>
    </row>
    <row r="117" spans="1:9" s="102" customFormat="1" hidden="1" x14ac:dyDescent="0.3">
      <c r="A117" s="288"/>
      <c r="B117" s="263"/>
      <c r="C117" s="263"/>
      <c r="D117" s="267"/>
      <c r="E117" s="263"/>
      <c r="F117" s="82">
        <f t="shared" si="0"/>
        <v>0</v>
      </c>
      <c r="G117" s="114" t="s">
        <v>325</v>
      </c>
      <c r="I117" s="114"/>
    </row>
    <row r="118" spans="1:9" s="102" customFormat="1" hidden="1" x14ac:dyDescent="0.3">
      <c r="A118" s="288"/>
      <c r="B118" s="263"/>
      <c r="C118" s="263"/>
      <c r="D118" s="267"/>
      <c r="E118" s="263"/>
      <c r="F118" s="82">
        <f t="shared" si="0"/>
        <v>0</v>
      </c>
      <c r="G118" s="114" t="s">
        <v>325</v>
      </c>
      <c r="I118" s="114"/>
    </row>
    <row r="119" spans="1:9" s="102" customFormat="1" hidden="1" x14ac:dyDescent="0.3">
      <c r="A119" s="288"/>
      <c r="B119" s="263"/>
      <c r="C119" s="263"/>
      <c r="D119" s="267"/>
      <c r="E119" s="263"/>
      <c r="F119" s="82">
        <f t="shared" si="0"/>
        <v>0</v>
      </c>
      <c r="G119" s="114" t="s">
        <v>325</v>
      </c>
      <c r="I119" s="114"/>
    </row>
    <row r="120" spans="1:9" s="102" customFormat="1" hidden="1" x14ac:dyDescent="0.3">
      <c r="A120" s="288"/>
      <c r="B120" s="263"/>
      <c r="C120" s="263"/>
      <c r="D120" s="267"/>
      <c r="E120" s="263"/>
      <c r="F120" s="82">
        <f t="shared" si="0"/>
        <v>0</v>
      </c>
      <c r="G120" s="114" t="s">
        <v>325</v>
      </c>
      <c r="I120" s="114"/>
    </row>
    <row r="121" spans="1:9" s="102" customFormat="1" hidden="1" x14ac:dyDescent="0.3">
      <c r="A121" s="288"/>
      <c r="B121" s="263"/>
      <c r="C121" s="263"/>
      <c r="D121" s="267"/>
      <c r="E121" s="263"/>
      <c r="F121" s="82">
        <f t="shared" si="0"/>
        <v>0</v>
      </c>
      <c r="G121" s="114" t="s">
        <v>325</v>
      </c>
      <c r="I121" s="114"/>
    </row>
    <row r="122" spans="1:9" s="102" customFormat="1" hidden="1" x14ac:dyDescent="0.3">
      <c r="A122" s="288"/>
      <c r="B122" s="263"/>
      <c r="C122" s="263"/>
      <c r="D122" s="267"/>
      <c r="E122" s="263"/>
      <c r="F122" s="82">
        <f t="shared" si="0"/>
        <v>0</v>
      </c>
      <c r="G122" s="114" t="s">
        <v>325</v>
      </c>
      <c r="I122" s="114"/>
    </row>
    <row r="123" spans="1:9" s="102" customFormat="1" hidden="1" x14ac:dyDescent="0.3">
      <c r="A123" s="288"/>
      <c r="B123" s="263"/>
      <c r="C123" s="263"/>
      <c r="D123" s="267"/>
      <c r="E123" s="263"/>
      <c r="F123" s="82">
        <f t="shared" si="0"/>
        <v>0</v>
      </c>
      <c r="G123" s="114" t="s">
        <v>325</v>
      </c>
      <c r="I123" s="114"/>
    </row>
    <row r="124" spans="1:9" s="102" customFormat="1" hidden="1" x14ac:dyDescent="0.3">
      <c r="A124" s="288"/>
      <c r="B124" s="263"/>
      <c r="C124" s="263"/>
      <c r="D124" s="267"/>
      <c r="E124" s="263"/>
      <c r="F124" s="82">
        <f t="shared" si="0"/>
        <v>0</v>
      </c>
      <c r="G124" s="114" t="s">
        <v>325</v>
      </c>
      <c r="I124" s="114"/>
    </row>
    <row r="125" spans="1:9" s="102" customFormat="1" hidden="1" x14ac:dyDescent="0.3">
      <c r="A125" s="288"/>
      <c r="B125" s="263"/>
      <c r="C125" s="263"/>
      <c r="D125" s="267"/>
      <c r="E125" s="263"/>
      <c r="F125" s="82">
        <f t="shared" si="0"/>
        <v>0</v>
      </c>
      <c r="G125" s="114" t="s">
        <v>325</v>
      </c>
      <c r="I125" s="114"/>
    </row>
    <row r="126" spans="1:9" s="102" customFormat="1" hidden="1" x14ac:dyDescent="0.3">
      <c r="A126" s="288"/>
      <c r="B126" s="263"/>
      <c r="C126" s="263"/>
      <c r="D126" s="267"/>
      <c r="E126" s="263"/>
      <c r="F126" s="82">
        <f t="shared" si="0"/>
        <v>0</v>
      </c>
      <c r="G126" s="114" t="s">
        <v>325</v>
      </c>
      <c r="I126" s="114"/>
    </row>
    <row r="127" spans="1:9" s="102" customFormat="1" hidden="1" x14ac:dyDescent="0.3">
      <c r="A127" s="288"/>
      <c r="B127" s="263"/>
      <c r="C127" s="263"/>
      <c r="D127" s="267"/>
      <c r="E127" s="263"/>
      <c r="F127" s="82">
        <f t="shared" si="0"/>
        <v>0</v>
      </c>
      <c r="G127" s="114" t="s">
        <v>325</v>
      </c>
      <c r="I127" s="114"/>
    </row>
    <row r="128" spans="1:9" s="102" customFormat="1" hidden="1" x14ac:dyDescent="0.3">
      <c r="A128" s="288"/>
      <c r="B128" s="263"/>
      <c r="C128" s="263"/>
      <c r="D128" s="267"/>
      <c r="E128" s="263"/>
      <c r="F128" s="82">
        <f t="shared" si="0"/>
        <v>0</v>
      </c>
      <c r="G128" s="114" t="s">
        <v>325</v>
      </c>
      <c r="I128" s="114"/>
    </row>
    <row r="129" spans="1:9" s="102" customFormat="1" hidden="1" x14ac:dyDescent="0.3">
      <c r="A129" s="288"/>
      <c r="B129" s="263"/>
      <c r="C129" s="263"/>
      <c r="D129" s="267"/>
      <c r="E129" s="263"/>
      <c r="F129" s="82">
        <f t="shared" si="0"/>
        <v>0</v>
      </c>
      <c r="G129" s="114" t="s">
        <v>325</v>
      </c>
      <c r="I129" s="114"/>
    </row>
    <row r="130" spans="1:9" s="102" customFormat="1" hidden="1" x14ac:dyDescent="0.3">
      <c r="A130" s="288"/>
      <c r="B130" s="263"/>
      <c r="C130" s="263"/>
      <c r="D130" s="267"/>
      <c r="E130" s="263"/>
      <c r="F130" s="82">
        <f t="shared" si="0"/>
        <v>0</v>
      </c>
      <c r="G130" s="114" t="s">
        <v>325</v>
      </c>
      <c r="I130" s="114"/>
    </row>
    <row r="131" spans="1:9" s="102" customFormat="1" hidden="1" x14ac:dyDescent="0.3">
      <c r="A131" s="288"/>
      <c r="B131" s="263"/>
      <c r="C131" s="263"/>
      <c r="D131" s="267"/>
      <c r="E131" s="263"/>
      <c r="F131" s="82">
        <f t="shared" si="0"/>
        <v>0</v>
      </c>
      <c r="G131" s="114" t="s">
        <v>325</v>
      </c>
      <c r="I131" s="114"/>
    </row>
    <row r="132" spans="1:9" s="102" customFormat="1" hidden="1" x14ac:dyDescent="0.3">
      <c r="A132" s="288"/>
      <c r="B132" s="263"/>
      <c r="C132" s="263"/>
      <c r="D132" s="267"/>
      <c r="E132" s="263"/>
      <c r="F132" s="82">
        <f t="shared" si="0"/>
        <v>0</v>
      </c>
      <c r="G132" s="114" t="s">
        <v>325</v>
      </c>
      <c r="I132" s="114"/>
    </row>
    <row r="133" spans="1:9" s="102" customFormat="1" hidden="1" x14ac:dyDescent="0.3">
      <c r="A133" s="288"/>
      <c r="B133" s="263"/>
      <c r="C133" s="263"/>
      <c r="D133" s="267"/>
      <c r="E133" s="263"/>
      <c r="F133" s="82">
        <f t="shared" si="0"/>
        <v>0</v>
      </c>
      <c r="G133" s="114" t="s">
        <v>325</v>
      </c>
      <c r="I133" s="114"/>
    </row>
    <row r="134" spans="1:9" s="102" customFormat="1" hidden="1" x14ac:dyDescent="0.3">
      <c r="A134" s="288"/>
      <c r="B134" s="263"/>
      <c r="C134" s="263"/>
      <c r="D134" s="267"/>
      <c r="E134" s="263"/>
      <c r="F134" s="82">
        <f t="shared" si="0"/>
        <v>0</v>
      </c>
      <c r="G134" s="114" t="s">
        <v>325</v>
      </c>
      <c r="I134" s="114"/>
    </row>
    <row r="135" spans="1:9" s="102" customFormat="1" x14ac:dyDescent="0.3">
      <c r="A135" s="288" t="s">
        <v>60</v>
      </c>
      <c r="B135" s="263">
        <v>3</v>
      </c>
      <c r="C135" s="263" t="s">
        <v>306</v>
      </c>
      <c r="D135" s="267">
        <f t="shared" ref="D135:D140" ca="1" si="2">RAND()*400000</f>
        <v>231387.59807772754</v>
      </c>
      <c r="E135" s="263">
        <v>7</v>
      </c>
      <c r="F135" s="295">
        <f ca="1">ROUND(+B135*D135*E135,2)</f>
        <v>4859139.5599999996</v>
      </c>
      <c r="G135" s="114" t="s">
        <v>325</v>
      </c>
      <c r="I135" s="114"/>
    </row>
    <row r="136" spans="1:9" s="102" customFormat="1" x14ac:dyDescent="0.3">
      <c r="A136" s="287"/>
      <c r="B136" s="90"/>
      <c r="C136" s="90"/>
      <c r="D136" s="136"/>
      <c r="E136" s="207" t="s">
        <v>41</v>
      </c>
      <c r="F136" s="208">
        <f ca="1">ROUND(SUBTOTAL(109,F6:F135),2)</f>
        <v>16972066.989999998</v>
      </c>
      <c r="G136" s="114" t="s">
        <v>325</v>
      </c>
      <c r="I136" s="117" t="s">
        <v>329</v>
      </c>
    </row>
    <row r="137" spans="1:9" s="102" customFormat="1" x14ac:dyDescent="0.3">
      <c r="A137" s="287"/>
      <c r="B137" s="90"/>
      <c r="C137" s="90"/>
      <c r="D137" s="136"/>
      <c r="E137" s="90"/>
      <c r="F137" s="296"/>
      <c r="G137" s="114" t="s">
        <v>326</v>
      </c>
    </row>
    <row r="138" spans="1:9" s="102" customFormat="1" x14ac:dyDescent="0.3">
      <c r="A138" s="288" t="s">
        <v>307</v>
      </c>
      <c r="B138" s="263">
        <v>3</v>
      </c>
      <c r="C138" s="263" t="s">
        <v>306</v>
      </c>
      <c r="D138" s="267">
        <f t="shared" ca="1" si="2"/>
        <v>344016.72211992438</v>
      </c>
      <c r="E138" s="263">
        <v>7</v>
      </c>
      <c r="F138" s="82">
        <f ca="1">ROUND(+B138*D138*E138,2)</f>
        <v>7224351.1600000001</v>
      </c>
      <c r="G138" s="114" t="s">
        <v>326</v>
      </c>
    </row>
    <row r="139" spans="1:9" s="102" customFormat="1" x14ac:dyDescent="0.3">
      <c r="A139" s="288" t="s">
        <v>334</v>
      </c>
      <c r="B139" s="263">
        <v>3</v>
      </c>
      <c r="C139" s="263" t="s">
        <v>306</v>
      </c>
      <c r="D139" s="267">
        <f t="shared" ca="1" si="2"/>
        <v>205350.36258400473</v>
      </c>
      <c r="E139" s="263">
        <v>7</v>
      </c>
      <c r="F139" s="82">
        <f t="shared" ref="F139:F266" ca="1" si="3">ROUND(+B139*D139*E139,2)</f>
        <v>4312357.6100000003</v>
      </c>
      <c r="G139" s="114" t="s">
        <v>326</v>
      </c>
      <c r="I139" s="114"/>
    </row>
    <row r="140" spans="1:9" s="102" customFormat="1" x14ac:dyDescent="0.3">
      <c r="A140" s="288" t="s">
        <v>335</v>
      </c>
      <c r="B140" s="263">
        <v>3</v>
      </c>
      <c r="C140" s="263" t="s">
        <v>306</v>
      </c>
      <c r="D140" s="267">
        <f t="shared" ca="1" si="2"/>
        <v>83261.368452196999</v>
      </c>
      <c r="E140" s="263">
        <v>7</v>
      </c>
      <c r="F140" s="82">
        <f t="shared" ca="1" si="3"/>
        <v>1748488.74</v>
      </c>
      <c r="G140" s="114" t="s">
        <v>326</v>
      </c>
      <c r="I140" s="114"/>
    </row>
    <row r="141" spans="1:9" s="102" customFormat="1" hidden="1" x14ac:dyDescent="0.3">
      <c r="A141" s="288"/>
      <c r="B141" s="263"/>
      <c r="C141" s="263"/>
      <c r="D141" s="267"/>
      <c r="E141" s="263"/>
      <c r="F141" s="82">
        <f t="shared" si="3"/>
        <v>0</v>
      </c>
      <c r="G141" s="114" t="s">
        <v>326</v>
      </c>
      <c r="I141" s="114"/>
    </row>
    <row r="142" spans="1:9" s="102" customFormat="1" hidden="1" x14ac:dyDescent="0.3">
      <c r="A142" s="288"/>
      <c r="B142" s="263"/>
      <c r="C142" s="263"/>
      <c r="D142" s="267"/>
      <c r="E142" s="263"/>
      <c r="F142" s="82">
        <f t="shared" si="3"/>
        <v>0</v>
      </c>
      <c r="G142" s="114" t="s">
        <v>326</v>
      </c>
      <c r="I142" s="114"/>
    </row>
    <row r="143" spans="1:9" s="102" customFormat="1" hidden="1" x14ac:dyDescent="0.3">
      <c r="A143" s="288"/>
      <c r="B143" s="263"/>
      <c r="C143" s="263"/>
      <c r="D143" s="267"/>
      <c r="E143" s="263"/>
      <c r="F143" s="82">
        <f t="shared" si="3"/>
        <v>0</v>
      </c>
      <c r="G143" s="114" t="s">
        <v>326</v>
      </c>
      <c r="I143" s="114"/>
    </row>
    <row r="144" spans="1:9" s="102" customFormat="1" hidden="1" x14ac:dyDescent="0.3">
      <c r="A144" s="288"/>
      <c r="B144" s="263"/>
      <c r="C144" s="263"/>
      <c r="D144" s="267"/>
      <c r="E144" s="263"/>
      <c r="F144" s="82">
        <f t="shared" si="3"/>
        <v>0</v>
      </c>
      <c r="G144" s="114" t="s">
        <v>326</v>
      </c>
      <c r="I144" s="114"/>
    </row>
    <row r="145" spans="1:9" s="102" customFormat="1" hidden="1" x14ac:dyDescent="0.3">
      <c r="A145" s="288"/>
      <c r="B145" s="263"/>
      <c r="C145" s="263"/>
      <c r="D145" s="267"/>
      <c r="E145" s="263"/>
      <c r="F145" s="82">
        <f t="shared" si="3"/>
        <v>0</v>
      </c>
      <c r="G145" s="114" t="s">
        <v>326</v>
      </c>
      <c r="I145" s="114"/>
    </row>
    <row r="146" spans="1:9" s="102" customFormat="1" hidden="1" x14ac:dyDescent="0.3">
      <c r="A146" s="288"/>
      <c r="B146" s="263"/>
      <c r="C146" s="263"/>
      <c r="D146" s="267"/>
      <c r="E146" s="263"/>
      <c r="F146" s="82">
        <f t="shared" si="3"/>
        <v>0</v>
      </c>
      <c r="G146" s="114" t="s">
        <v>326</v>
      </c>
      <c r="I146" s="114"/>
    </row>
    <row r="147" spans="1:9" s="102" customFormat="1" hidden="1" x14ac:dyDescent="0.3">
      <c r="A147" s="288"/>
      <c r="B147" s="263"/>
      <c r="C147" s="263"/>
      <c r="D147" s="267"/>
      <c r="E147" s="263"/>
      <c r="F147" s="82">
        <f t="shared" si="3"/>
        <v>0</v>
      </c>
      <c r="G147" s="114" t="s">
        <v>326</v>
      </c>
      <c r="I147" s="114"/>
    </row>
    <row r="148" spans="1:9" s="102" customFormat="1" hidden="1" x14ac:dyDescent="0.3">
      <c r="A148" s="288"/>
      <c r="B148" s="263"/>
      <c r="C148" s="263"/>
      <c r="D148" s="267"/>
      <c r="E148" s="263"/>
      <c r="F148" s="82">
        <f t="shared" si="3"/>
        <v>0</v>
      </c>
      <c r="G148" s="114" t="s">
        <v>326</v>
      </c>
      <c r="I148" s="114"/>
    </row>
    <row r="149" spans="1:9" s="102" customFormat="1" hidden="1" x14ac:dyDescent="0.3">
      <c r="A149" s="288"/>
      <c r="B149" s="263"/>
      <c r="C149" s="263"/>
      <c r="D149" s="267"/>
      <c r="E149" s="263"/>
      <c r="F149" s="82">
        <f t="shared" si="3"/>
        <v>0</v>
      </c>
      <c r="G149" s="114" t="s">
        <v>326</v>
      </c>
      <c r="I149" s="114"/>
    </row>
    <row r="150" spans="1:9" s="102" customFormat="1" hidden="1" x14ac:dyDescent="0.3">
      <c r="A150" s="288"/>
      <c r="B150" s="263"/>
      <c r="C150" s="263"/>
      <c r="D150" s="267"/>
      <c r="E150" s="263"/>
      <c r="F150" s="82">
        <f t="shared" si="3"/>
        <v>0</v>
      </c>
      <c r="G150" s="114" t="s">
        <v>326</v>
      </c>
      <c r="I150" s="114"/>
    </row>
    <row r="151" spans="1:9" s="102" customFormat="1" hidden="1" x14ac:dyDescent="0.3">
      <c r="A151" s="288"/>
      <c r="B151" s="263"/>
      <c r="C151" s="263"/>
      <c r="D151" s="267"/>
      <c r="E151" s="263"/>
      <c r="F151" s="82">
        <f t="shared" si="3"/>
        <v>0</v>
      </c>
      <c r="G151" s="114" t="s">
        <v>326</v>
      </c>
      <c r="I151" s="114"/>
    </row>
    <row r="152" spans="1:9" s="102" customFormat="1" hidden="1" x14ac:dyDescent="0.3">
      <c r="A152" s="288"/>
      <c r="B152" s="263"/>
      <c r="C152" s="263"/>
      <c r="D152" s="267"/>
      <c r="E152" s="263"/>
      <c r="F152" s="82">
        <f t="shared" si="3"/>
        <v>0</v>
      </c>
      <c r="G152" s="114" t="s">
        <v>326</v>
      </c>
      <c r="I152" s="114"/>
    </row>
    <row r="153" spans="1:9" s="102" customFormat="1" hidden="1" x14ac:dyDescent="0.3">
      <c r="A153" s="288"/>
      <c r="B153" s="263"/>
      <c r="C153" s="263"/>
      <c r="D153" s="267"/>
      <c r="E153" s="263"/>
      <c r="F153" s="82">
        <f t="shared" si="3"/>
        <v>0</v>
      </c>
      <c r="G153" s="114" t="s">
        <v>326</v>
      </c>
      <c r="I153" s="114"/>
    </row>
    <row r="154" spans="1:9" s="102" customFormat="1" hidden="1" x14ac:dyDescent="0.3">
      <c r="A154" s="288"/>
      <c r="B154" s="263"/>
      <c r="C154" s="263"/>
      <c r="D154" s="267"/>
      <c r="E154" s="263"/>
      <c r="F154" s="82">
        <f t="shared" si="3"/>
        <v>0</v>
      </c>
      <c r="G154" s="114" t="s">
        <v>326</v>
      </c>
      <c r="I154" s="114"/>
    </row>
    <row r="155" spans="1:9" s="102" customFormat="1" hidden="1" x14ac:dyDescent="0.3">
      <c r="A155" s="288"/>
      <c r="B155" s="263"/>
      <c r="C155" s="263"/>
      <c r="D155" s="267"/>
      <c r="E155" s="263"/>
      <c r="F155" s="82">
        <f t="shared" si="3"/>
        <v>0</v>
      </c>
      <c r="G155" s="114" t="s">
        <v>326</v>
      </c>
      <c r="I155" s="114"/>
    </row>
    <row r="156" spans="1:9" s="102" customFormat="1" hidden="1" x14ac:dyDescent="0.3">
      <c r="A156" s="288"/>
      <c r="B156" s="263"/>
      <c r="C156" s="263"/>
      <c r="D156" s="267"/>
      <c r="E156" s="263"/>
      <c r="F156" s="82">
        <f t="shared" si="3"/>
        <v>0</v>
      </c>
      <c r="G156" s="114" t="s">
        <v>326</v>
      </c>
      <c r="I156" s="114"/>
    </row>
    <row r="157" spans="1:9" s="102" customFormat="1" hidden="1" x14ac:dyDescent="0.3">
      <c r="A157" s="288"/>
      <c r="B157" s="263"/>
      <c r="C157" s="263"/>
      <c r="D157" s="267"/>
      <c r="E157" s="263"/>
      <c r="F157" s="82">
        <f t="shared" si="3"/>
        <v>0</v>
      </c>
      <c r="G157" s="114" t="s">
        <v>326</v>
      </c>
      <c r="I157" s="114"/>
    </row>
    <row r="158" spans="1:9" s="102" customFormat="1" hidden="1" x14ac:dyDescent="0.3">
      <c r="A158" s="288"/>
      <c r="B158" s="263"/>
      <c r="C158" s="263"/>
      <c r="D158" s="267"/>
      <c r="E158" s="263"/>
      <c r="F158" s="82">
        <f t="shared" si="3"/>
        <v>0</v>
      </c>
      <c r="G158" s="114" t="s">
        <v>326</v>
      </c>
      <c r="I158" s="114"/>
    </row>
    <row r="159" spans="1:9" s="102" customFormat="1" hidden="1" x14ac:dyDescent="0.3">
      <c r="A159" s="288"/>
      <c r="B159" s="263"/>
      <c r="C159" s="263"/>
      <c r="D159" s="267"/>
      <c r="E159" s="263"/>
      <c r="F159" s="82">
        <f t="shared" si="3"/>
        <v>0</v>
      </c>
      <c r="G159" s="114" t="s">
        <v>326</v>
      </c>
      <c r="I159" s="114"/>
    </row>
    <row r="160" spans="1:9" s="102" customFormat="1" hidden="1" x14ac:dyDescent="0.3">
      <c r="A160" s="288"/>
      <c r="B160" s="263"/>
      <c r="C160" s="263"/>
      <c r="D160" s="267"/>
      <c r="E160" s="263"/>
      <c r="F160" s="82">
        <f t="shared" si="3"/>
        <v>0</v>
      </c>
      <c r="G160" s="114" t="s">
        <v>326</v>
      </c>
      <c r="I160" s="114"/>
    </row>
    <row r="161" spans="1:9" s="102" customFormat="1" hidden="1" x14ac:dyDescent="0.3">
      <c r="A161" s="288"/>
      <c r="B161" s="263"/>
      <c r="C161" s="263"/>
      <c r="D161" s="267"/>
      <c r="E161" s="263"/>
      <c r="F161" s="82">
        <f t="shared" si="3"/>
        <v>0</v>
      </c>
      <c r="G161" s="114" t="s">
        <v>326</v>
      </c>
      <c r="I161" s="114"/>
    </row>
    <row r="162" spans="1:9" s="102" customFormat="1" hidden="1" x14ac:dyDescent="0.3">
      <c r="A162" s="288"/>
      <c r="B162" s="263"/>
      <c r="C162" s="263"/>
      <c r="D162" s="267"/>
      <c r="E162" s="263"/>
      <c r="F162" s="82">
        <f t="shared" si="3"/>
        <v>0</v>
      </c>
      <c r="G162" s="114" t="s">
        <v>326</v>
      </c>
      <c r="I162" s="114"/>
    </row>
    <row r="163" spans="1:9" s="102" customFormat="1" hidden="1" x14ac:dyDescent="0.3">
      <c r="A163" s="288"/>
      <c r="B163" s="263"/>
      <c r="C163" s="263"/>
      <c r="D163" s="267"/>
      <c r="E163" s="263"/>
      <c r="F163" s="82">
        <f t="shared" si="3"/>
        <v>0</v>
      </c>
      <c r="G163" s="114" t="s">
        <v>326</v>
      </c>
      <c r="I163" s="114"/>
    </row>
    <row r="164" spans="1:9" s="102" customFormat="1" hidden="1" x14ac:dyDescent="0.3">
      <c r="A164" s="288"/>
      <c r="B164" s="263"/>
      <c r="C164" s="263"/>
      <c r="D164" s="267"/>
      <c r="E164" s="263"/>
      <c r="F164" s="82">
        <f t="shared" si="3"/>
        <v>0</v>
      </c>
      <c r="G164" s="114" t="s">
        <v>326</v>
      </c>
      <c r="I164" s="114"/>
    </row>
    <row r="165" spans="1:9" s="102" customFormat="1" hidden="1" x14ac:dyDescent="0.3">
      <c r="A165" s="288"/>
      <c r="B165" s="263"/>
      <c r="C165" s="263"/>
      <c r="D165" s="267"/>
      <c r="E165" s="263"/>
      <c r="F165" s="82">
        <f t="shared" si="3"/>
        <v>0</v>
      </c>
      <c r="G165" s="114" t="s">
        <v>326</v>
      </c>
      <c r="I165" s="114"/>
    </row>
    <row r="166" spans="1:9" s="102" customFormat="1" hidden="1" x14ac:dyDescent="0.3">
      <c r="A166" s="288"/>
      <c r="B166" s="263"/>
      <c r="C166" s="263"/>
      <c r="D166" s="267"/>
      <c r="E166" s="263"/>
      <c r="F166" s="82">
        <f t="shared" si="3"/>
        <v>0</v>
      </c>
      <c r="G166" s="114" t="s">
        <v>326</v>
      </c>
      <c r="I166" s="114"/>
    </row>
    <row r="167" spans="1:9" s="102" customFormat="1" hidden="1" x14ac:dyDescent="0.3">
      <c r="A167" s="288"/>
      <c r="B167" s="263"/>
      <c r="C167" s="263"/>
      <c r="D167" s="267"/>
      <c r="E167" s="263"/>
      <c r="F167" s="82">
        <f t="shared" si="3"/>
        <v>0</v>
      </c>
      <c r="G167" s="114" t="s">
        <v>326</v>
      </c>
      <c r="I167" s="114"/>
    </row>
    <row r="168" spans="1:9" s="102" customFormat="1" hidden="1" x14ac:dyDescent="0.3">
      <c r="A168" s="288"/>
      <c r="B168" s="263"/>
      <c r="C168" s="263"/>
      <c r="D168" s="267"/>
      <c r="E168" s="263"/>
      <c r="F168" s="82">
        <f t="shared" si="3"/>
        <v>0</v>
      </c>
      <c r="G168" s="114" t="s">
        <v>326</v>
      </c>
      <c r="I168" s="114"/>
    </row>
    <row r="169" spans="1:9" s="102" customFormat="1" hidden="1" x14ac:dyDescent="0.3">
      <c r="A169" s="288"/>
      <c r="B169" s="263"/>
      <c r="C169" s="263"/>
      <c r="D169" s="267"/>
      <c r="E169" s="263"/>
      <c r="F169" s="82">
        <f t="shared" si="3"/>
        <v>0</v>
      </c>
      <c r="G169" s="114" t="s">
        <v>326</v>
      </c>
      <c r="I169" s="114"/>
    </row>
    <row r="170" spans="1:9" s="102" customFormat="1" hidden="1" x14ac:dyDescent="0.3">
      <c r="A170" s="288"/>
      <c r="B170" s="263"/>
      <c r="C170" s="263"/>
      <c r="D170" s="267"/>
      <c r="E170" s="263"/>
      <c r="F170" s="82">
        <f t="shared" si="3"/>
        <v>0</v>
      </c>
      <c r="G170" s="114" t="s">
        <v>326</v>
      </c>
      <c r="I170" s="114"/>
    </row>
    <row r="171" spans="1:9" s="102" customFormat="1" hidden="1" x14ac:dyDescent="0.3">
      <c r="A171" s="288"/>
      <c r="B171" s="263"/>
      <c r="C171" s="263"/>
      <c r="D171" s="267"/>
      <c r="E171" s="263"/>
      <c r="F171" s="82">
        <f t="shared" si="3"/>
        <v>0</v>
      </c>
      <c r="G171" s="114" t="s">
        <v>326</v>
      </c>
      <c r="I171" s="114"/>
    </row>
    <row r="172" spans="1:9" s="102" customFormat="1" hidden="1" x14ac:dyDescent="0.3">
      <c r="A172" s="288"/>
      <c r="B172" s="263"/>
      <c r="C172" s="263"/>
      <c r="D172" s="267"/>
      <c r="E172" s="263"/>
      <c r="F172" s="82">
        <f t="shared" si="3"/>
        <v>0</v>
      </c>
      <c r="G172" s="114" t="s">
        <v>326</v>
      </c>
      <c r="I172" s="114"/>
    </row>
    <row r="173" spans="1:9" s="102" customFormat="1" hidden="1" x14ac:dyDescent="0.3">
      <c r="A173" s="288"/>
      <c r="B173" s="263"/>
      <c r="C173" s="263"/>
      <c r="D173" s="267"/>
      <c r="E173" s="263"/>
      <c r="F173" s="82">
        <f t="shared" si="3"/>
        <v>0</v>
      </c>
      <c r="G173" s="114" t="s">
        <v>326</v>
      </c>
      <c r="I173" s="114"/>
    </row>
    <row r="174" spans="1:9" s="102" customFormat="1" hidden="1" x14ac:dyDescent="0.3">
      <c r="A174" s="288"/>
      <c r="B174" s="263"/>
      <c r="C174" s="263"/>
      <c r="D174" s="267"/>
      <c r="E174" s="263"/>
      <c r="F174" s="82">
        <f t="shared" si="3"/>
        <v>0</v>
      </c>
      <c r="G174" s="114" t="s">
        <v>326</v>
      </c>
      <c r="I174" s="114"/>
    </row>
    <row r="175" spans="1:9" s="102" customFormat="1" hidden="1" x14ac:dyDescent="0.3">
      <c r="A175" s="288"/>
      <c r="B175" s="263"/>
      <c r="C175" s="263"/>
      <c r="D175" s="267"/>
      <c r="E175" s="263"/>
      <c r="F175" s="82">
        <f t="shared" si="3"/>
        <v>0</v>
      </c>
      <c r="G175" s="114" t="s">
        <v>326</v>
      </c>
      <c r="I175" s="114"/>
    </row>
    <row r="176" spans="1:9" s="102" customFormat="1" hidden="1" x14ac:dyDescent="0.3">
      <c r="A176" s="288"/>
      <c r="B176" s="263"/>
      <c r="C176" s="263"/>
      <c r="D176" s="267"/>
      <c r="E176" s="263"/>
      <c r="F176" s="82">
        <f t="shared" si="3"/>
        <v>0</v>
      </c>
      <c r="G176" s="114" t="s">
        <v>326</v>
      </c>
      <c r="I176" s="114"/>
    </row>
    <row r="177" spans="1:9" s="102" customFormat="1" hidden="1" x14ac:dyDescent="0.3">
      <c r="A177" s="288"/>
      <c r="B177" s="263"/>
      <c r="C177" s="263"/>
      <c r="D177" s="267"/>
      <c r="E177" s="263"/>
      <c r="F177" s="82">
        <f t="shared" si="3"/>
        <v>0</v>
      </c>
      <c r="G177" s="114" t="s">
        <v>326</v>
      </c>
      <c r="I177" s="114"/>
    </row>
    <row r="178" spans="1:9" s="102" customFormat="1" hidden="1" x14ac:dyDescent="0.3">
      <c r="A178" s="288"/>
      <c r="B178" s="263"/>
      <c r="C178" s="263"/>
      <c r="D178" s="267"/>
      <c r="E178" s="263"/>
      <c r="F178" s="82">
        <f t="shared" si="3"/>
        <v>0</v>
      </c>
      <c r="G178" s="114" t="s">
        <v>326</v>
      </c>
      <c r="I178" s="114"/>
    </row>
    <row r="179" spans="1:9" s="102" customFormat="1" hidden="1" x14ac:dyDescent="0.3">
      <c r="A179" s="288"/>
      <c r="B179" s="263"/>
      <c r="C179" s="263"/>
      <c r="D179" s="267"/>
      <c r="E179" s="263"/>
      <c r="F179" s="82">
        <f t="shared" si="3"/>
        <v>0</v>
      </c>
      <c r="G179" s="114" t="s">
        <v>326</v>
      </c>
      <c r="I179" s="114"/>
    </row>
    <row r="180" spans="1:9" s="102" customFormat="1" hidden="1" x14ac:dyDescent="0.3">
      <c r="A180" s="288"/>
      <c r="B180" s="263"/>
      <c r="C180" s="263"/>
      <c r="D180" s="267"/>
      <c r="E180" s="263"/>
      <c r="F180" s="82">
        <f t="shared" si="3"/>
        <v>0</v>
      </c>
      <c r="G180" s="114" t="s">
        <v>326</v>
      </c>
      <c r="I180" s="114"/>
    </row>
    <row r="181" spans="1:9" s="102" customFormat="1" hidden="1" x14ac:dyDescent="0.3">
      <c r="A181" s="288"/>
      <c r="B181" s="263"/>
      <c r="C181" s="263"/>
      <c r="D181" s="267"/>
      <c r="E181" s="263"/>
      <c r="F181" s="82">
        <f t="shared" si="3"/>
        <v>0</v>
      </c>
      <c r="G181" s="114" t="s">
        <v>326</v>
      </c>
      <c r="I181" s="114"/>
    </row>
    <row r="182" spans="1:9" s="102" customFormat="1" hidden="1" x14ac:dyDescent="0.3">
      <c r="A182" s="288"/>
      <c r="B182" s="263"/>
      <c r="C182" s="263"/>
      <c r="D182" s="267"/>
      <c r="E182" s="263"/>
      <c r="F182" s="82">
        <f t="shared" si="3"/>
        <v>0</v>
      </c>
      <c r="G182" s="114" t="s">
        <v>326</v>
      </c>
      <c r="I182" s="114"/>
    </row>
    <row r="183" spans="1:9" s="102" customFormat="1" hidden="1" x14ac:dyDescent="0.3">
      <c r="A183" s="288"/>
      <c r="B183" s="263"/>
      <c r="C183" s="263"/>
      <c r="D183" s="267"/>
      <c r="E183" s="263"/>
      <c r="F183" s="82">
        <f t="shared" si="3"/>
        <v>0</v>
      </c>
      <c r="G183" s="114" t="s">
        <v>326</v>
      </c>
      <c r="I183" s="114"/>
    </row>
    <row r="184" spans="1:9" s="102" customFormat="1" hidden="1" x14ac:dyDescent="0.3">
      <c r="A184" s="288"/>
      <c r="B184" s="263"/>
      <c r="C184" s="263"/>
      <c r="D184" s="267"/>
      <c r="E184" s="263"/>
      <c r="F184" s="82">
        <f t="shared" si="3"/>
        <v>0</v>
      </c>
      <c r="G184" s="114" t="s">
        <v>326</v>
      </c>
      <c r="I184" s="114"/>
    </row>
    <row r="185" spans="1:9" s="102" customFormat="1" hidden="1" x14ac:dyDescent="0.3">
      <c r="A185" s="288"/>
      <c r="B185" s="263"/>
      <c r="C185" s="263"/>
      <c r="D185" s="267"/>
      <c r="E185" s="263"/>
      <c r="F185" s="82">
        <f t="shared" si="3"/>
        <v>0</v>
      </c>
      <c r="G185" s="114" t="s">
        <v>326</v>
      </c>
      <c r="I185" s="114"/>
    </row>
    <row r="186" spans="1:9" s="102" customFormat="1" hidden="1" x14ac:dyDescent="0.3">
      <c r="A186" s="288"/>
      <c r="B186" s="263"/>
      <c r="C186" s="263"/>
      <c r="D186" s="267"/>
      <c r="E186" s="263"/>
      <c r="F186" s="82">
        <f t="shared" si="3"/>
        <v>0</v>
      </c>
      <c r="G186" s="114" t="s">
        <v>326</v>
      </c>
      <c r="I186" s="114"/>
    </row>
    <row r="187" spans="1:9" s="102" customFormat="1" hidden="1" x14ac:dyDescent="0.3">
      <c r="A187" s="288"/>
      <c r="B187" s="263"/>
      <c r="C187" s="263"/>
      <c r="D187" s="267"/>
      <c r="E187" s="263"/>
      <c r="F187" s="82">
        <f t="shared" si="3"/>
        <v>0</v>
      </c>
      <c r="G187" s="114" t="s">
        <v>326</v>
      </c>
      <c r="I187" s="114"/>
    </row>
    <row r="188" spans="1:9" s="102" customFormat="1" hidden="1" x14ac:dyDescent="0.3">
      <c r="A188" s="288"/>
      <c r="B188" s="263"/>
      <c r="C188" s="263"/>
      <c r="D188" s="267"/>
      <c r="E188" s="263"/>
      <c r="F188" s="82">
        <f t="shared" si="3"/>
        <v>0</v>
      </c>
      <c r="G188" s="114" t="s">
        <v>326</v>
      </c>
      <c r="I188" s="114"/>
    </row>
    <row r="189" spans="1:9" s="102" customFormat="1" hidden="1" x14ac:dyDescent="0.3">
      <c r="A189" s="288"/>
      <c r="B189" s="263"/>
      <c r="C189" s="263"/>
      <c r="D189" s="267"/>
      <c r="E189" s="263"/>
      <c r="F189" s="82">
        <f t="shared" si="3"/>
        <v>0</v>
      </c>
      <c r="G189" s="114" t="s">
        <v>326</v>
      </c>
      <c r="I189" s="114"/>
    </row>
    <row r="190" spans="1:9" s="102" customFormat="1" hidden="1" x14ac:dyDescent="0.3">
      <c r="A190" s="288"/>
      <c r="B190" s="263"/>
      <c r="C190" s="263"/>
      <c r="D190" s="267"/>
      <c r="E190" s="263"/>
      <c r="F190" s="82">
        <f t="shared" si="3"/>
        <v>0</v>
      </c>
      <c r="G190" s="114" t="s">
        <v>326</v>
      </c>
      <c r="I190" s="114"/>
    </row>
    <row r="191" spans="1:9" s="102" customFormat="1" hidden="1" x14ac:dyDescent="0.3">
      <c r="A191" s="288"/>
      <c r="B191" s="263"/>
      <c r="C191" s="263"/>
      <c r="D191" s="267"/>
      <c r="E191" s="263"/>
      <c r="F191" s="82">
        <f t="shared" si="3"/>
        <v>0</v>
      </c>
      <c r="G191" s="114" t="s">
        <v>326</v>
      </c>
      <c r="I191" s="114"/>
    </row>
    <row r="192" spans="1:9" s="102" customFormat="1" hidden="1" x14ac:dyDescent="0.3">
      <c r="A192" s="288"/>
      <c r="B192" s="263"/>
      <c r="C192" s="263"/>
      <c r="D192" s="267"/>
      <c r="E192" s="263"/>
      <c r="F192" s="82">
        <f t="shared" si="3"/>
        <v>0</v>
      </c>
      <c r="G192" s="114" t="s">
        <v>326</v>
      </c>
      <c r="I192" s="114"/>
    </row>
    <row r="193" spans="1:9" s="102" customFormat="1" hidden="1" x14ac:dyDescent="0.3">
      <c r="A193" s="288"/>
      <c r="B193" s="263"/>
      <c r="C193" s="263"/>
      <c r="D193" s="267"/>
      <c r="E193" s="263"/>
      <c r="F193" s="82">
        <f t="shared" si="3"/>
        <v>0</v>
      </c>
      <c r="G193" s="114" t="s">
        <v>326</v>
      </c>
      <c r="I193" s="114"/>
    </row>
    <row r="194" spans="1:9" s="102" customFormat="1" hidden="1" x14ac:dyDescent="0.3">
      <c r="A194" s="288"/>
      <c r="B194" s="263"/>
      <c r="C194" s="263"/>
      <c r="D194" s="267"/>
      <c r="E194" s="263"/>
      <c r="F194" s="82">
        <f t="shared" si="3"/>
        <v>0</v>
      </c>
      <c r="G194" s="114" t="s">
        <v>326</v>
      </c>
      <c r="I194" s="114"/>
    </row>
    <row r="195" spans="1:9" s="102" customFormat="1" hidden="1" x14ac:dyDescent="0.3">
      <c r="A195" s="288"/>
      <c r="B195" s="263"/>
      <c r="C195" s="263"/>
      <c r="D195" s="267"/>
      <c r="E195" s="263"/>
      <c r="F195" s="82">
        <f t="shared" si="3"/>
        <v>0</v>
      </c>
      <c r="G195" s="114" t="s">
        <v>326</v>
      </c>
      <c r="I195" s="114"/>
    </row>
    <row r="196" spans="1:9" s="102" customFormat="1" hidden="1" x14ac:dyDescent="0.3">
      <c r="A196" s="288"/>
      <c r="B196" s="263"/>
      <c r="C196" s="263"/>
      <c r="D196" s="267"/>
      <c r="E196" s="263"/>
      <c r="F196" s="82">
        <f t="shared" si="3"/>
        <v>0</v>
      </c>
      <c r="G196" s="114" t="s">
        <v>326</v>
      </c>
      <c r="I196" s="114"/>
    </row>
    <row r="197" spans="1:9" s="102" customFormat="1" hidden="1" x14ac:dyDescent="0.3">
      <c r="A197" s="288"/>
      <c r="B197" s="263"/>
      <c r="C197" s="263"/>
      <c r="D197" s="267"/>
      <c r="E197" s="263"/>
      <c r="F197" s="82">
        <f t="shared" si="3"/>
        <v>0</v>
      </c>
      <c r="G197" s="114" t="s">
        <v>326</v>
      </c>
      <c r="I197" s="114"/>
    </row>
    <row r="198" spans="1:9" s="102" customFormat="1" hidden="1" x14ac:dyDescent="0.3">
      <c r="A198" s="288"/>
      <c r="B198" s="263"/>
      <c r="C198" s="263"/>
      <c r="D198" s="267"/>
      <c r="E198" s="263"/>
      <c r="F198" s="82">
        <f t="shared" si="3"/>
        <v>0</v>
      </c>
      <c r="G198" s="114" t="s">
        <v>326</v>
      </c>
      <c r="I198" s="114"/>
    </row>
    <row r="199" spans="1:9" s="102" customFormat="1" hidden="1" x14ac:dyDescent="0.3">
      <c r="A199" s="288"/>
      <c r="B199" s="263"/>
      <c r="C199" s="263"/>
      <c r="D199" s="267"/>
      <c r="E199" s="263"/>
      <c r="F199" s="82">
        <f t="shared" si="3"/>
        <v>0</v>
      </c>
      <c r="G199" s="114" t="s">
        <v>326</v>
      </c>
      <c r="I199" s="114"/>
    </row>
    <row r="200" spans="1:9" s="102" customFormat="1" hidden="1" x14ac:dyDescent="0.3">
      <c r="A200" s="288"/>
      <c r="B200" s="263"/>
      <c r="C200" s="263"/>
      <c r="D200" s="267"/>
      <c r="E200" s="263"/>
      <c r="F200" s="82">
        <f t="shared" si="3"/>
        <v>0</v>
      </c>
      <c r="G200" s="114" t="s">
        <v>326</v>
      </c>
      <c r="I200" s="114"/>
    </row>
    <row r="201" spans="1:9" s="102" customFormat="1" hidden="1" x14ac:dyDescent="0.3">
      <c r="A201" s="288"/>
      <c r="B201" s="263"/>
      <c r="C201" s="263"/>
      <c r="D201" s="267"/>
      <c r="E201" s="263"/>
      <c r="F201" s="82">
        <f t="shared" si="3"/>
        <v>0</v>
      </c>
      <c r="G201" s="114" t="s">
        <v>326</v>
      </c>
      <c r="I201" s="114"/>
    </row>
    <row r="202" spans="1:9" s="102" customFormat="1" hidden="1" x14ac:dyDescent="0.3">
      <c r="A202" s="288"/>
      <c r="B202" s="263"/>
      <c r="C202" s="263"/>
      <c r="D202" s="267"/>
      <c r="E202" s="263"/>
      <c r="F202" s="82">
        <f t="shared" si="3"/>
        <v>0</v>
      </c>
      <c r="G202" s="114" t="s">
        <v>326</v>
      </c>
      <c r="I202" s="114"/>
    </row>
    <row r="203" spans="1:9" s="102" customFormat="1" hidden="1" x14ac:dyDescent="0.3">
      <c r="A203" s="288"/>
      <c r="B203" s="263"/>
      <c r="C203" s="263"/>
      <c r="D203" s="267"/>
      <c r="E203" s="263"/>
      <c r="F203" s="82">
        <f t="shared" si="3"/>
        <v>0</v>
      </c>
      <c r="G203" s="114" t="s">
        <v>326</v>
      </c>
      <c r="I203" s="114"/>
    </row>
    <row r="204" spans="1:9" s="102" customFormat="1" hidden="1" x14ac:dyDescent="0.3">
      <c r="A204" s="288"/>
      <c r="B204" s="263"/>
      <c r="C204" s="263"/>
      <c r="D204" s="267"/>
      <c r="E204" s="263"/>
      <c r="F204" s="82">
        <f t="shared" si="3"/>
        <v>0</v>
      </c>
      <c r="G204" s="114" t="s">
        <v>326</v>
      </c>
      <c r="I204" s="114"/>
    </row>
    <row r="205" spans="1:9" s="102" customFormat="1" hidden="1" x14ac:dyDescent="0.3">
      <c r="A205" s="288"/>
      <c r="B205" s="263"/>
      <c r="C205" s="263"/>
      <c r="D205" s="267"/>
      <c r="E205" s="263"/>
      <c r="F205" s="82">
        <f t="shared" si="3"/>
        <v>0</v>
      </c>
      <c r="G205" s="114" t="s">
        <v>326</v>
      </c>
      <c r="I205" s="114"/>
    </row>
    <row r="206" spans="1:9" s="102" customFormat="1" hidden="1" x14ac:dyDescent="0.3">
      <c r="A206" s="288"/>
      <c r="B206" s="263"/>
      <c r="C206" s="263"/>
      <c r="D206" s="267"/>
      <c r="E206" s="263"/>
      <c r="F206" s="82">
        <f t="shared" si="3"/>
        <v>0</v>
      </c>
      <c r="G206" s="114" t="s">
        <v>326</v>
      </c>
      <c r="I206" s="114"/>
    </row>
    <row r="207" spans="1:9" s="102" customFormat="1" hidden="1" x14ac:dyDescent="0.3">
      <c r="A207" s="288"/>
      <c r="B207" s="263"/>
      <c r="C207" s="263"/>
      <c r="D207" s="267"/>
      <c r="E207" s="263"/>
      <c r="F207" s="82">
        <f t="shared" si="3"/>
        <v>0</v>
      </c>
      <c r="G207" s="114" t="s">
        <v>326</v>
      </c>
      <c r="I207" s="114"/>
    </row>
    <row r="208" spans="1:9" s="102" customFormat="1" hidden="1" x14ac:dyDescent="0.3">
      <c r="A208" s="288"/>
      <c r="B208" s="263"/>
      <c r="C208" s="263"/>
      <c r="D208" s="267"/>
      <c r="E208" s="263"/>
      <c r="F208" s="82">
        <f t="shared" si="3"/>
        <v>0</v>
      </c>
      <c r="G208" s="114" t="s">
        <v>326</v>
      </c>
      <c r="I208" s="114"/>
    </row>
    <row r="209" spans="1:9" s="102" customFormat="1" hidden="1" x14ac:dyDescent="0.3">
      <c r="A209" s="288"/>
      <c r="B209" s="263"/>
      <c r="C209" s="263"/>
      <c r="D209" s="267"/>
      <c r="E209" s="263"/>
      <c r="F209" s="82">
        <f t="shared" si="3"/>
        <v>0</v>
      </c>
      <c r="G209" s="114" t="s">
        <v>326</v>
      </c>
      <c r="I209" s="114"/>
    </row>
    <row r="210" spans="1:9" s="102" customFormat="1" hidden="1" x14ac:dyDescent="0.3">
      <c r="A210" s="288"/>
      <c r="B210" s="263"/>
      <c r="C210" s="263"/>
      <c r="D210" s="267"/>
      <c r="E210" s="263"/>
      <c r="F210" s="82">
        <f t="shared" si="3"/>
        <v>0</v>
      </c>
      <c r="G210" s="114" t="s">
        <v>326</v>
      </c>
      <c r="I210" s="114"/>
    </row>
    <row r="211" spans="1:9" s="102" customFormat="1" hidden="1" x14ac:dyDescent="0.3">
      <c r="A211" s="288"/>
      <c r="B211" s="263"/>
      <c r="C211" s="263"/>
      <c r="D211" s="267"/>
      <c r="E211" s="263"/>
      <c r="F211" s="82">
        <f t="shared" si="3"/>
        <v>0</v>
      </c>
      <c r="G211" s="114" t="s">
        <v>326</v>
      </c>
      <c r="I211" s="114"/>
    </row>
    <row r="212" spans="1:9" s="102" customFormat="1" hidden="1" x14ac:dyDescent="0.3">
      <c r="A212" s="288"/>
      <c r="B212" s="263"/>
      <c r="C212" s="263"/>
      <c r="D212" s="267"/>
      <c r="E212" s="263"/>
      <c r="F212" s="82">
        <f t="shared" si="3"/>
        <v>0</v>
      </c>
      <c r="G212" s="114" t="s">
        <v>326</v>
      </c>
      <c r="I212" s="114"/>
    </row>
    <row r="213" spans="1:9" s="102" customFormat="1" hidden="1" x14ac:dyDescent="0.3">
      <c r="A213" s="288"/>
      <c r="B213" s="263"/>
      <c r="C213" s="263"/>
      <c r="D213" s="267"/>
      <c r="E213" s="263"/>
      <c r="F213" s="82">
        <f t="shared" si="3"/>
        <v>0</v>
      </c>
      <c r="G213" s="114" t="s">
        <v>326</v>
      </c>
      <c r="I213" s="114"/>
    </row>
    <row r="214" spans="1:9" s="102" customFormat="1" hidden="1" x14ac:dyDescent="0.3">
      <c r="A214" s="288"/>
      <c r="B214" s="263"/>
      <c r="C214" s="263"/>
      <c r="D214" s="267"/>
      <c r="E214" s="263"/>
      <c r="F214" s="82">
        <f t="shared" si="3"/>
        <v>0</v>
      </c>
      <c r="G214" s="114" t="s">
        <v>326</v>
      </c>
      <c r="I214" s="114"/>
    </row>
    <row r="215" spans="1:9" s="102" customFormat="1" hidden="1" x14ac:dyDescent="0.3">
      <c r="A215" s="288"/>
      <c r="B215" s="263"/>
      <c r="C215" s="263"/>
      <c r="D215" s="267"/>
      <c r="E215" s="263"/>
      <c r="F215" s="82">
        <f t="shared" si="3"/>
        <v>0</v>
      </c>
      <c r="G215" s="114" t="s">
        <v>326</v>
      </c>
      <c r="I215" s="114"/>
    </row>
    <row r="216" spans="1:9" s="102" customFormat="1" hidden="1" x14ac:dyDescent="0.3">
      <c r="A216" s="288"/>
      <c r="B216" s="263"/>
      <c r="C216" s="263"/>
      <c r="D216" s="267"/>
      <c r="E216" s="263"/>
      <c r="F216" s="82">
        <f t="shared" si="3"/>
        <v>0</v>
      </c>
      <c r="G216" s="114" t="s">
        <v>326</v>
      </c>
      <c r="I216" s="114"/>
    </row>
    <row r="217" spans="1:9" s="102" customFormat="1" hidden="1" x14ac:dyDescent="0.3">
      <c r="A217" s="288"/>
      <c r="B217" s="263"/>
      <c r="C217" s="263"/>
      <c r="D217" s="267"/>
      <c r="E217" s="263"/>
      <c r="F217" s="82">
        <f t="shared" si="3"/>
        <v>0</v>
      </c>
      <c r="G217" s="114" t="s">
        <v>326</v>
      </c>
      <c r="I217" s="114"/>
    </row>
    <row r="218" spans="1:9" s="102" customFormat="1" hidden="1" x14ac:dyDescent="0.3">
      <c r="A218" s="288"/>
      <c r="B218" s="263"/>
      <c r="C218" s="263"/>
      <c r="D218" s="267"/>
      <c r="E218" s="263"/>
      <c r="F218" s="82">
        <f t="shared" si="3"/>
        <v>0</v>
      </c>
      <c r="G218" s="114" t="s">
        <v>326</v>
      </c>
      <c r="I218" s="114"/>
    </row>
    <row r="219" spans="1:9" s="102" customFormat="1" hidden="1" x14ac:dyDescent="0.3">
      <c r="A219" s="288"/>
      <c r="B219" s="263"/>
      <c r="C219" s="263"/>
      <c r="D219" s="267"/>
      <c r="E219" s="263"/>
      <c r="F219" s="82">
        <f t="shared" si="3"/>
        <v>0</v>
      </c>
      <c r="G219" s="114" t="s">
        <v>326</v>
      </c>
      <c r="I219" s="114"/>
    </row>
    <row r="220" spans="1:9" s="102" customFormat="1" hidden="1" x14ac:dyDescent="0.3">
      <c r="A220" s="288"/>
      <c r="B220" s="263"/>
      <c r="C220" s="263"/>
      <c r="D220" s="267"/>
      <c r="E220" s="263"/>
      <c r="F220" s="82">
        <f t="shared" si="3"/>
        <v>0</v>
      </c>
      <c r="G220" s="114" t="s">
        <v>326</v>
      </c>
      <c r="I220" s="114"/>
    </row>
    <row r="221" spans="1:9" s="102" customFormat="1" hidden="1" x14ac:dyDescent="0.3">
      <c r="A221" s="288"/>
      <c r="B221" s="263"/>
      <c r="C221" s="263"/>
      <c r="D221" s="267"/>
      <c r="E221" s="263"/>
      <c r="F221" s="82">
        <f t="shared" si="3"/>
        <v>0</v>
      </c>
      <c r="G221" s="114" t="s">
        <v>326</v>
      </c>
      <c r="I221" s="114"/>
    </row>
    <row r="222" spans="1:9" s="102" customFormat="1" hidden="1" x14ac:dyDescent="0.3">
      <c r="A222" s="288"/>
      <c r="B222" s="263"/>
      <c r="C222" s="263"/>
      <c r="D222" s="267"/>
      <c r="E222" s="263"/>
      <c r="F222" s="82">
        <f t="shared" si="3"/>
        <v>0</v>
      </c>
      <c r="G222" s="114" t="s">
        <v>326</v>
      </c>
      <c r="I222" s="114"/>
    </row>
    <row r="223" spans="1:9" s="102" customFormat="1" hidden="1" x14ac:dyDescent="0.3">
      <c r="A223" s="288"/>
      <c r="B223" s="263"/>
      <c r="C223" s="263"/>
      <c r="D223" s="267"/>
      <c r="E223" s="263"/>
      <c r="F223" s="82">
        <f t="shared" si="3"/>
        <v>0</v>
      </c>
      <c r="G223" s="114" t="s">
        <v>326</v>
      </c>
      <c r="I223" s="114"/>
    </row>
    <row r="224" spans="1:9" s="102" customFormat="1" hidden="1" x14ac:dyDescent="0.3">
      <c r="A224" s="288"/>
      <c r="B224" s="263"/>
      <c r="C224" s="263"/>
      <c r="D224" s="267"/>
      <c r="E224" s="263"/>
      <c r="F224" s="82">
        <f t="shared" si="3"/>
        <v>0</v>
      </c>
      <c r="G224" s="114" t="s">
        <v>326</v>
      </c>
      <c r="I224" s="114"/>
    </row>
    <row r="225" spans="1:9" s="102" customFormat="1" hidden="1" x14ac:dyDescent="0.3">
      <c r="A225" s="288"/>
      <c r="B225" s="263"/>
      <c r="C225" s="263"/>
      <c r="D225" s="267"/>
      <c r="E225" s="263"/>
      <c r="F225" s="82">
        <f t="shared" si="3"/>
        <v>0</v>
      </c>
      <c r="G225" s="114" t="s">
        <v>326</v>
      </c>
      <c r="I225" s="114"/>
    </row>
    <row r="226" spans="1:9" s="102" customFormat="1" hidden="1" x14ac:dyDescent="0.3">
      <c r="A226" s="288"/>
      <c r="B226" s="263"/>
      <c r="C226" s="263"/>
      <c r="D226" s="267"/>
      <c r="E226" s="263"/>
      <c r="F226" s="82">
        <f t="shared" si="3"/>
        <v>0</v>
      </c>
      <c r="G226" s="114" t="s">
        <v>326</v>
      </c>
      <c r="I226" s="114"/>
    </row>
    <row r="227" spans="1:9" s="102" customFormat="1" hidden="1" x14ac:dyDescent="0.3">
      <c r="A227" s="288"/>
      <c r="B227" s="263"/>
      <c r="C227" s="263"/>
      <c r="D227" s="267"/>
      <c r="E227" s="263"/>
      <c r="F227" s="82">
        <f t="shared" si="3"/>
        <v>0</v>
      </c>
      <c r="G227" s="114" t="s">
        <v>326</v>
      </c>
      <c r="I227" s="114"/>
    </row>
    <row r="228" spans="1:9" s="102" customFormat="1" hidden="1" x14ac:dyDescent="0.3">
      <c r="A228" s="288"/>
      <c r="B228" s="263"/>
      <c r="C228" s="263"/>
      <c r="D228" s="267"/>
      <c r="E228" s="263"/>
      <c r="F228" s="82">
        <f t="shared" si="3"/>
        <v>0</v>
      </c>
      <c r="G228" s="114" t="s">
        <v>326</v>
      </c>
      <c r="I228" s="114"/>
    </row>
    <row r="229" spans="1:9" s="102" customFormat="1" hidden="1" x14ac:dyDescent="0.3">
      <c r="A229" s="288"/>
      <c r="B229" s="263"/>
      <c r="C229" s="263"/>
      <c r="D229" s="267"/>
      <c r="E229" s="263"/>
      <c r="F229" s="82">
        <f t="shared" si="3"/>
        <v>0</v>
      </c>
      <c r="G229" s="114" t="s">
        <v>326</v>
      </c>
      <c r="I229" s="114"/>
    </row>
    <row r="230" spans="1:9" s="102" customFormat="1" hidden="1" x14ac:dyDescent="0.3">
      <c r="A230" s="288"/>
      <c r="B230" s="263"/>
      <c r="C230" s="263"/>
      <c r="D230" s="267"/>
      <c r="E230" s="263"/>
      <c r="F230" s="82">
        <f t="shared" si="3"/>
        <v>0</v>
      </c>
      <c r="G230" s="114" t="s">
        <v>326</v>
      </c>
      <c r="I230" s="114"/>
    </row>
    <row r="231" spans="1:9" s="102" customFormat="1" hidden="1" x14ac:dyDescent="0.3">
      <c r="A231" s="288"/>
      <c r="B231" s="263"/>
      <c r="C231" s="263"/>
      <c r="D231" s="267"/>
      <c r="E231" s="263"/>
      <c r="F231" s="82">
        <f t="shared" si="3"/>
        <v>0</v>
      </c>
      <c r="G231" s="114" t="s">
        <v>326</v>
      </c>
      <c r="I231" s="114"/>
    </row>
    <row r="232" spans="1:9" s="102" customFormat="1" hidden="1" x14ac:dyDescent="0.3">
      <c r="A232" s="288"/>
      <c r="B232" s="263"/>
      <c r="C232" s="263"/>
      <c r="D232" s="267"/>
      <c r="E232" s="263"/>
      <c r="F232" s="82">
        <f t="shared" si="3"/>
        <v>0</v>
      </c>
      <c r="G232" s="114" t="s">
        <v>326</v>
      </c>
      <c r="I232" s="114"/>
    </row>
    <row r="233" spans="1:9" s="102" customFormat="1" hidden="1" x14ac:dyDescent="0.3">
      <c r="A233" s="288"/>
      <c r="B233" s="263"/>
      <c r="C233" s="263"/>
      <c r="D233" s="267"/>
      <c r="E233" s="263"/>
      <c r="F233" s="82">
        <f t="shared" si="3"/>
        <v>0</v>
      </c>
      <c r="G233" s="114" t="s">
        <v>326</v>
      </c>
      <c r="I233" s="114"/>
    </row>
    <row r="234" spans="1:9" s="102" customFormat="1" hidden="1" x14ac:dyDescent="0.3">
      <c r="A234" s="288"/>
      <c r="B234" s="263"/>
      <c r="C234" s="263"/>
      <c r="D234" s="267"/>
      <c r="E234" s="263"/>
      <c r="F234" s="82">
        <f t="shared" si="3"/>
        <v>0</v>
      </c>
      <c r="G234" s="114" t="s">
        <v>326</v>
      </c>
      <c r="I234" s="114"/>
    </row>
    <row r="235" spans="1:9" s="102" customFormat="1" hidden="1" x14ac:dyDescent="0.3">
      <c r="A235" s="288"/>
      <c r="B235" s="263"/>
      <c r="C235" s="263"/>
      <c r="D235" s="267"/>
      <c r="E235" s="263"/>
      <c r="F235" s="82">
        <f t="shared" si="3"/>
        <v>0</v>
      </c>
      <c r="G235" s="114" t="s">
        <v>326</v>
      </c>
      <c r="I235" s="114"/>
    </row>
    <row r="236" spans="1:9" s="102" customFormat="1" hidden="1" x14ac:dyDescent="0.3">
      <c r="A236" s="288"/>
      <c r="B236" s="263"/>
      <c r="C236" s="263"/>
      <c r="D236" s="267"/>
      <c r="E236" s="263"/>
      <c r="F236" s="82">
        <f t="shared" si="3"/>
        <v>0</v>
      </c>
      <c r="G236" s="114" t="s">
        <v>326</v>
      </c>
      <c r="I236" s="114"/>
    </row>
    <row r="237" spans="1:9" s="102" customFormat="1" hidden="1" x14ac:dyDescent="0.3">
      <c r="A237" s="288"/>
      <c r="B237" s="263"/>
      <c r="C237" s="263"/>
      <c r="D237" s="267"/>
      <c r="E237" s="263"/>
      <c r="F237" s="82">
        <f t="shared" si="3"/>
        <v>0</v>
      </c>
      <c r="G237" s="114" t="s">
        <v>326</v>
      </c>
      <c r="I237" s="114"/>
    </row>
    <row r="238" spans="1:9" s="102" customFormat="1" hidden="1" x14ac:dyDescent="0.3">
      <c r="A238" s="288"/>
      <c r="B238" s="263"/>
      <c r="C238" s="263"/>
      <c r="D238" s="267"/>
      <c r="E238" s="263"/>
      <c r="F238" s="82">
        <f t="shared" si="3"/>
        <v>0</v>
      </c>
      <c r="G238" s="114" t="s">
        <v>326</v>
      </c>
      <c r="I238" s="114"/>
    </row>
    <row r="239" spans="1:9" s="102" customFormat="1" hidden="1" x14ac:dyDescent="0.3">
      <c r="A239" s="288"/>
      <c r="B239" s="263"/>
      <c r="C239" s="263"/>
      <c r="D239" s="267"/>
      <c r="E239" s="263"/>
      <c r="F239" s="82">
        <f t="shared" si="3"/>
        <v>0</v>
      </c>
      <c r="G239" s="114" t="s">
        <v>326</v>
      </c>
      <c r="I239" s="114"/>
    </row>
    <row r="240" spans="1:9" s="102" customFormat="1" hidden="1" x14ac:dyDescent="0.3">
      <c r="A240" s="288"/>
      <c r="B240" s="263"/>
      <c r="C240" s="263"/>
      <c r="D240" s="267"/>
      <c r="E240" s="263"/>
      <c r="F240" s="82">
        <f t="shared" si="3"/>
        <v>0</v>
      </c>
      <c r="G240" s="114" t="s">
        <v>326</v>
      </c>
      <c r="I240" s="114"/>
    </row>
    <row r="241" spans="1:9" s="102" customFormat="1" hidden="1" x14ac:dyDescent="0.3">
      <c r="A241" s="288"/>
      <c r="B241" s="263"/>
      <c r="C241" s="263"/>
      <c r="D241" s="267"/>
      <c r="E241" s="263"/>
      <c r="F241" s="82">
        <f t="shared" si="3"/>
        <v>0</v>
      </c>
      <c r="G241" s="114" t="s">
        <v>326</v>
      </c>
      <c r="I241" s="114"/>
    </row>
    <row r="242" spans="1:9" s="102" customFormat="1" hidden="1" x14ac:dyDescent="0.3">
      <c r="A242" s="288"/>
      <c r="B242" s="263"/>
      <c r="C242" s="263"/>
      <c r="D242" s="267"/>
      <c r="E242" s="263"/>
      <c r="F242" s="82">
        <f t="shared" si="3"/>
        <v>0</v>
      </c>
      <c r="G242" s="114" t="s">
        <v>326</v>
      </c>
      <c r="I242" s="114"/>
    </row>
    <row r="243" spans="1:9" s="102" customFormat="1" hidden="1" x14ac:dyDescent="0.3">
      <c r="A243" s="288"/>
      <c r="B243" s="263"/>
      <c r="C243" s="263"/>
      <c r="D243" s="267"/>
      <c r="E243" s="263"/>
      <c r="F243" s="82">
        <f t="shared" si="3"/>
        <v>0</v>
      </c>
      <c r="G243" s="114" t="s">
        <v>326</v>
      </c>
      <c r="I243" s="114"/>
    </row>
    <row r="244" spans="1:9" s="102" customFormat="1" hidden="1" x14ac:dyDescent="0.3">
      <c r="A244" s="288"/>
      <c r="B244" s="263"/>
      <c r="C244" s="263"/>
      <c r="D244" s="267"/>
      <c r="E244" s="263"/>
      <c r="F244" s="82">
        <f t="shared" si="3"/>
        <v>0</v>
      </c>
      <c r="G244" s="114" t="s">
        <v>326</v>
      </c>
      <c r="I244" s="114"/>
    </row>
    <row r="245" spans="1:9" s="102" customFormat="1" hidden="1" x14ac:dyDescent="0.3">
      <c r="A245" s="288"/>
      <c r="B245" s="263"/>
      <c r="C245" s="263"/>
      <c r="D245" s="267"/>
      <c r="E245" s="263"/>
      <c r="F245" s="82">
        <f t="shared" si="3"/>
        <v>0</v>
      </c>
      <c r="G245" s="114" t="s">
        <v>326</v>
      </c>
      <c r="I245" s="114"/>
    </row>
    <row r="246" spans="1:9" s="102" customFormat="1" hidden="1" x14ac:dyDescent="0.3">
      <c r="A246" s="288"/>
      <c r="B246" s="263"/>
      <c r="C246" s="263"/>
      <c r="D246" s="267"/>
      <c r="E246" s="263"/>
      <c r="F246" s="82">
        <f t="shared" si="3"/>
        <v>0</v>
      </c>
      <c r="G246" s="114" t="s">
        <v>326</v>
      </c>
      <c r="I246" s="114"/>
    </row>
    <row r="247" spans="1:9" s="102" customFormat="1" hidden="1" x14ac:dyDescent="0.3">
      <c r="A247" s="288"/>
      <c r="B247" s="263"/>
      <c r="C247" s="263"/>
      <c r="D247" s="267"/>
      <c r="E247" s="263"/>
      <c r="F247" s="82">
        <f t="shared" si="3"/>
        <v>0</v>
      </c>
      <c r="G247" s="114" t="s">
        <v>326</v>
      </c>
      <c r="I247" s="114"/>
    </row>
    <row r="248" spans="1:9" s="102" customFormat="1" hidden="1" x14ac:dyDescent="0.3">
      <c r="A248" s="288"/>
      <c r="B248" s="263"/>
      <c r="C248" s="263"/>
      <c r="D248" s="267"/>
      <c r="E248" s="263"/>
      <c r="F248" s="82">
        <f t="shared" si="3"/>
        <v>0</v>
      </c>
      <c r="G248" s="114" t="s">
        <v>326</v>
      </c>
      <c r="I248" s="114"/>
    </row>
    <row r="249" spans="1:9" s="102" customFormat="1" hidden="1" x14ac:dyDescent="0.3">
      <c r="A249" s="288"/>
      <c r="B249" s="263"/>
      <c r="C249" s="263"/>
      <c r="D249" s="267"/>
      <c r="E249" s="263"/>
      <c r="F249" s="82">
        <f t="shared" si="3"/>
        <v>0</v>
      </c>
      <c r="G249" s="114" t="s">
        <v>326</v>
      </c>
      <c r="I249" s="114"/>
    </row>
    <row r="250" spans="1:9" s="102" customFormat="1" hidden="1" x14ac:dyDescent="0.3">
      <c r="A250" s="288"/>
      <c r="B250" s="263"/>
      <c r="C250" s="263"/>
      <c r="D250" s="267"/>
      <c r="E250" s="263"/>
      <c r="F250" s="82">
        <f t="shared" si="3"/>
        <v>0</v>
      </c>
      <c r="G250" s="114" t="s">
        <v>326</v>
      </c>
      <c r="I250" s="114"/>
    </row>
    <row r="251" spans="1:9" s="102" customFormat="1" hidden="1" x14ac:dyDescent="0.3">
      <c r="A251" s="288"/>
      <c r="B251" s="263"/>
      <c r="C251" s="263"/>
      <c r="D251" s="267"/>
      <c r="E251" s="263"/>
      <c r="F251" s="82">
        <f t="shared" si="3"/>
        <v>0</v>
      </c>
      <c r="G251" s="114" t="s">
        <v>326</v>
      </c>
      <c r="I251" s="114"/>
    </row>
    <row r="252" spans="1:9" s="102" customFormat="1" hidden="1" x14ac:dyDescent="0.3">
      <c r="A252" s="288"/>
      <c r="B252" s="263"/>
      <c r="C252" s="263"/>
      <c r="D252" s="267"/>
      <c r="E252" s="263"/>
      <c r="F252" s="82">
        <f t="shared" si="3"/>
        <v>0</v>
      </c>
      <c r="G252" s="114" t="s">
        <v>326</v>
      </c>
      <c r="I252" s="114"/>
    </row>
    <row r="253" spans="1:9" s="102" customFormat="1" hidden="1" x14ac:dyDescent="0.3">
      <c r="A253" s="288"/>
      <c r="B253" s="263"/>
      <c r="C253" s="263"/>
      <c r="D253" s="267"/>
      <c r="E253" s="263"/>
      <c r="F253" s="82">
        <f t="shared" si="3"/>
        <v>0</v>
      </c>
      <c r="G253" s="114" t="s">
        <v>326</v>
      </c>
      <c r="I253" s="114"/>
    </row>
    <row r="254" spans="1:9" s="102" customFormat="1" hidden="1" x14ac:dyDescent="0.3">
      <c r="A254" s="288"/>
      <c r="B254" s="263"/>
      <c r="C254" s="263"/>
      <c r="D254" s="267"/>
      <c r="E254" s="263"/>
      <c r="F254" s="82">
        <f t="shared" si="3"/>
        <v>0</v>
      </c>
      <c r="G254" s="114" t="s">
        <v>326</v>
      </c>
      <c r="I254" s="114"/>
    </row>
    <row r="255" spans="1:9" s="102" customFormat="1" hidden="1" x14ac:dyDescent="0.3">
      <c r="A255" s="288"/>
      <c r="B255" s="263"/>
      <c r="C255" s="263"/>
      <c r="D255" s="267"/>
      <c r="E255" s="263"/>
      <c r="F255" s="82">
        <f t="shared" si="3"/>
        <v>0</v>
      </c>
      <c r="G255" s="114" t="s">
        <v>326</v>
      </c>
      <c r="I255" s="114"/>
    </row>
    <row r="256" spans="1:9" s="102" customFormat="1" hidden="1" x14ac:dyDescent="0.3">
      <c r="A256" s="288"/>
      <c r="B256" s="263"/>
      <c r="C256" s="263"/>
      <c r="D256" s="267"/>
      <c r="E256" s="263"/>
      <c r="F256" s="82">
        <f t="shared" si="3"/>
        <v>0</v>
      </c>
      <c r="G256" s="114" t="s">
        <v>326</v>
      </c>
      <c r="I256" s="114"/>
    </row>
    <row r="257" spans="1:9" s="102" customFormat="1" hidden="1" x14ac:dyDescent="0.3">
      <c r="A257" s="288"/>
      <c r="B257" s="263"/>
      <c r="C257" s="263"/>
      <c r="D257" s="267"/>
      <c r="E257" s="263"/>
      <c r="F257" s="82">
        <f t="shared" si="3"/>
        <v>0</v>
      </c>
      <c r="G257" s="114" t="s">
        <v>326</v>
      </c>
      <c r="I257" s="114"/>
    </row>
    <row r="258" spans="1:9" s="102" customFormat="1" hidden="1" x14ac:dyDescent="0.3">
      <c r="A258" s="288"/>
      <c r="B258" s="263"/>
      <c r="C258" s="263"/>
      <c r="D258" s="267"/>
      <c r="E258" s="263"/>
      <c r="F258" s="82">
        <f t="shared" si="3"/>
        <v>0</v>
      </c>
      <c r="G258" s="114" t="s">
        <v>326</v>
      </c>
      <c r="I258" s="114"/>
    </row>
    <row r="259" spans="1:9" s="102" customFormat="1" hidden="1" x14ac:dyDescent="0.3">
      <c r="A259" s="288"/>
      <c r="B259" s="263"/>
      <c r="C259" s="263"/>
      <c r="D259" s="267"/>
      <c r="E259" s="263"/>
      <c r="F259" s="82">
        <f t="shared" si="3"/>
        <v>0</v>
      </c>
      <c r="G259" s="114" t="s">
        <v>326</v>
      </c>
      <c r="I259" s="114"/>
    </row>
    <row r="260" spans="1:9" s="102" customFormat="1" hidden="1" x14ac:dyDescent="0.3">
      <c r="A260" s="288"/>
      <c r="B260" s="263"/>
      <c r="C260" s="263"/>
      <c r="D260" s="267"/>
      <c r="E260" s="263"/>
      <c r="F260" s="82">
        <f t="shared" si="3"/>
        <v>0</v>
      </c>
      <c r="G260" s="114" t="s">
        <v>326</v>
      </c>
      <c r="I260" s="114"/>
    </row>
    <row r="261" spans="1:9" s="102" customFormat="1" hidden="1" x14ac:dyDescent="0.3">
      <c r="A261" s="288"/>
      <c r="B261" s="263"/>
      <c r="C261" s="263"/>
      <c r="D261" s="267"/>
      <c r="E261" s="263"/>
      <c r="F261" s="82">
        <f t="shared" si="3"/>
        <v>0</v>
      </c>
      <c r="G261" s="114" t="s">
        <v>326</v>
      </c>
      <c r="I261" s="114"/>
    </row>
    <row r="262" spans="1:9" s="102" customFormat="1" hidden="1" x14ac:dyDescent="0.3">
      <c r="A262" s="288"/>
      <c r="B262" s="263"/>
      <c r="C262" s="263"/>
      <c r="D262" s="267"/>
      <c r="E262" s="263"/>
      <c r="F262" s="82">
        <f t="shared" si="3"/>
        <v>0</v>
      </c>
      <c r="G262" s="114" t="s">
        <v>326</v>
      </c>
      <c r="I262" s="114"/>
    </row>
    <row r="263" spans="1:9" s="102" customFormat="1" hidden="1" x14ac:dyDescent="0.3">
      <c r="A263" s="288"/>
      <c r="B263" s="263"/>
      <c r="C263" s="263"/>
      <c r="D263" s="267"/>
      <c r="E263" s="263"/>
      <c r="F263" s="82">
        <f t="shared" si="3"/>
        <v>0</v>
      </c>
      <c r="G263" s="114" t="s">
        <v>326</v>
      </c>
      <c r="I263" s="114"/>
    </row>
    <row r="264" spans="1:9" s="102" customFormat="1" hidden="1" x14ac:dyDescent="0.3">
      <c r="A264" s="288"/>
      <c r="B264" s="263"/>
      <c r="C264" s="263"/>
      <c r="D264" s="267"/>
      <c r="E264" s="263"/>
      <c r="F264" s="82">
        <f t="shared" si="3"/>
        <v>0</v>
      </c>
      <c r="G264" s="114" t="s">
        <v>326</v>
      </c>
      <c r="I264" s="114"/>
    </row>
    <row r="265" spans="1:9" s="102" customFormat="1" hidden="1" x14ac:dyDescent="0.3">
      <c r="A265" s="288"/>
      <c r="B265" s="263"/>
      <c r="C265" s="263"/>
      <c r="D265" s="267"/>
      <c r="E265" s="263"/>
      <c r="F265" s="82">
        <f t="shared" si="3"/>
        <v>0</v>
      </c>
      <c r="G265" s="114" t="s">
        <v>326</v>
      </c>
      <c r="I265" s="114"/>
    </row>
    <row r="266" spans="1:9" s="102" customFormat="1" hidden="1" x14ac:dyDescent="0.3">
      <c r="A266" s="288"/>
      <c r="B266" s="263"/>
      <c r="C266" s="263"/>
      <c r="D266" s="267"/>
      <c r="E266" s="263"/>
      <c r="F266" s="82">
        <f t="shared" si="3"/>
        <v>0</v>
      </c>
      <c r="G266" s="114" t="s">
        <v>326</v>
      </c>
      <c r="I266" s="114"/>
    </row>
    <row r="267" spans="1:9" s="102" customFormat="1" x14ac:dyDescent="0.3">
      <c r="A267" s="288" t="s">
        <v>307</v>
      </c>
      <c r="B267" s="263">
        <v>3</v>
      </c>
      <c r="C267" s="263" t="s">
        <v>306</v>
      </c>
      <c r="D267" s="267">
        <f t="shared" ref="D267" ca="1" si="4">RAND()*400000</f>
        <v>385555.47212179756</v>
      </c>
      <c r="E267" s="263">
        <v>7</v>
      </c>
      <c r="F267" s="295">
        <f ca="1">ROUND(+B267*D267*E267,2)</f>
        <v>8096664.9100000001</v>
      </c>
      <c r="G267" s="114" t="s">
        <v>326</v>
      </c>
    </row>
    <row r="268" spans="1:9" s="102" customFormat="1" x14ac:dyDescent="0.3">
      <c r="A268" s="287"/>
      <c r="B268" s="90"/>
      <c r="C268" s="90"/>
      <c r="D268" s="202"/>
      <c r="E268" s="206" t="s">
        <v>35</v>
      </c>
      <c r="F268" s="82">
        <f ca="1">ROUND(SUBTOTAL(109,F137:F267),2)</f>
        <v>21381862.420000002</v>
      </c>
      <c r="G268" s="114" t="s">
        <v>326</v>
      </c>
      <c r="I268" s="117" t="s">
        <v>329</v>
      </c>
    </row>
    <row r="269" spans="1:9" x14ac:dyDescent="0.3">
      <c r="F269" s="297"/>
      <c r="G269" s="114" t="s">
        <v>324</v>
      </c>
    </row>
    <row r="270" spans="1:9" x14ac:dyDescent="0.3">
      <c r="C270" s="586" t="str">
        <f>"Total "&amp;B2</f>
        <v>Total GRANT EXCLUSIVE LINE ITEM</v>
      </c>
      <c r="D270" s="586"/>
      <c r="E270" s="586"/>
      <c r="F270" s="82">
        <f ca="1">+F268+F136</f>
        <v>38353929.409999996</v>
      </c>
      <c r="G270" s="114" t="s">
        <v>324</v>
      </c>
      <c r="I270" s="141" t="s">
        <v>237</v>
      </c>
    </row>
    <row r="271" spans="1:9" s="102" customFormat="1" x14ac:dyDescent="0.3">
      <c r="A271" s="235"/>
      <c r="B271" s="90"/>
      <c r="C271" s="90"/>
      <c r="D271" s="90"/>
      <c r="E271" s="90"/>
      <c r="F271" s="130"/>
      <c r="G271" s="114" t="s">
        <v>324</v>
      </c>
    </row>
    <row r="272" spans="1:9" s="102" customFormat="1" x14ac:dyDescent="0.3">
      <c r="A272" s="241" t="str">
        <f>B2&amp;" Narrative (State):"</f>
        <v>GRANT EXCLUSIVE LINE ITEM Narrative (State):</v>
      </c>
      <c r="B272" s="107"/>
      <c r="C272" s="107"/>
      <c r="D272" s="107"/>
      <c r="E272" s="107"/>
      <c r="F272" s="108"/>
      <c r="G272" s="114" t="s">
        <v>325</v>
      </c>
      <c r="I272" s="142" t="s">
        <v>236</v>
      </c>
    </row>
    <row r="273" spans="1:17" s="102" customFormat="1" ht="45" customHeight="1" x14ac:dyDescent="0.3">
      <c r="A273" s="561" t="s">
        <v>320</v>
      </c>
      <c r="B273" s="562"/>
      <c r="C273" s="562"/>
      <c r="D273" s="562"/>
      <c r="E273" s="562"/>
      <c r="F273" s="563"/>
      <c r="G273" s="102" t="s">
        <v>325</v>
      </c>
      <c r="I273" s="559" t="s">
        <v>297</v>
      </c>
      <c r="J273" s="559"/>
      <c r="K273" s="559"/>
      <c r="L273" s="559"/>
      <c r="M273" s="559"/>
      <c r="N273" s="559"/>
      <c r="O273" s="559"/>
      <c r="P273" s="559"/>
      <c r="Q273" s="559"/>
    </row>
    <row r="274" spans="1:17" x14ac:dyDescent="0.3">
      <c r="G274" s="277" t="s">
        <v>326</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326</v>
      </c>
      <c r="I275" s="142" t="s">
        <v>236</v>
      </c>
    </row>
    <row r="276" spans="1:17" s="102" customFormat="1" ht="45" customHeight="1" x14ac:dyDescent="0.3">
      <c r="A276" s="561" t="s">
        <v>321</v>
      </c>
      <c r="B276" s="562"/>
      <c r="C276" s="562"/>
      <c r="D276" s="562"/>
      <c r="E276" s="562"/>
      <c r="F276" s="563"/>
      <c r="G276" s="277" t="s">
        <v>326</v>
      </c>
      <c r="I276" s="559" t="s">
        <v>297</v>
      </c>
      <c r="J276" s="559"/>
      <c r="K276" s="559"/>
      <c r="L276" s="559"/>
      <c r="M276" s="559"/>
      <c r="N276" s="559"/>
      <c r="O276" s="559"/>
      <c r="P276" s="559"/>
      <c r="Q276" s="559"/>
    </row>
    <row r="278" spans="1:17" x14ac:dyDescent="0.3">
      <c r="D278" s="22"/>
    </row>
  </sheetData>
  <sheetProtection algorithmName="SHA-512" hashValue="3pKCoV+80vZxyqAZBRglGlHze//xNrI4spbn6ApQquvt7yZdNkHYJGYYkDhxvRR2LPOvAb5cd10aZ/ZZXjIMOg==" saltValue="phgPpqhbwXHsNnGG9dJfT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16C50EAF-580C-4BF4-B0A1-D486A7BAF618}">
            <xm:f>Categories!$A$29=FALSE</xm:f>
            <x14:dxf>
              <fill>
                <patternFill>
                  <bgColor theme="0" tint="-0.34998626667073579"/>
                </patternFill>
              </fill>
            </x14:dxf>
          </x14:cfRule>
          <xm:sqref>A1:F276</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327</v>
      </c>
    </row>
    <row r="2" spans="1:9" s="293" customFormat="1" ht="20.25" customHeight="1" x14ac:dyDescent="0.3">
      <c r="A2" s="294" t="s">
        <v>351</v>
      </c>
      <c r="B2" s="587" t="s">
        <v>332</v>
      </c>
      <c r="C2" s="587"/>
      <c r="D2" s="587"/>
      <c r="E2" s="587"/>
      <c r="F2" s="587"/>
      <c r="G2" s="404"/>
    </row>
    <row r="3" spans="1:9" s="293" customFormat="1" ht="42" customHeight="1" x14ac:dyDescent="0.3">
      <c r="A3" s="515" t="s">
        <v>331</v>
      </c>
      <c r="B3" s="515"/>
      <c r="C3" s="515"/>
      <c r="D3" s="515"/>
      <c r="E3" s="515"/>
      <c r="F3" s="515"/>
      <c r="G3" s="293" t="s">
        <v>324</v>
      </c>
    </row>
    <row r="4" spans="1:9" x14ac:dyDescent="0.3">
      <c r="A4" s="8"/>
      <c r="B4" s="8"/>
      <c r="C4" s="8"/>
      <c r="D4" s="8"/>
      <c r="E4" s="8"/>
      <c r="F4" s="8"/>
      <c r="G4" t="s">
        <v>324</v>
      </c>
    </row>
    <row r="5" spans="1:9" x14ac:dyDescent="0.3">
      <c r="A5" s="237" t="s">
        <v>60</v>
      </c>
      <c r="B5" s="237" t="s">
        <v>45</v>
      </c>
      <c r="C5" s="237" t="s">
        <v>44</v>
      </c>
      <c r="D5" s="237" t="s">
        <v>33</v>
      </c>
      <c r="E5" s="237" t="s">
        <v>32</v>
      </c>
      <c r="F5" s="303" t="s">
        <v>296</v>
      </c>
      <c r="G5" s="276" t="s">
        <v>324</v>
      </c>
      <c r="I5" s="142" t="s">
        <v>235</v>
      </c>
    </row>
    <row r="6" spans="1:9" s="102" customFormat="1" x14ac:dyDescent="0.3">
      <c r="A6" s="232" t="s">
        <v>60</v>
      </c>
      <c r="B6" s="263">
        <v>3</v>
      </c>
      <c r="C6" s="263" t="s">
        <v>306</v>
      </c>
      <c r="D6" s="267">
        <f ca="1">RAND()*400000</f>
        <v>368320.42154962296</v>
      </c>
      <c r="E6" s="263">
        <v>7</v>
      </c>
      <c r="F6" s="82">
        <f t="shared" ref="F6:F134" ca="1" si="0">ROUND(+B6*D6*E6,2)</f>
        <v>7734728.8499999996</v>
      </c>
      <c r="G6" s="114" t="s">
        <v>325</v>
      </c>
      <c r="I6" s="114"/>
    </row>
    <row r="7" spans="1:9" s="102" customFormat="1" x14ac:dyDescent="0.3">
      <c r="A7" s="288" t="s">
        <v>334</v>
      </c>
      <c r="B7" s="263">
        <v>3</v>
      </c>
      <c r="C7" s="263" t="s">
        <v>306</v>
      </c>
      <c r="D7" s="267">
        <f t="shared" ref="D7:D8" ca="1" si="1">RAND()*400000</f>
        <v>131663.01834079198</v>
      </c>
      <c r="E7" s="263">
        <v>7</v>
      </c>
      <c r="F7" s="82">
        <f t="shared" ca="1" si="0"/>
        <v>2764923.39</v>
      </c>
      <c r="G7" s="114" t="s">
        <v>325</v>
      </c>
      <c r="I7" s="114"/>
    </row>
    <row r="8" spans="1:9" s="102" customFormat="1" x14ac:dyDescent="0.3">
      <c r="A8" s="288" t="s">
        <v>335</v>
      </c>
      <c r="B8" s="263">
        <v>3</v>
      </c>
      <c r="C8" s="263" t="s">
        <v>306</v>
      </c>
      <c r="D8" s="267">
        <f t="shared" ca="1" si="1"/>
        <v>200199.1392827676</v>
      </c>
      <c r="E8" s="263">
        <v>7</v>
      </c>
      <c r="F8" s="82">
        <f t="shared" ca="1" si="0"/>
        <v>4204181.92</v>
      </c>
      <c r="G8" s="114" t="s">
        <v>325</v>
      </c>
      <c r="I8" s="114"/>
    </row>
    <row r="9" spans="1:9" s="102" customFormat="1" hidden="1" x14ac:dyDescent="0.3">
      <c r="A9" s="288"/>
      <c r="B9" s="263"/>
      <c r="C9" s="263"/>
      <c r="D9" s="267"/>
      <c r="E9" s="263"/>
      <c r="F9" s="82">
        <f t="shared" si="0"/>
        <v>0</v>
      </c>
      <c r="G9" s="114" t="s">
        <v>325</v>
      </c>
      <c r="I9" s="114"/>
    </row>
    <row r="10" spans="1:9" s="102" customFormat="1" hidden="1" x14ac:dyDescent="0.3">
      <c r="A10" s="288"/>
      <c r="B10" s="263"/>
      <c r="C10" s="263"/>
      <c r="D10" s="267"/>
      <c r="E10" s="263"/>
      <c r="F10" s="82">
        <f t="shared" si="0"/>
        <v>0</v>
      </c>
      <c r="G10" s="114" t="s">
        <v>325</v>
      </c>
      <c r="I10" s="114"/>
    </row>
    <row r="11" spans="1:9" s="102" customFormat="1" hidden="1" x14ac:dyDescent="0.3">
      <c r="A11" s="288"/>
      <c r="B11" s="263"/>
      <c r="C11" s="263"/>
      <c r="D11" s="267"/>
      <c r="E11" s="263"/>
      <c r="F11" s="82">
        <f t="shared" si="0"/>
        <v>0</v>
      </c>
      <c r="G11" s="114" t="s">
        <v>325</v>
      </c>
      <c r="I11" s="114"/>
    </row>
    <row r="12" spans="1:9" s="102" customFormat="1" hidden="1" x14ac:dyDescent="0.3">
      <c r="A12" s="288"/>
      <c r="B12" s="263"/>
      <c r="C12" s="263"/>
      <c r="D12" s="267"/>
      <c r="E12" s="263"/>
      <c r="F12" s="82">
        <f t="shared" si="0"/>
        <v>0</v>
      </c>
      <c r="G12" s="114" t="s">
        <v>325</v>
      </c>
      <c r="I12" s="114"/>
    </row>
    <row r="13" spans="1:9" s="102" customFormat="1" hidden="1" x14ac:dyDescent="0.3">
      <c r="A13" s="288"/>
      <c r="B13" s="263"/>
      <c r="C13" s="263"/>
      <c r="D13" s="267"/>
      <c r="E13" s="263"/>
      <c r="F13" s="82">
        <f t="shared" si="0"/>
        <v>0</v>
      </c>
      <c r="G13" s="114" t="s">
        <v>325</v>
      </c>
      <c r="I13" s="114"/>
    </row>
    <row r="14" spans="1:9" s="102" customFormat="1" hidden="1" x14ac:dyDescent="0.3">
      <c r="A14" s="288"/>
      <c r="B14" s="263"/>
      <c r="C14" s="263"/>
      <c r="D14" s="267"/>
      <c r="E14" s="263"/>
      <c r="F14" s="82">
        <f t="shared" si="0"/>
        <v>0</v>
      </c>
      <c r="G14" s="114" t="s">
        <v>325</v>
      </c>
      <c r="I14" s="114"/>
    </row>
    <row r="15" spans="1:9" s="102" customFormat="1" hidden="1" x14ac:dyDescent="0.3">
      <c r="A15" s="288"/>
      <c r="B15" s="263"/>
      <c r="C15" s="263"/>
      <c r="D15" s="267"/>
      <c r="E15" s="263"/>
      <c r="F15" s="82">
        <f t="shared" si="0"/>
        <v>0</v>
      </c>
      <c r="G15" s="114" t="s">
        <v>325</v>
      </c>
      <c r="I15" s="114"/>
    </row>
    <row r="16" spans="1:9" s="102" customFormat="1" hidden="1" x14ac:dyDescent="0.3">
      <c r="A16" s="288"/>
      <c r="B16" s="263"/>
      <c r="C16" s="263"/>
      <c r="D16" s="267"/>
      <c r="E16" s="263"/>
      <c r="F16" s="82">
        <f t="shared" si="0"/>
        <v>0</v>
      </c>
      <c r="G16" s="114" t="s">
        <v>325</v>
      </c>
      <c r="I16" s="114"/>
    </row>
    <row r="17" spans="1:9" s="102" customFormat="1" hidden="1" x14ac:dyDescent="0.3">
      <c r="A17" s="288"/>
      <c r="B17" s="263"/>
      <c r="C17" s="263"/>
      <c r="D17" s="267"/>
      <c r="E17" s="263"/>
      <c r="F17" s="82">
        <f t="shared" si="0"/>
        <v>0</v>
      </c>
      <c r="G17" s="114" t="s">
        <v>325</v>
      </c>
      <c r="I17" s="114"/>
    </row>
    <row r="18" spans="1:9" s="102" customFormat="1" hidden="1" x14ac:dyDescent="0.3">
      <c r="A18" s="288"/>
      <c r="B18" s="263"/>
      <c r="C18" s="263"/>
      <c r="D18" s="267"/>
      <c r="E18" s="263"/>
      <c r="F18" s="82">
        <f t="shared" si="0"/>
        <v>0</v>
      </c>
      <c r="G18" s="114" t="s">
        <v>325</v>
      </c>
      <c r="I18" s="114"/>
    </row>
    <row r="19" spans="1:9" s="102" customFormat="1" hidden="1" x14ac:dyDescent="0.3">
      <c r="A19" s="288"/>
      <c r="B19" s="263"/>
      <c r="C19" s="263"/>
      <c r="D19" s="267"/>
      <c r="E19" s="263"/>
      <c r="F19" s="82">
        <f t="shared" si="0"/>
        <v>0</v>
      </c>
      <c r="G19" s="114" t="s">
        <v>325</v>
      </c>
      <c r="I19" s="114"/>
    </row>
    <row r="20" spans="1:9" s="102" customFormat="1" hidden="1" x14ac:dyDescent="0.3">
      <c r="A20" s="288"/>
      <c r="B20" s="263"/>
      <c r="C20" s="263"/>
      <c r="D20" s="267"/>
      <c r="E20" s="263"/>
      <c r="F20" s="82">
        <f t="shared" si="0"/>
        <v>0</v>
      </c>
      <c r="G20" s="114" t="s">
        <v>325</v>
      </c>
      <c r="I20" s="114"/>
    </row>
    <row r="21" spans="1:9" s="102" customFormat="1" hidden="1" x14ac:dyDescent="0.3">
      <c r="A21" s="288"/>
      <c r="B21" s="263"/>
      <c r="C21" s="263"/>
      <c r="D21" s="267"/>
      <c r="E21" s="263"/>
      <c r="F21" s="82">
        <f t="shared" si="0"/>
        <v>0</v>
      </c>
      <c r="G21" s="114" t="s">
        <v>325</v>
      </c>
      <c r="I21" s="114"/>
    </row>
    <row r="22" spans="1:9" s="102" customFormat="1" hidden="1" x14ac:dyDescent="0.3">
      <c r="A22" s="288"/>
      <c r="B22" s="263"/>
      <c r="C22" s="263"/>
      <c r="D22" s="267"/>
      <c r="E22" s="263"/>
      <c r="F22" s="82">
        <f t="shared" si="0"/>
        <v>0</v>
      </c>
      <c r="G22" s="114" t="s">
        <v>325</v>
      </c>
      <c r="I22" s="114"/>
    </row>
    <row r="23" spans="1:9" s="102" customFormat="1" hidden="1" x14ac:dyDescent="0.3">
      <c r="A23" s="288"/>
      <c r="B23" s="263"/>
      <c r="C23" s="263"/>
      <c r="D23" s="267"/>
      <c r="E23" s="263"/>
      <c r="F23" s="82">
        <f t="shared" si="0"/>
        <v>0</v>
      </c>
      <c r="G23" s="114" t="s">
        <v>325</v>
      </c>
      <c r="I23" s="114"/>
    </row>
    <row r="24" spans="1:9" s="102" customFormat="1" hidden="1" x14ac:dyDescent="0.3">
      <c r="A24" s="288"/>
      <c r="B24" s="263"/>
      <c r="C24" s="263"/>
      <c r="D24" s="267"/>
      <c r="E24" s="263"/>
      <c r="F24" s="82">
        <f t="shared" si="0"/>
        <v>0</v>
      </c>
      <c r="G24" s="114" t="s">
        <v>325</v>
      </c>
      <c r="I24" s="114"/>
    </row>
    <row r="25" spans="1:9" s="102" customFormat="1" hidden="1" x14ac:dyDescent="0.3">
      <c r="A25" s="288"/>
      <c r="B25" s="263"/>
      <c r="C25" s="263"/>
      <c r="D25" s="267"/>
      <c r="E25" s="263"/>
      <c r="F25" s="82">
        <f t="shared" si="0"/>
        <v>0</v>
      </c>
      <c r="G25" s="114" t="s">
        <v>325</v>
      </c>
      <c r="I25" s="114"/>
    </row>
    <row r="26" spans="1:9" s="102" customFormat="1" hidden="1" x14ac:dyDescent="0.3">
      <c r="A26" s="288"/>
      <c r="B26" s="263"/>
      <c r="C26" s="263"/>
      <c r="D26" s="267"/>
      <c r="E26" s="263"/>
      <c r="F26" s="82">
        <f t="shared" si="0"/>
        <v>0</v>
      </c>
      <c r="G26" s="114" t="s">
        <v>325</v>
      </c>
      <c r="I26" s="114"/>
    </row>
    <row r="27" spans="1:9" s="102" customFormat="1" hidden="1" x14ac:dyDescent="0.3">
      <c r="A27" s="288"/>
      <c r="B27" s="263"/>
      <c r="C27" s="263"/>
      <c r="D27" s="267"/>
      <c r="E27" s="263"/>
      <c r="F27" s="82">
        <f t="shared" si="0"/>
        <v>0</v>
      </c>
      <c r="G27" s="114" t="s">
        <v>325</v>
      </c>
      <c r="I27" s="114"/>
    </row>
    <row r="28" spans="1:9" s="102" customFormat="1" hidden="1" x14ac:dyDescent="0.3">
      <c r="A28" s="288"/>
      <c r="B28" s="263"/>
      <c r="C28" s="263"/>
      <c r="D28" s="267"/>
      <c r="E28" s="263"/>
      <c r="F28" s="82">
        <f t="shared" si="0"/>
        <v>0</v>
      </c>
      <c r="G28" s="114" t="s">
        <v>325</v>
      </c>
      <c r="I28" s="114"/>
    </row>
    <row r="29" spans="1:9" s="102" customFormat="1" hidden="1" x14ac:dyDescent="0.3">
      <c r="A29" s="288"/>
      <c r="B29" s="263"/>
      <c r="C29" s="263"/>
      <c r="D29" s="267"/>
      <c r="E29" s="263"/>
      <c r="F29" s="82">
        <f t="shared" si="0"/>
        <v>0</v>
      </c>
      <c r="G29" s="114" t="s">
        <v>325</v>
      </c>
      <c r="I29" s="114"/>
    </row>
    <row r="30" spans="1:9" s="102" customFormat="1" hidden="1" x14ac:dyDescent="0.3">
      <c r="A30" s="288"/>
      <c r="B30" s="263"/>
      <c r="C30" s="263"/>
      <c r="D30" s="267"/>
      <c r="E30" s="263"/>
      <c r="F30" s="82">
        <f t="shared" si="0"/>
        <v>0</v>
      </c>
      <c r="G30" s="114" t="s">
        <v>325</v>
      </c>
      <c r="I30" s="114"/>
    </row>
    <row r="31" spans="1:9" s="102" customFormat="1" hidden="1" x14ac:dyDescent="0.3">
      <c r="A31" s="288"/>
      <c r="B31" s="263"/>
      <c r="C31" s="263"/>
      <c r="D31" s="267"/>
      <c r="E31" s="263"/>
      <c r="F31" s="82">
        <f t="shared" si="0"/>
        <v>0</v>
      </c>
      <c r="G31" s="114" t="s">
        <v>325</v>
      </c>
      <c r="I31" s="114"/>
    </row>
    <row r="32" spans="1:9" s="102" customFormat="1" hidden="1" x14ac:dyDescent="0.3">
      <c r="A32" s="288"/>
      <c r="B32" s="263"/>
      <c r="C32" s="263"/>
      <c r="D32" s="267"/>
      <c r="E32" s="263"/>
      <c r="F32" s="82">
        <f t="shared" si="0"/>
        <v>0</v>
      </c>
      <c r="G32" s="114" t="s">
        <v>325</v>
      </c>
      <c r="I32" s="114"/>
    </row>
    <row r="33" spans="1:9" s="102" customFormat="1" hidden="1" x14ac:dyDescent="0.3">
      <c r="A33" s="288"/>
      <c r="B33" s="263"/>
      <c r="C33" s="263"/>
      <c r="D33" s="267"/>
      <c r="E33" s="263"/>
      <c r="F33" s="82">
        <f t="shared" si="0"/>
        <v>0</v>
      </c>
      <c r="G33" s="114" t="s">
        <v>325</v>
      </c>
      <c r="I33" s="114"/>
    </row>
    <row r="34" spans="1:9" s="102" customFormat="1" hidden="1" x14ac:dyDescent="0.3">
      <c r="A34" s="288"/>
      <c r="B34" s="263"/>
      <c r="C34" s="263"/>
      <c r="D34" s="267"/>
      <c r="E34" s="263"/>
      <c r="F34" s="82">
        <f t="shared" si="0"/>
        <v>0</v>
      </c>
      <c r="G34" s="114" t="s">
        <v>325</v>
      </c>
      <c r="I34" s="114"/>
    </row>
    <row r="35" spans="1:9" s="102" customFormat="1" hidden="1" x14ac:dyDescent="0.3">
      <c r="A35" s="288"/>
      <c r="B35" s="263"/>
      <c r="C35" s="263"/>
      <c r="D35" s="267"/>
      <c r="E35" s="263"/>
      <c r="F35" s="82">
        <f t="shared" si="0"/>
        <v>0</v>
      </c>
      <c r="G35" s="114" t="s">
        <v>325</v>
      </c>
      <c r="I35" s="114"/>
    </row>
    <row r="36" spans="1:9" s="102" customFormat="1" hidden="1" x14ac:dyDescent="0.3">
      <c r="A36" s="288"/>
      <c r="B36" s="263"/>
      <c r="C36" s="263"/>
      <c r="D36" s="267"/>
      <c r="E36" s="263"/>
      <c r="F36" s="82">
        <f t="shared" si="0"/>
        <v>0</v>
      </c>
      <c r="G36" s="114" t="s">
        <v>325</v>
      </c>
      <c r="I36" s="114"/>
    </row>
    <row r="37" spans="1:9" s="102" customFormat="1" hidden="1" x14ac:dyDescent="0.3">
      <c r="A37" s="288"/>
      <c r="B37" s="263"/>
      <c r="C37" s="263"/>
      <c r="D37" s="267"/>
      <c r="E37" s="263"/>
      <c r="F37" s="82">
        <f t="shared" si="0"/>
        <v>0</v>
      </c>
      <c r="G37" s="114" t="s">
        <v>325</v>
      </c>
      <c r="I37" s="114"/>
    </row>
    <row r="38" spans="1:9" s="102" customFormat="1" hidden="1" x14ac:dyDescent="0.3">
      <c r="A38" s="288"/>
      <c r="B38" s="263"/>
      <c r="C38" s="263"/>
      <c r="D38" s="267"/>
      <c r="E38" s="263"/>
      <c r="F38" s="82">
        <f t="shared" si="0"/>
        <v>0</v>
      </c>
      <c r="G38" s="114" t="s">
        <v>325</v>
      </c>
      <c r="I38" s="114"/>
    </row>
    <row r="39" spans="1:9" s="102" customFormat="1" hidden="1" x14ac:dyDescent="0.3">
      <c r="A39" s="288"/>
      <c r="B39" s="263"/>
      <c r="C39" s="263"/>
      <c r="D39" s="267"/>
      <c r="E39" s="263"/>
      <c r="F39" s="82">
        <f t="shared" si="0"/>
        <v>0</v>
      </c>
      <c r="G39" s="114" t="s">
        <v>325</v>
      </c>
      <c r="I39" s="114"/>
    </row>
    <row r="40" spans="1:9" s="102" customFormat="1" hidden="1" x14ac:dyDescent="0.3">
      <c r="A40" s="288"/>
      <c r="B40" s="263"/>
      <c r="C40" s="263"/>
      <c r="D40" s="267"/>
      <c r="E40" s="263"/>
      <c r="F40" s="82">
        <f t="shared" si="0"/>
        <v>0</v>
      </c>
      <c r="G40" s="114" t="s">
        <v>325</v>
      </c>
      <c r="I40" s="114"/>
    </row>
    <row r="41" spans="1:9" s="102" customFormat="1" hidden="1" x14ac:dyDescent="0.3">
      <c r="A41" s="288"/>
      <c r="B41" s="263"/>
      <c r="C41" s="263"/>
      <c r="D41" s="267"/>
      <c r="E41" s="263"/>
      <c r="F41" s="82">
        <f t="shared" si="0"/>
        <v>0</v>
      </c>
      <c r="G41" s="114" t="s">
        <v>325</v>
      </c>
      <c r="I41" s="114"/>
    </row>
    <row r="42" spans="1:9" s="102" customFormat="1" hidden="1" x14ac:dyDescent="0.3">
      <c r="A42" s="288"/>
      <c r="B42" s="263"/>
      <c r="C42" s="263"/>
      <c r="D42" s="267"/>
      <c r="E42" s="263"/>
      <c r="F42" s="82">
        <f t="shared" si="0"/>
        <v>0</v>
      </c>
      <c r="G42" s="114" t="s">
        <v>325</v>
      </c>
      <c r="I42" s="114"/>
    </row>
    <row r="43" spans="1:9" s="102" customFormat="1" hidden="1" x14ac:dyDescent="0.3">
      <c r="A43" s="288"/>
      <c r="B43" s="263"/>
      <c r="C43" s="263"/>
      <c r="D43" s="267"/>
      <c r="E43" s="263"/>
      <c r="F43" s="82">
        <f t="shared" si="0"/>
        <v>0</v>
      </c>
      <c r="G43" s="114" t="s">
        <v>325</v>
      </c>
      <c r="I43" s="114"/>
    </row>
    <row r="44" spans="1:9" s="102" customFormat="1" hidden="1" x14ac:dyDescent="0.3">
      <c r="A44" s="288"/>
      <c r="B44" s="263"/>
      <c r="C44" s="263"/>
      <c r="D44" s="267"/>
      <c r="E44" s="263"/>
      <c r="F44" s="82">
        <f t="shared" si="0"/>
        <v>0</v>
      </c>
      <c r="G44" s="114" t="s">
        <v>325</v>
      </c>
      <c r="I44" s="114"/>
    </row>
    <row r="45" spans="1:9" s="102" customFormat="1" hidden="1" x14ac:dyDescent="0.3">
      <c r="A45" s="288"/>
      <c r="B45" s="263"/>
      <c r="C45" s="263"/>
      <c r="D45" s="267"/>
      <c r="E45" s="263"/>
      <c r="F45" s="82">
        <f t="shared" si="0"/>
        <v>0</v>
      </c>
      <c r="G45" s="114" t="s">
        <v>325</v>
      </c>
      <c r="I45" s="114"/>
    </row>
    <row r="46" spans="1:9" s="102" customFormat="1" hidden="1" x14ac:dyDescent="0.3">
      <c r="A46" s="288"/>
      <c r="B46" s="263"/>
      <c r="C46" s="263"/>
      <c r="D46" s="267"/>
      <c r="E46" s="263"/>
      <c r="F46" s="82">
        <f t="shared" si="0"/>
        <v>0</v>
      </c>
      <c r="G46" s="114" t="s">
        <v>325</v>
      </c>
      <c r="I46" s="114"/>
    </row>
    <row r="47" spans="1:9" s="102" customFormat="1" hidden="1" x14ac:dyDescent="0.3">
      <c r="A47" s="288"/>
      <c r="B47" s="263"/>
      <c r="C47" s="263"/>
      <c r="D47" s="267"/>
      <c r="E47" s="263"/>
      <c r="F47" s="82">
        <f t="shared" si="0"/>
        <v>0</v>
      </c>
      <c r="G47" s="114" t="s">
        <v>325</v>
      </c>
      <c r="I47" s="114"/>
    </row>
    <row r="48" spans="1:9" s="102" customFormat="1" hidden="1" x14ac:dyDescent="0.3">
      <c r="A48" s="288"/>
      <c r="B48" s="263"/>
      <c r="C48" s="263"/>
      <c r="D48" s="267"/>
      <c r="E48" s="263"/>
      <c r="F48" s="82">
        <f t="shared" si="0"/>
        <v>0</v>
      </c>
      <c r="G48" s="114" t="s">
        <v>325</v>
      </c>
      <c r="I48" s="114"/>
    </row>
    <row r="49" spans="1:9" s="102" customFormat="1" hidden="1" x14ac:dyDescent="0.3">
      <c r="A49" s="288"/>
      <c r="B49" s="263"/>
      <c r="C49" s="263"/>
      <c r="D49" s="267"/>
      <c r="E49" s="263"/>
      <c r="F49" s="82">
        <f t="shared" si="0"/>
        <v>0</v>
      </c>
      <c r="G49" s="114" t="s">
        <v>325</v>
      </c>
      <c r="I49" s="114"/>
    </row>
    <row r="50" spans="1:9" s="102" customFormat="1" hidden="1" x14ac:dyDescent="0.3">
      <c r="A50" s="288"/>
      <c r="B50" s="263"/>
      <c r="C50" s="263"/>
      <c r="D50" s="267"/>
      <c r="E50" s="263"/>
      <c r="F50" s="82">
        <f t="shared" si="0"/>
        <v>0</v>
      </c>
      <c r="G50" s="114" t="s">
        <v>325</v>
      </c>
      <c r="I50" s="114"/>
    </row>
    <row r="51" spans="1:9" s="102" customFormat="1" hidden="1" x14ac:dyDescent="0.3">
      <c r="A51" s="288"/>
      <c r="B51" s="263"/>
      <c r="C51" s="263"/>
      <c r="D51" s="267"/>
      <c r="E51" s="263"/>
      <c r="F51" s="82">
        <f t="shared" si="0"/>
        <v>0</v>
      </c>
      <c r="G51" s="114" t="s">
        <v>325</v>
      </c>
      <c r="I51" s="114"/>
    </row>
    <row r="52" spans="1:9" s="102" customFormat="1" hidden="1" x14ac:dyDescent="0.3">
      <c r="A52" s="288"/>
      <c r="B52" s="263"/>
      <c r="C52" s="263"/>
      <c r="D52" s="267"/>
      <c r="E52" s="263"/>
      <c r="F52" s="82">
        <f t="shared" si="0"/>
        <v>0</v>
      </c>
      <c r="G52" s="114" t="s">
        <v>325</v>
      </c>
      <c r="I52" s="114"/>
    </row>
    <row r="53" spans="1:9" s="102" customFormat="1" hidden="1" x14ac:dyDescent="0.3">
      <c r="A53" s="288"/>
      <c r="B53" s="263"/>
      <c r="C53" s="263"/>
      <c r="D53" s="267"/>
      <c r="E53" s="263"/>
      <c r="F53" s="82">
        <f t="shared" si="0"/>
        <v>0</v>
      </c>
      <c r="G53" s="114" t="s">
        <v>325</v>
      </c>
      <c r="I53" s="114"/>
    </row>
    <row r="54" spans="1:9" s="102" customFormat="1" hidden="1" x14ac:dyDescent="0.3">
      <c r="A54" s="288"/>
      <c r="B54" s="263"/>
      <c r="C54" s="263"/>
      <c r="D54" s="267"/>
      <c r="E54" s="263"/>
      <c r="F54" s="82">
        <f t="shared" si="0"/>
        <v>0</v>
      </c>
      <c r="G54" s="114" t="s">
        <v>325</v>
      </c>
      <c r="I54" s="114"/>
    </row>
    <row r="55" spans="1:9" s="102" customFormat="1" hidden="1" x14ac:dyDescent="0.3">
      <c r="A55" s="288"/>
      <c r="B55" s="263"/>
      <c r="C55" s="263"/>
      <c r="D55" s="267"/>
      <c r="E55" s="263"/>
      <c r="F55" s="82">
        <f t="shared" si="0"/>
        <v>0</v>
      </c>
      <c r="G55" s="114" t="s">
        <v>325</v>
      </c>
      <c r="I55" s="114"/>
    </row>
    <row r="56" spans="1:9" s="102" customFormat="1" hidden="1" x14ac:dyDescent="0.3">
      <c r="A56" s="288"/>
      <c r="B56" s="263"/>
      <c r="C56" s="263"/>
      <c r="D56" s="267"/>
      <c r="E56" s="263"/>
      <c r="F56" s="82">
        <f t="shared" si="0"/>
        <v>0</v>
      </c>
      <c r="G56" s="114" t="s">
        <v>325</v>
      </c>
      <c r="I56" s="114"/>
    </row>
    <row r="57" spans="1:9" s="102" customFormat="1" hidden="1" x14ac:dyDescent="0.3">
      <c r="A57" s="288"/>
      <c r="B57" s="263"/>
      <c r="C57" s="263"/>
      <c r="D57" s="267"/>
      <c r="E57" s="263"/>
      <c r="F57" s="82">
        <f t="shared" si="0"/>
        <v>0</v>
      </c>
      <c r="G57" s="114" t="s">
        <v>325</v>
      </c>
      <c r="I57" s="114"/>
    </row>
    <row r="58" spans="1:9" s="102" customFormat="1" hidden="1" x14ac:dyDescent="0.3">
      <c r="A58" s="288"/>
      <c r="B58" s="263"/>
      <c r="C58" s="263"/>
      <c r="D58" s="267"/>
      <c r="E58" s="263"/>
      <c r="F58" s="82">
        <f t="shared" si="0"/>
        <v>0</v>
      </c>
      <c r="G58" s="114" t="s">
        <v>325</v>
      </c>
      <c r="I58" s="114"/>
    </row>
    <row r="59" spans="1:9" s="102" customFormat="1" hidden="1" x14ac:dyDescent="0.3">
      <c r="A59" s="288"/>
      <c r="B59" s="263"/>
      <c r="C59" s="263"/>
      <c r="D59" s="267"/>
      <c r="E59" s="263"/>
      <c r="F59" s="82">
        <f t="shared" si="0"/>
        <v>0</v>
      </c>
      <c r="G59" s="114" t="s">
        <v>325</v>
      </c>
      <c r="I59" s="114"/>
    </row>
    <row r="60" spans="1:9" s="102" customFormat="1" hidden="1" x14ac:dyDescent="0.3">
      <c r="A60" s="288"/>
      <c r="B60" s="263"/>
      <c r="C60" s="263"/>
      <c r="D60" s="267"/>
      <c r="E60" s="263"/>
      <c r="F60" s="82">
        <f t="shared" si="0"/>
        <v>0</v>
      </c>
      <c r="G60" s="114" t="s">
        <v>325</v>
      </c>
      <c r="I60" s="114"/>
    </row>
    <row r="61" spans="1:9" s="102" customFormat="1" hidden="1" x14ac:dyDescent="0.3">
      <c r="A61" s="288"/>
      <c r="B61" s="263"/>
      <c r="C61" s="263"/>
      <c r="D61" s="267"/>
      <c r="E61" s="263"/>
      <c r="F61" s="82">
        <f t="shared" si="0"/>
        <v>0</v>
      </c>
      <c r="G61" s="114" t="s">
        <v>325</v>
      </c>
      <c r="I61" s="114"/>
    </row>
    <row r="62" spans="1:9" s="102" customFormat="1" hidden="1" x14ac:dyDescent="0.3">
      <c r="A62" s="288"/>
      <c r="B62" s="263"/>
      <c r="C62" s="263"/>
      <c r="D62" s="267"/>
      <c r="E62" s="263"/>
      <c r="F62" s="82">
        <f t="shared" si="0"/>
        <v>0</v>
      </c>
      <c r="G62" s="114" t="s">
        <v>325</v>
      </c>
      <c r="I62" s="114"/>
    </row>
    <row r="63" spans="1:9" s="102" customFormat="1" hidden="1" x14ac:dyDescent="0.3">
      <c r="A63" s="288"/>
      <c r="B63" s="263"/>
      <c r="C63" s="263"/>
      <c r="D63" s="267"/>
      <c r="E63" s="263"/>
      <c r="F63" s="82">
        <f t="shared" si="0"/>
        <v>0</v>
      </c>
      <c r="G63" s="114" t="s">
        <v>325</v>
      </c>
      <c r="I63" s="114"/>
    </row>
    <row r="64" spans="1:9" s="102" customFormat="1" hidden="1" x14ac:dyDescent="0.3">
      <c r="A64" s="288"/>
      <c r="B64" s="263"/>
      <c r="C64" s="263"/>
      <c r="D64" s="267"/>
      <c r="E64" s="263"/>
      <c r="F64" s="82">
        <f t="shared" si="0"/>
        <v>0</v>
      </c>
      <c r="G64" s="114" t="s">
        <v>325</v>
      </c>
      <c r="I64" s="114"/>
    </row>
    <row r="65" spans="1:9" s="102" customFormat="1" hidden="1" x14ac:dyDescent="0.3">
      <c r="A65" s="288"/>
      <c r="B65" s="263"/>
      <c r="C65" s="263"/>
      <c r="D65" s="267"/>
      <c r="E65" s="263"/>
      <c r="F65" s="82">
        <f t="shared" si="0"/>
        <v>0</v>
      </c>
      <c r="G65" s="114" t="s">
        <v>325</v>
      </c>
      <c r="I65" s="114"/>
    </row>
    <row r="66" spans="1:9" s="102" customFormat="1" hidden="1" x14ac:dyDescent="0.3">
      <c r="A66" s="288"/>
      <c r="B66" s="263"/>
      <c r="C66" s="263"/>
      <c r="D66" s="267"/>
      <c r="E66" s="263"/>
      <c r="F66" s="82">
        <f t="shared" si="0"/>
        <v>0</v>
      </c>
      <c r="G66" s="114" t="s">
        <v>325</v>
      </c>
      <c r="I66" s="114"/>
    </row>
    <row r="67" spans="1:9" s="102" customFormat="1" hidden="1" x14ac:dyDescent="0.3">
      <c r="A67" s="288"/>
      <c r="B67" s="263"/>
      <c r="C67" s="263"/>
      <c r="D67" s="267"/>
      <c r="E67" s="263"/>
      <c r="F67" s="82">
        <f t="shared" si="0"/>
        <v>0</v>
      </c>
      <c r="G67" s="114" t="s">
        <v>325</v>
      </c>
      <c r="I67" s="114"/>
    </row>
    <row r="68" spans="1:9" s="102" customFormat="1" hidden="1" x14ac:dyDescent="0.3">
      <c r="A68" s="288"/>
      <c r="B68" s="263"/>
      <c r="C68" s="263"/>
      <c r="D68" s="267"/>
      <c r="E68" s="263"/>
      <c r="F68" s="82">
        <f t="shared" si="0"/>
        <v>0</v>
      </c>
      <c r="G68" s="114" t="s">
        <v>325</v>
      </c>
      <c r="I68" s="114"/>
    </row>
    <row r="69" spans="1:9" s="102" customFormat="1" hidden="1" x14ac:dyDescent="0.3">
      <c r="A69" s="288"/>
      <c r="B69" s="263"/>
      <c r="C69" s="263"/>
      <c r="D69" s="267"/>
      <c r="E69" s="263"/>
      <c r="F69" s="82">
        <f t="shared" si="0"/>
        <v>0</v>
      </c>
      <c r="G69" s="114" t="s">
        <v>325</v>
      </c>
      <c r="I69" s="114"/>
    </row>
    <row r="70" spans="1:9" s="102" customFormat="1" hidden="1" x14ac:dyDescent="0.3">
      <c r="A70" s="288"/>
      <c r="B70" s="263"/>
      <c r="C70" s="263"/>
      <c r="D70" s="267"/>
      <c r="E70" s="263"/>
      <c r="F70" s="82">
        <f t="shared" si="0"/>
        <v>0</v>
      </c>
      <c r="G70" s="114" t="s">
        <v>325</v>
      </c>
      <c r="I70" s="114"/>
    </row>
    <row r="71" spans="1:9" s="102" customFormat="1" hidden="1" x14ac:dyDescent="0.3">
      <c r="A71" s="288"/>
      <c r="B71" s="263"/>
      <c r="C71" s="263"/>
      <c r="D71" s="267"/>
      <c r="E71" s="263"/>
      <c r="F71" s="82">
        <f t="shared" si="0"/>
        <v>0</v>
      </c>
      <c r="G71" s="114" t="s">
        <v>325</v>
      </c>
      <c r="I71" s="114"/>
    </row>
    <row r="72" spans="1:9" s="102" customFormat="1" hidden="1" x14ac:dyDescent="0.3">
      <c r="A72" s="288"/>
      <c r="B72" s="263"/>
      <c r="C72" s="263"/>
      <c r="D72" s="267"/>
      <c r="E72" s="263"/>
      <c r="F72" s="82">
        <f t="shared" si="0"/>
        <v>0</v>
      </c>
      <c r="G72" s="114" t="s">
        <v>325</v>
      </c>
      <c r="I72" s="114"/>
    </row>
    <row r="73" spans="1:9" s="102" customFormat="1" hidden="1" x14ac:dyDescent="0.3">
      <c r="A73" s="288"/>
      <c r="B73" s="263"/>
      <c r="C73" s="263"/>
      <c r="D73" s="267"/>
      <c r="E73" s="263"/>
      <c r="F73" s="82">
        <f t="shared" si="0"/>
        <v>0</v>
      </c>
      <c r="G73" s="114" t="s">
        <v>325</v>
      </c>
      <c r="I73" s="114"/>
    </row>
    <row r="74" spans="1:9" s="102" customFormat="1" hidden="1" x14ac:dyDescent="0.3">
      <c r="A74" s="288"/>
      <c r="B74" s="263"/>
      <c r="C74" s="263"/>
      <c r="D74" s="267"/>
      <c r="E74" s="263"/>
      <c r="F74" s="82">
        <f t="shared" si="0"/>
        <v>0</v>
      </c>
      <c r="G74" s="114" t="s">
        <v>325</v>
      </c>
      <c r="I74" s="114"/>
    </row>
    <row r="75" spans="1:9" s="102" customFormat="1" hidden="1" x14ac:dyDescent="0.3">
      <c r="A75" s="288"/>
      <c r="B75" s="263"/>
      <c r="C75" s="263"/>
      <c r="D75" s="267"/>
      <c r="E75" s="263"/>
      <c r="F75" s="82">
        <f t="shared" si="0"/>
        <v>0</v>
      </c>
      <c r="G75" s="114" t="s">
        <v>325</v>
      </c>
      <c r="I75" s="114"/>
    </row>
    <row r="76" spans="1:9" s="102" customFormat="1" hidden="1" x14ac:dyDescent="0.3">
      <c r="A76" s="288"/>
      <c r="B76" s="263"/>
      <c r="C76" s="263"/>
      <c r="D76" s="267"/>
      <c r="E76" s="263"/>
      <c r="F76" s="82">
        <f t="shared" si="0"/>
        <v>0</v>
      </c>
      <c r="G76" s="114" t="s">
        <v>325</v>
      </c>
      <c r="I76" s="114"/>
    </row>
    <row r="77" spans="1:9" s="102" customFormat="1" hidden="1" x14ac:dyDescent="0.3">
      <c r="A77" s="288"/>
      <c r="B77" s="263"/>
      <c r="C77" s="263"/>
      <c r="D77" s="267"/>
      <c r="E77" s="263"/>
      <c r="F77" s="82">
        <f t="shared" si="0"/>
        <v>0</v>
      </c>
      <c r="G77" s="114" t="s">
        <v>325</v>
      </c>
      <c r="I77" s="114"/>
    </row>
    <row r="78" spans="1:9" s="102" customFormat="1" hidden="1" x14ac:dyDescent="0.3">
      <c r="A78" s="288"/>
      <c r="B78" s="263"/>
      <c r="C78" s="263"/>
      <c r="D78" s="267"/>
      <c r="E78" s="263"/>
      <c r="F78" s="82">
        <f t="shared" si="0"/>
        <v>0</v>
      </c>
      <c r="G78" s="114" t="s">
        <v>325</v>
      </c>
      <c r="I78" s="114"/>
    </row>
    <row r="79" spans="1:9" s="102" customFormat="1" hidden="1" x14ac:dyDescent="0.3">
      <c r="A79" s="288"/>
      <c r="B79" s="263"/>
      <c r="C79" s="263"/>
      <c r="D79" s="267"/>
      <c r="E79" s="263"/>
      <c r="F79" s="82">
        <f t="shared" si="0"/>
        <v>0</v>
      </c>
      <c r="G79" s="114" t="s">
        <v>325</v>
      </c>
      <c r="I79" s="114"/>
    </row>
    <row r="80" spans="1:9" s="102" customFormat="1" hidden="1" x14ac:dyDescent="0.3">
      <c r="A80" s="288"/>
      <c r="B80" s="263"/>
      <c r="C80" s="263"/>
      <c r="D80" s="267"/>
      <c r="E80" s="263"/>
      <c r="F80" s="82">
        <f t="shared" si="0"/>
        <v>0</v>
      </c>
      <c r="G80" s="114" t="s">
        <v>325</v>
      </c>
      <c r="I80" s="114"/>
    </row>
    <row r="81" spans="1:9" s="102" customFormat="1" hidden="1" x14ac:dyDescent="0.3">
      <c r="A81" s="288"/>
      <c r="B81" s="263"/>
      <c r="C81" s="263"/>
      <c r="D81" s="267"/>
      <c r="E81" s="263"/>
      <c r="F81" s="82">
        <f t="shared" si="0"/>
        <v>0</v>
      </c>
      <c r="G81" s="114" t="s">
        <v>325</v>
      </c>
      <c r="I81" s="114"/>
    </row>
    <row r="82" spans="1:9" s="102" customFormat="1" hidden="1" x14ac:dyDescent="0.3">
      <c r="A82" s="288"/>
      <c r="B82" s="263"/>
      <c r="C82" s="263"/>
      <c r="D82" s="267"/>
      <c r="E82" s="263"/>
      <c r="F82" s="82">
        <f t="shared" si="0"/>
        <v>0</v>
      </c>
      <c r="G82" s="114" t="s">
        <v>325</v>
      </c>
      <c r="I82" s="114"/>
    </row>
    <row r="83" spans="1:9" s="102" customFormat="1" hidden="1" x14ac:dyDescent="0.3">
      <c r="A83" s="288"/>
      <c r="B83" s="263"/>
      <c r="C83" s="263"/>
      <c r="D83" s="267"/>
      <c r="E83" s="263"/>
      <c r="F83" s="82">
        <f t="shared" si="0"/>
        <v>0</v>
      </c>
      <c r="G83" s="114" t="s">
        <v>325</v>
      </c>
      <c r="I83" s="114"/>
    </row>
    <row r="84" spans="1:9" s="102" customFormat="1" hidden="1" x14ac:dyDescent="0.3">
      <c r="A84" s="288"/>
      <c r="B84" s="263"/>
      <c r="C84" s="263"/>
      <c r="D84" s="267"/>
      <c r="E84" s="263"/>
      <c r="F84" s="82">
        <f t="shared" si="0"/>
        <v>0</v>
      </c>
      <c r="G84" s="114" t="s">
        <v>325</v>
      </c>
      <c r="I84" s="114"/>
    </row>
    <row r="85" spans="1:9" s="102" customFormat="1" hidden="1" x14ac:dyDescent="0.3">
      <c r="A85" s="288"/>
      <c r="B85" s="263"/>
      <c r="C85" s="263"/>
      <c r="D85" s="267"/>
      <c r="E85" s="263"/>
      <c r="F85" s="82">
        <f t="shared" si="0"/>
        <v>0</v>
      </c>
      <c r="G85" s="114" t="s">
        <v>325</v>
      </c>
      <c r="I85" s="114"/>
    </row>
    <row r="86" spans="1:9" s="102" customFormat="1" hidden="1" x14ac:dyDescent="0.3">
      <c r="A86" s="288"/>
      <c r="B86" s="263"/>
      <c r="C86" s="263"/>
      <c r="D86" s="267"/>
      <c r="E86" s="263"/>
      <c r="F86" s="82">
        <f t="shared" si="0"/>
        <v>0</v>
      </c>
      <c r="G86" s="114" t="s">
        <v>325</v>
      </c>
      <c r="I86" s="114"/>
    </row>
    <row r="87" spans="1:9" s="102" customFormat="1" hidden="1" x14ac:dyDescent="0.3">
      <c r="A87" s="288"/>
      <c r="B87" s="263"/>
      <c r="C87" s="263"/>
      <c r="D87" s="267"/>
      <c r="E87" s="263"/>
      <c r="F87" s="82">
        <f t="shared" si="0"/>
        <v>0</v>
      </c>
      <c r="G87" s="114" t="s">
        <v>325</v>
      </c>
      <c r="I87" s="114"/>
    </row>
    <row r="88" spans="1:9" s="102" customFormat="1" hidden="1" x14ac:dyDescent="0.3">
      <c r="A88" s="288"/>
      <c r="B88" s="263"/>
      <c r="C88" s="263"/>
      <c r="D88" s="267"/>
      <c r="E88" s="263"/>
      <c r="F88" s="82">
        <f t="shared" si="0"/>
        <v>0</v>
      </c>
      <c r="G88" s="114" t="s">
        <v>325</v>
      </c>
      <c r="I88" s="114"/>
    </row>
    <row r="89" spans="1:9" s="102" customFormat="1" hidden="1" x14ac:dyDescent="0.3">
      <c r="A89" s="288"/>
      <c r="B89" s="263"/>
      <c r="C89" s="263"/>
      <c r="D89" s="267"/>
      <c r="E89" s="263"/>
      <c r="F89" s="82">
        <f t="shared" si="0"/>
        <v>0</v>
      </c>
      <c r="G89" s="114" t="s">
        <v>325</v>
      </c>
      <c r="I89" s="114"/>
    </row>
    <row r="90" spans="1:9" s="102" customFormat="1" hidden="1" x14ac:dyDescent="0.3">
      <c r="A90" s="288"/>
      <c r="B90" s="263"/>
      <c r="C90" s="263"/>
      <c r="D90" s="267"/>
      <c r="E90" s="263"/>
      <c r="F90" s="82">
        <f t="shared" si="0"/>
        <v>0</v>
      </c>
      <c r="G90" s="114" t="s">
        <v>325</v>
      </c>
      <c r="I90" s="114"/>
    </row>
    <row r="91" spans="1:9" s="102" customFormat="1" hidden="1" x14ac:dyDescent="0.3">
      <c r="A91" s="288"/>
      <c r="B91" s="263"/>
      <c r="C91" s="263"/>
      <c r="D91" s="267"/>
      <c r="E91" s="263"/>
      <c r="F91" s="82">
        <f t="shared" si="0"/>
        <v>0</v>
      </c>
      <c r="G91" s="114" t="s">
        <v>325</v>
      </c>
      <c r="I91" s="114"/>
    </row>
    <row r="92" spans="1:9" s="102" customFormat="1" hidden="1" x14ac:dyDescent="0.3">
      <c r="A92" s="288"/>
      <c r="B92" s="263"/>
      <c r="C92" s="263"/>
      <c r="D92" s="267"/>
      <c r="E92" s="263"/>
      <c r="F92" s="82">
        <f t="shared" si="0"/>
        <v>0</v>
      </c>
      <c r="G92" s="114" t="s">
        <v>325</v>
      </c>
      <c r="I92" s="114"/>
    </row>
    <row r="93" spans="1:9" s="102" customFormat="1" hidden="1" x14ac:dyDescent="0.3">
      <c r="A93" s="288"/>
      <c r="B93" s="263"/>
      <c r="C93" s="263"/>
      <c r="D93" s="267"/>
      <c r="E93" s="263"/>
      <c r="F93" s="82">
        <f t="shared" si="0"/>
        <v>0</v>
      </c>
      <c r="G93" s="114" t="s">
        <v>325</v>
      </c>
      <c r="I93" s="114"/>
    </row>
    <row r="94" spans="1:9" s="102" customFormat="1" hidden="1" x14ac:dyDescent="0.3">
      <c r="A94" s="288"/>
      <c r="B94" s="263"/>
      <c r="C94" s="263"/>
      <c r="D94" s="267"/>
      <c r="E94" s="263"/>
      <c r="F94" s="82">
        <f t="shared" si="0"/>
        <v>0</v>
      </c>
      <c r="G94" s="114" t="s">
        <v>325</v>
      </c>
      <c r="I94" s="114"/>
    </row>
    <row r="95" spans="1:9" s="102" customFormat="1" hidden="1" x14ac:dyDescent="0.3">
      <c r="A95" s="288"/>
      <c r="B95" s="263"/>
      <c r="C95" s="263"/>
      <c r="D95" s="267"/>
      <c r="E95" s="263"/>
      <c r="F95" s="82">
        <f t="shared" si="0"/>
        <v>0</v>
      </c>
      <c r="G95" s="114" t="s">
        <v>325</v>
      </c>
      <c r="I95" s="114"/>
    </row>
    <row r="96" spans="1:9" s="102" customFormat="1" hidden="1" x14ac:dyDescent="0.3">
      <c r="A96" s="288"/>
      <c r="B96" s="263"/>
      <c r="C96" s="263"/>
      <c r="D96" s="267"/>
      <c r="E96" s="263"/>
      <c r="F96" s="82">
        <f t="shared" si="0"/>
        <v>0</v>
      </c>
      <c r="G96" s="114" t="s">
        <v>325</v>
      </c>
      <c r="I96" s="114"/>
    </row>
    <row r="97" spans="1:9" s="102" customFormat="1" hidden="1" x14ac:dyDescent="0.3">
      <c r="A97" s="288"/>
      <c r="B97" s="263"/>
      <c r="C97" s="263"/>
      <c r="D97" s="267"/>
      <c r="E97" s="263"/>
      <c r="F97" s="82">
        <f t="shared" si="0"/>
        <v>0</v>
      </c>
      <c r="G97" s="114" t="s">
        <v>325</v>
      </c>
      <c r="I97" s="114"/>
    </row>
    <row r="98" spans="1:9" s="102" customFormat="1" hidden="1" x14ac:dyDescent="0.3">
      <c r="A98" s="288"/>
      <c r="B98" s="263"/>
      <c r="C98" s="263"/>
      <c r="D98" s="267"/>
      <c r="E98" s="263"/>
      <c r="F98" s="82">
        <f t="shared" si="0"/>
        <v>0</v>
      </c>
      <c r="G98" s="114" t="s">
        <v>325</v>
      </c>
      <c r="I98" s="114"/>
    </row>
    <row r="99" spans="1:9" s="102" customFormat="1" hidden="1" x14ac:dyDescent="0.3">
      <c r="A99" s="288"/>
      <c r="B99" s="263"/>
      <c r="C99" s="263"/>
      <c r="D99" s="267"/>
      <c r="E99" s="263"/>
      <c r="F99" s="82">
        <f t="shared" si="0"/>
        <v>0</v>
      </c>
      <c r="G99" s="114" t="s">
        <v>325</v>
      </c>
      <c r="I99" s="114"/>
    </row>
    <row r="100" spans="1:9" s="102" customFormat="1" hidden="1" x14ac:dyDescent="0.3">
      <c r="A100" s="288"/>
      <c r="B100" s="263"/>
      <c r="C100" s="263"/>
      <c r="D100" s="267"/>
      <c r="E100" s="263"/>
      <c r="F100" s="82">
        <f t="shared" si="0"/>
        <v>0</v>
      </c>
      <c r="G100" s="114" t="s">
        <v>325</v>
      </c>
      <c r="I100" s="114"/>
    </row>
    <row r="101" spans="1:9" s="102" customFormat="1" hidden="1" x14ac:dyDescent="0.3">
      <c r="A101" s="288"/>
      <c r="B101" s="263"/>
      <c r="C101" s="263"/>
      <c r="D101" s="267"/>
      <c r="E101" s="263"/>
      <c r="F101" s="82">
        <f t="shared" si="0"/>
        <v>0</v>
      </c>
      <c r="G101" s="114" t="s">
        <v>325</v>
      </c>
      <c r="I101" s="114"/>
    </row>
    <row r="102" spans="1:9" s="102" customFormat="1" hidden="1" x14ac:dyDescent="0.3">
      <c r="A102" s="288"/>
      <c r="B102" s="263"/>
      <c r="C102" s="263"/>
      <c r="D102" s="267"/>
      <c r="E102" s="263"/>
      <c r="F102" s="82">
        <f t="shared" si="0"/>
        <v>0</v>
      </c>
      <c r="G102" s="114" t="s">
        <v>325</v>
      </c>
      <c r="I102" s="114"/>
    </row>
    <row r="103" spans="1:9" s="102" customFormat="1" hidden="1" x14ac:dyDescent="0.3">
      <c r="A103" s="288"/>
      <c r="B103" s="263"/>
      <c r="C103" s="263"/>
      <c r="D103" s="267"/>
      <c r="E103" s="263"/>
      <c r="F103" s="82">
        <f t="shared" si="0"/>
        <v>0</v>
      </c>
      <c r="G103" s="114" t="s">
        <v>325</v>
      </c>
      <c r="I103" s="114"/>
    </row>
    <row r="104" spans="1:9" s="102" customFormat="1" hidden="1" x14ac:dyDescent="0.3">
      <c r="A104" s="288"/>
      <c r="B104" s="263"/>
      <c r="C104" s="263"/>
      <c r="D104" s="267"/>
      <c r="E104" s="263"/>
      <c r="F104" s="82">
        <f t="shared" si="0"/>
        <v>0</v>
      </c>
      <c r="G104" s="114" t="s">
        <v>325</v>
      </c>
      <c r="I104" s="114"/>
    </row>
    <row r="105" spans="1:9" s="102" customFormat="1" hidden="1" x14ac:dyDescent="0.3">
      <c r="A105" s="288"/>
      <c r="B105" s="263"/>
      <c r="C105" s="263"/>
      <c r="D105" s="267"/>
      <c r="E105" s="263"/>
      <c r="F105" s="82">
        <f t="shared" si="0"/>
        <v>0</v>
      </c>
      <c r="G105" s="114" t="s">
        <v>325</v>
      </c>
      <c r="I105" s="114"/>
    </row>
    <row r="106" spans="1:9" s="102" customFormat="1" hidden="1" x14ac:dyDescent="0.3">
      <c r="A106" s="288"/>
      <c r="B106" s="263"/>
      <c r="C106" s="263"/>
      <c r="D106" s="267"/>
      <c r="E106" s="263"/>
      <c r="F106" s="82">
        <f t="shared" si="0"/>
        <v>0</v>
      </c>
      <c r="G106" s="114" t="s">
        <v>325</v>
      </c>
      <c r="I106" s="114"/>
    </row>
    <row r="107" spans="1:9" s="102" customFormat="1" hidden="1" x14ac:dyDescent="0.3">
      <c r="A107" s="288"/>
      <c r="B107" s="263"/>
      <c r="C107" s="263"/>
      <c r="D107" s="267"/>
      <c r="E107" s="263"/>
      <c r="F107" s="82">
        <f t="shared" si="0"/>
        <v>0</v>
      </c>
      <c r="G107" s="114" t="s">
        <v>325</v>
      </c>
      <c r="I107" s="114"/>
    </row>
    <row r="108" spans="1:9" s="102" customFormat="1" hidden="1" x14ac:dyDescent="0.3">
      <c r="A108" s="288"/>
      <c r="B108" s="263"/>
      <c r="C108" s="263"/>
      <c r="D108" s="267"/>
      <c r="E108" s="263"/>
      <c r="F108" s="82">
        <f t="shared" si="0"/>
        <v>0</v>
      </c>
      <c r="G108" s="114" t="s">
        <v>325</v>
      </c>
      <c r="I108" s="114"/>
    </row>
    <row r="109" spans="1:9" s="102" customFormat="1" hidden="1" x14ac:dyDescent="0.3">
      <c r="A109" s="288"/>
      <c r="B109" s="263"/>
      <c r="C109" s="263"/>
      <c r="D109" s="267"/>
      <c r="E109" s="263"/>
      <c r="F109" s="82">
        <f t="shared" si="0"/>
        <v>0</v>
      </c>
      <c r="G109" s="114" t="s">
        <v>325</v>
      </c>
      <c r="I109" s="114"/>
    </row>
    <row r="110" spans="1:9" s="102" customFormat="1" hidden="1" x14ac:dyDescent="0.3">
      <c r="A110" s="288"/>
      <c r="B110" s="263"/>
      <c r="C110" s="263"/>
      <c r="D110" s="267"/>
      <c r="E110" s="263"/>
      <c r="F110" s="82">
        <f t="shared" si="0"/>
        <v>0</v>
      </c>
      <c r="G110" s="114" t="s">
        <v>325</v>
      </c>
      <c r="I110" s="114"/>
    </row>
    <row r="111" spans="1:9" s="102" customFormat="1" hidden="1" x14ac:dyDescent="0.3">
      <c r="A111" s="288"/>
      <c r="B111" s="263"/>
      <c r="C111" s="263"/>
      <c r="D111" s="267"/>
      <c r="E111" s="263"/>
      <c r="F111" s="82">
        <f t="shared" si="0"/>
        <v>0</v>
      </c>
      <c r="G111" s="114" t="s">
        <v>325</v>
      </c>
      <c r="I111" s="114"/>
    </row>
    <row r="112" spans="1:9" s="102" customFormat="1" hidden="1" x14ac:dyDescent="0.3">
      <c r="A112" s="288"/>
      <c r="B112" s="263"/>
      <c r="C112" s="263"/>
      <c r="D112" s="267"/>
      <c r="E112" s="263"/>
      <c r="F112" s="82">
        <f t="shared" si="0"/>
        <v>0</v>
      </c>
      <c r="G112" s="114" t="s">
        <v>325</v>
      </c>
      <c r="I112" s="114"/>
    </row>
    <row r="113" spans="1:9" s="102" customFormat="1" hidden="1" x14ac:dyDescent="0.3">
      <c r="A113" s="288"/>
      <c r="B113" s="263"/>
      <c r="C113" s="263"/>
      <c r="D113" s="267"/>
      <c r="E113" s="263"/>
      <c r="F113" s="82">
        <f t="shared" si="0"/>
        <v>0</v>
      </c>
      <c r="G113" s="114" t="s">
        <v>325</v>
      </c>
      <c r="I113" s="114"/>
    </row>
    <row r="114" spans="1:9" s="102" customFormat="1" hidden="1" x14ac:dyDescent="0.3">
      <c r="A114" s="288"/>
      <c r="B114" s="263"/>
      <c r="C114" s="263"/>
      <c r="D114" s="267"/>
      <c r="E114" s="263"/>
      <c r="F114" s="82">
        <f t="shared" si="0"/>
        <v>0</v>
      </c>
      <c r="G114" s="114" t="s">
        <v>325</v>
      </c>
      <c r="I114" s="114"/>
    </row>
    <row r="115" spans="1:9" s="102" customFormat="1" hidden="1" x14ac:dyDescent="0.3">
      <c r="A115" s="288"/>
      <c r="B115" s="263"/>
      <c r="C115" s="263"/>
      <c r="D115" s="267"/>
      <c r="E115" s="263"/>
      <c r="F115" s="82">
        <f t="shared" si="0"/>
        <v>0</v>
      </c>
      <c r="G115" s="114" t="s">
        <v>325</v>
      </c>
      <c r="I115" s="114"/>
    </row>
    <row r="116" spans="1:9" s="102" customFormat="1" hidden="1" x14ac:dyDescent="0.3">
      <c r="A116" s="288"/>
      <c r="B116" s="263"/>
      <c r="C116" s="263"/>
      <c r="D116" s="267"/>
      <c r="E116" s="263"/>
      <c r="F116" s="82">
        <f t="shared" si="0"/>
        <v>0</v>
      </c>
      <c r="G116" s="114" t="s">
        <v>325</v>
      </c>
      <c r="I116" s="114"/>
    </row>
    <row r="117" spans="1:9" s="102" customFormat="1" hidden="1" x14ac:dyDescent="0.3">
      <c r="A117" s="288"/>
      <c r="B117" s="263"/>
      <c r="C117" s="263"/>
      <c r="D117" s="267"/>
      <c r="E117" s="263"/>
      <c r="F117" s="82">
        <f t="shared" si="0"/>
        <v>0</v>
      </c>
      <c r="G117" s="114" t="s">
        <v>325</v>
      </c>
      <c r="I117" s="114"/>
    </row>
    <row r="118" spans="1:9" s="102" customFormat="1" hidden="1" x14ac:dyDescent="0.3">
      <c r="A118" s="288"/>
      <c r="B118" s="263"/>
      <c r="C118" s="263"/>
      <c r="D118" s="267"/>
      <c r="E118" s="263"/>
      <c r="F118" s="82">
        <f t="shared" si="0"/>
        <v>0</v>
      </c>
      <c r="G118" s="114" t="s">
        <v>325</v>
      </c>
      <c r="I118" s="114"/>
    </row>
    <row r="119" spans="1:9" s="102" customFormat="1" hidden="1" x14ac:dyDescent="0.3">
      <c r="A119" s="288"/>
      <c r="B119" s="263"/>
      <c r="C119" s="263"/>
      <c r="D119" s="267"/>
      <c r="E119" s="263"/>
      <c r="F119" s="82">
        <f t="shared" si="0"/>
        <v>0</v>
      </c>
      <c r="G119" s="114" t="s">
        <v>325</v>
      </c>
      <c r="I119" s="114"/>
    </row>
    <row r="120" spans="1:9" s="102" customFormat="1" hidden="1" x14ac:dyDescent="0.3">
      <c r="A120" s="288"/>
      <c r="B120" s="263"/>
      <c r="C120" s="263"/>
      <c r="D120" s="267"/>
      <c r="E120" s="263"/>
      <c r="F120" s="82">
        <f t="shared" si="0"/>
        <v>0</v>
      </c>
      <c r="G120" s="114" t="s">
        <v>325</v>
      </c>
      <c r="I120" s="114"/>
    </row>
    <row r="121" spans="1:9" s="102" customFormat="1" hidden="1" x14ac:dyDescent="0.3">
      <c r="A121" s="288"/>
      <c r="B121" s="263"/>
      <c r="C121" s="263"/>
      <c r="D121" s="267"/>
      <c r="E121" s="263"/>
      <c r="F121" s="82">
        <f t="shared" si="0"/>
        <v>0</v>
      </c>
      <c r="G121" s="114" t="s">
        <v>325</v>
      </c>
      <c r="I121" s="114"/>
    </row>
    <row r="122" spans="1:9" s="102" customFormat="1" hidden="1" x14ac:dyDescent="0.3">
      <c r="A122" s="288"/>
      <c r="B122" s="263"/>
      <c r="C122" s="263"/>
      <c r="D122" s="267"/>
      <c r="E122" s="263"/>
      <c r="F122" s="82">
        <f t="shared" si="0"/>
        <v>0</v>
      </c>
      <c r="G122" s="114" t="s">
        <v>325</v>
      </c>
      <c r="I122" s="114"/>
    </row>
    <row r="123" spans="1:9" s="102" customFormat="1" hidden="1" x14ac:dyDescent="0.3">
      <c r="A123" s="288"/>
      <c r="B123" s="263"/>
      <c r="C123" s="263"/>
      <c r="D123" s="267"/>
      <c r="E123" s="263"/>
      <c r="F123" s="82">
        <f t="shared" si="0"/>
        <v>0</v>
      </c>
      <c r="G123" s="114" t="s">
        <v>325</v>
      </c>
      <c r="I123" s="114"/>
    </row>
    <row r="124" spans="1:9" s="102" customFormat="1" hidden="1" x14ac:dyDescent="0.3">
      <c r="A124" s="288"/>
      <c r="B124" s="263"/>
      <c r="C124" s="263"/>
      <c r="D124" s="267"/>
      <c r="E124" s="263"/>
      <c r="F124" s="82">
        <f t="shared" si="0"/>
        <v>0</v>
      </c>
      <c r="G124" s="114" t="s">
        <v>325</v>
      </c>
      <c r="I124" s="114"/>
    </row>
    <row r="125" spans="1:9" s="102" customFormat="1" hidden="1" x14ac:dyDescent="0.3">
      <c r="A125" s="288"/>
      <c r="B125" s="263"/>
      <c r="C125" s="263"/>
      <c r="D125" s="267"/>
      <c r="E125" s="263"/>
      <c r="F125" s="82">
        <f t="shared" si="0"/>
        <v>0</v>
      </c>
      <c r="G125" s="114" t="s">
        <v>325</v>
      </c>
      <c r="I125" s="114"/>
    </row>
    <row r="126" spans="1:9" s="102" customFormat="1" hidden="1" x14ac:dyDescent="0.3">
      <c r="A126" s="288"/>
      <c r="B126" s="263"/>
      <c r="C126" s="263"/>
      <c r="D126" s="267"/>
      <c r="E126" s="263"/>
      <c r="F126" s="82">
        <f t="shared" si="0"/>
        <v>0</v>
      </c>
      <c r="G126" s="114" t="s">
        <v>325</v>
      </c>
      <c r="I126" s="114"/>
    </row>
    <row r="127" spans="1:9" s="102" customFormat="1" hidden="1" x14ac:dyDescent="0.3">
      <c r="A127" s="288"/>
      <c r="B127" s="263"/>
      <c r="C127" s="263"/>
      <c r="D127" s="267"/>
      <c r="E127" s="263"/>
      <c r="F127" s="82">
        <f t="shared" si="0"/>
        <v>0</v>
      </c>
      <c r="G127" s="114" t="s">
        <v>325</v>
      </c>
      <c r="I127" s="114"/>
    </row>
    <row r="128" spans="1:9" s="102" customFormat="1" hidden="1" x14ac:dyDescent="0.3">
      <c r="A128" s="288"/>
      <c r="B128" s="263"/>
      <c r="C128" s="263"/>
      <c r="D128" s="267"/>
      <c r="E128" s="263"/>
      <c r="F128" s="82">
        <f t="shared" si="0"/>
        <v>0</v>
      </c>
      <c r="G128" s="114" t="s">
        <v>325</v>
      </c>
      <c r="I128" s="114"/>
    </row>
    <row r="129" spans="1:9" s="102" customFormat="1" hidden="1" x14ac:dyDescent="0.3">
      <c r="A129" s="288"/>
      <c r="B129" s="263"/>
      <c r="C129" s="263"/>
      <c r="D129" s="267"/>
      <c r="E129" s="263"/>
      <c r="F129" s="82">
        <f t="shared" si="0"/>
        <v>0</v>
      </c>
      <c r="G129" s="114" t="s">
        <v>325</v>
      </c>
      <c r="I129" s="114"/>
    </row>
    <row r="130" spans="1:9" s="102" customFormat="1" hidden="1" x14ac:dyDescent="0.3">
      <c r="A130" s="288"/>
      <c r="B130" s="263"/>
      <c r="C130" s="263"/>
      <c r="D130" s="267"/>
      <c r="E130" s="263"/>
      <c r="F130" s="82">
        <f t="shared" si="0"/>
        <v>0</v>
      </c>
      <c r="G130" s="114" t="s">
        <v>325</v>
      </c>
      <c r="I130" s="114"/>
    </row>
    <row r="131" spans="1:9" s="102" customFormat="1" hidden="1" x14ac:dyDescent="0.3">
      <c r="A131" s="288"/>
      <c r="B131" s="263"/>
      <c r="C131" s="263"/>
      <c r="D131" s="267"/>
      <c r="E131" s="263"/>
      <c r="F131" s="82">
        <f t="shared" si="0"/>
        <v>0</v>
      </c>
      <c r="G131" s="114" t="s">
        <v>325</v>
      </c>
      <c r="I131" s="114"/>
    </row>
    <row r="132" spans="1:9" s="102" customFormat="1" hidden="1" x14ac:dyDescent="0.3">
      <c r="A132" s="288"/>
      <c r="B132" s="263"/>
      <c r="C132" s="263"/>
      <c r="D132" s="267"/>
      <c r="E132" s="263"/>
      <c r="F132" s="82">
        <f t="shared" si="0"/>
        <v>0</v>
      </c>
      <c r="G132" s="114" t="s">
        <v>325</v>
      </c>
      <c r="I132" s="114"/>
    </row>
    <row r="133" spans="1:9" s="102" customFormat="1" hidden="1" x14ac:dyDescent="0.3">
      <c r="A133" s="288"/>
      <c r="B133" s="263"/>
      <c r="C133" s="263"/>
      <c r="D133" s="267"/>
      <c r="E133" s="263"/>
      <c r="F133" s="82">
        <f t="shared" si="0"/>
        <v>0</v>
      </c>
      <c r="G133" s="114" t="s">
        <v>325</v>
      </c>
      <c r="I133" s="114"/>
    </row>
    <row r="134" spans="1:9" s="102" customFormat="1" hidden="1" x14ac:dyDescent="0.3">
      <c r="A134" s="288"/>
      <c r="B134" s="263"/>
      <c r="C134" s="263"/>
      <c r="D134" s="267"/>
      <c r="E134" s="263"/>
      <c r="F134" s="82">
        <f t="shared" si="0"/>
        <v>0</v>
      </c>
      <c r="G134" s="114" t="s">
        <v>325</v>
      </c>
      <c r="I134" s="114"/>
    </row>
    <row r="135" spans="1:9" s="102" customFormat="1" x14ac:dyDescent="0.3">
      <c r="A135" s="288" t="s">
        <v>60</v>
      </c>
      <c r="B135" s="263">
        <v>3</v>
      </c>
      <c r="C135" s="263" t="s">
        <v>306</v>
      </c>
      <c r="D135" s="267">
        <f t="shared" ref="D135:D140" ca="1" si="2">RAND()*400000</f>
        <v>374143.01651628723</v>
      </c>
      <c r="E135" s="263">
        <v>7</v>
      </c>
      <c r="F135" s="295">
        <f ca="1">ROUND(+B135*D135*E135,2)</f>
        <v>7857003.3499999996</v>
      </c>
      <c r="G135" s="114" t="s">
        <v>325</v>
      </c>
      <c r="I135" s="114"/>
    </row>
    <row r="136" spans="1:9" s="102" customFormat="1" x14ac:dyDescent="0.3">
      <c r="A136" s="287"/>
      <c r="B136" s="90"/>
      <c r="C136" s="90"/>
      <c r="D136" s="136"/>
      <c r="E136" s="207" t="s">
        <v>41</v>
      </c>
      <c r="F136" s="208">
        <f ca="1">ROUND(SUBTOTAL(109,F6:F135),2)</f>
        <v>22560837.510000002</v>
      </c>
      <c r="G136" s="114" t="s">
        <v>325</v>
      </c>
      <c r="I136" s="117" t="s">
        <v>329</v>
      </c>
    </row>
    <row r="137" spans="1:9" s="102" customFormat="1" x14ac:dyDescent="0.3">
      <c r="A137" s="287"/>
      <c r="B137" s="90"/>
      <c r="C137" s="90"/>
      <c r="D137" s="136"/>
      <c r="E137" s="90"/>
      <c r="F137" s="296"/>
      <c r="G137" s="114" t="s">
        <v>326</v>
      </c>
    </row>
    <row r="138" spans="1:9" s="102" customFormat="1" x14ac:dyDescent="0.3">
      <c r="A138" s="288" t="s">
        <v>307</v>
      </c>
      <c r="B138" s="263">
        <v>3</v>
      </c>
      <c r="C138" s="263" t="s">
        <v>306</v>
      </c>
      <c r="D138" s="267">
        <f t="shared" ca="1" si="2"/>
        <v>238341.05522277707</v>
      </c>
      <c r="E138" s="263">
        <v>7</v>
      </c>
      <c r="F138" s="82">
        <f ca="1">ROUND(+B138*D138*E138,2)</f>
        <v>5005162.16</v>
      </c>
      <c r="G138" s="114" t="s">
        <v>326</v>
      </c>
    </row>
    <row r="139" spans="1:9" s="102" customFormat="1" x14ac:dyDescent="0.3">
      <c r="A139" s="288" t="s">
        <v>334</v>
      </c>
      <c r="B139" s="263">
        <v>3</v>
      </c>
      <c r="C139" s="263" t="s">
        <v>306</v>
      </c>
      <c r="D139" s="267">
        <f t="shared" ca="1" si="2"/>
        <v>64224.189365409766</v>
      </c>
      <c r="E139" s="263">
        <v>7</v>
      </c>
      <c r="F139" s="82">
        <f t="shared" ref="F139:F266" ca="1" si="3">ROUND(+B139*D139*E139,2)</f>
        <v>1348707.98</v>
      </c>
      <c r="G139" s="114" t="s">
        <v>326</v>
      </c>
      <c r="I139" s="114"/>
    </row>
    <row r="140" spans="1:9" s="102" customFormat="1" x14ac:dyDescent="0.3">
      <c r="A140" s="288" t="s">
        <v>335</v>
      </c>
      <c r="B140" s="263">
        <v>3</v>
      </c>
      <c r="C140" s="263" t="s">
        <v>306</v>
      </c>
      <c r="D140" s="267">
        <f t="shared" ca="1" si="2"/>
        <v>316643.22924008768</v>
      </c>
      <c r="E140" s="263">
        <v>7</v>
      </c>
      <c r="F140" s="82">
        <f t="shared" ca="1" si="3"/>
        <v>6649507.8099999996</v>
      </c>
      <c r="G140" s="114" t="s">
        <v>326</v>
      </c>
      <c r="I140" s="114"/>
    </row>
    <row r="141" spans="1:9" s="102" customFormat="1" hidden="1" x14ac:dyDescent="0.3">
      <c r="A141" s="288"/>
      <c r="B141" s="263"/>
      <c r="C141" s="263"/>
      <c r="D141" s="267"/>
      <c r="E141" s="263"/>
      <c r="F141" s="82">
        <f t="shared" si="3"/>
        <v>0</v>
      </c>
      <c r="G141" s="114" t="s">
        <v>326</v>
      </c>
      <c r="I141" s="114"/>
    </row>
    <row r="142" spans="1:9" s="102" customFormat="1" hidden="1" x14ac:dyDescent="0.3">
      <c r="A142" s="288"/>
      <c r="B142" s="263"/>
      <c r="C142" s="263"/>
      <c r="D142" s="267"/>
      <c r="E142" s="263"/>
      <c r="F142" s="82">
        <f t="shared" si="3"/>
        <v>0</v>
      </c>
      <c r="G142" s="114" t="s">
        <v>326</v>
      </c>
      <c r="I142" s="114"/>
    </row>
    <row r="143" spans="1:9" s="102" customFormat="1" hidden="1" x14ac:dyDescent="0.3">
      <c r="A143" s="288"/>
      <c r="B143" s="263"/>
      <c r="C143" s="263"/>
      <c r="D143" s="267"/>
      <c r="E143" s="263"/>
      <c r="F143" s="82">
        <f t="shared" si="3"/>
        <v>0</v>
      </c>
      <c r="G143" s="114" t="s">
        <v>326</v>
      </c>
      <c r="I143" s="114"/>
    </row>
    <row r="144" spans="1:9" s="102" customFormat="1" hidden="1" x14ac:dyDescent="0.3">
      <c r="A144" s="288"/>
      <c r="B144" s="263"/>
      <c r="C144" s="263"/>
      <c r="D144" s="267"/>
      <c r="E144" s="263"/>
      <c r="F144" s="82">
        <f t="shared" si="3"/>
        <v>0</v>
      </c>
      <c r="G144" s="114" t="s">
        <v>326</v>
      </c>
      <c r="I144" s="114"/>
    </row>
    <row r="145" spans="1:9" s="102" customFormat="1" hidden="1" x14ac:dyDescent="0.3">
      <c r="A145" s="288"/>
      <c r="B145" s="263"/>
      <c r="C145" s="263"/>
      <c r="D145" s="267"/>
      <c r="E145" s="263"/>
      <c r="F145" s="82">
        <f t="shared" si="3"/>
        <v>0</v>
      </c>
      <c r="G145" s="114" t="s">
        <v>326</v>
      </c>
      <c r="I145" s="114"/>
    </row>
    <row r="146" spans="1:9" s="102" customFormat="1" hidden="1" x14ac:dyDescent="0.3">
      <c r="A146" s="288"/>
      <c r="B146" s="263"/>
      <c r="C146" s="263"/>
      <c r="D146" s="267"/>
      <c r="E146" s="263"/>
      <c r="F146" s="82">
        <f t="shared" si="3"/>
        <v>0</v>
      </c>
      <c r="G146" s="114" t="s">
        <v>326</v>
      </c>
      <c r="I146" s="114"/>
    </row>
    <row r="147" spans="1:9" s="102" customFormat="1" hidden="1" x14ac:dyDescent="0.3">
      <c r="A147" s="288"/>
      <c r="B147" s="263"/>
      <c r="C147" s="263"/>
      <c r="D147" s="267"/>
      <c r="E147" s="263"/>
      <c r="F147" s="82">
        <f t="shared" si="3"/>
        <v>0</v>
      </c>
      <c r="G147" s="114" t="s">
        <v>326</v>
      </c>
      <c r="I147" s="114"/>
    </row>
    <row r="148" spans="1:9" s="102" customFormat="1" hidden="1" x14ac:dyDescent="0.3">
      <c r="A148" s="288"/>
      <c r="B148" s="263"/>
      <c r="C148" s="263"/>
      <c r="D148" s="267"/>
      <c r="E148" s="263"/>
      <c r="F148" s="82">
        <f t="shared" si="3"/>
        <v>0</v>
      </c>
      <c r="G148" s="114" t="s">
        <v>326</v>
      </c>
      <c r="I148" s="114"/>
    </row>
    <row r="149" spans="1:9" s="102" customFormat="1" hidden="1" x14ac:dyDescent="0.3">
      <c r="A149" s="288"/>
      <c r="B149" s="263"/>
      <c r="C149" s="263"/>
      <c r="D149" s="267"/>
      <c r="E149" s="263"/>
      <c r="F149" s="82">
        <f t="shared" si="3"/>
        <v>0</v>
      </c>
      <c r="G149" s="114" t="s">
        <v>326</v>
      </c>
      <c r="I149" s="114"/>
    </row>
    <row r="150" spans="1:9" s="102" customFormat="1" hidden="1" x14ac:dyDescent="0.3">
      <c r="A150" s="288"/>
      <c r="B150" s="263"/>
      <c r="C150" s="263"/>
      <c r="D150" s="267"/>
      <c r="E150" s="263"/>
      <c r="F150" s="82">
        <f t="shared" si="3"/>
        <v>0</v>
      </c>
      <c r="G150" s="114" t="s">
        <v>326</v>
      </c>
      <c r="I150" s="114"/>
    </row>
    <row r="151" spans="1:9" s="102" customFormat="1" hidden="1" x14ac:dyDescent="0.3">
      <c r="A151" s="288"/>
      <c r="B151" s="263"/>
      <c r="C151" s="263"/>
      <c r="D151" s="267"/>
      <c r="E151" s="263"/>
      <c r="F151" s="82">
        <f t="shared" si="3"/>
        <v>0</v>
      </c>
      <c r="G151" s="114" t="s">
        <v>326</v>
      </c>
      <c r="I151" s="114"/>
    </row>
    <row r="152" spans="1:9" s="102" customFormat="1" hidden="1" x14ac:dyDescent="0.3">
      <c r="A152" s="288"/>
      <c r="B152" s="263"/>
      <c r="C152" s="263"/>
      <c r="D152" s="267"/>
      <c r="E152" s="263"/>
      <c r="F152" s="82">
        <f t="shared" si="3"/>
        <v>0</v>
      </c>
      <c r="G152" s="114" t="s">
        <v>326</v>
      </c>
      <c r="I152" s="114"/>
    </row>
    <row r="153" spans="1:9" s="102" customFormat="1" hidden="1" x14ac:dyDescent="0.3">
      <c r="A153" s="288"/>
      <c r="B153" s="263"/>
      <c r="C153" s="263"/>
      <c r="D153" s="267"/>
      <c r="E153" s="263"/>
      <c r="F153" s="82">
        <f t="shared" si="3"/>
        <v>0</v>
      </c>
      <c r="G153" s="114" t="s">
        <v>326</v>
      </c>
      <c r="I153" s="114"/>
    </row>
    <row r="154" spans="1:9" s="102" customFormat="1" hidden="1" x14ac:dyDescent="0.3">
      <c r="A154" s="288"/>
      <c r="B154" s="263"/>
      <c r="C154" s="263"/>
      <c r="D154" s="267"/>
      <c r="E154" s="263"/>
      <c r="F154" s="82">
        <f t="shared" si="3"/>
        <v>0</v>
      </c>
      <c r="G154" s="114" t="s">
        <v>326</v>
      </c>
      <c r="I154" s="114"/>
    </row>
    <row r="155" spans="1:9" s="102" customFormat="1" hidden="1" x14ac:dyDescent="0.3">
      <c r="A155" s="288"/>
      <c r="B155" s="263"/>
      <c r="C155" s="263"/>
      <c r="D155" s="267"/>
      <c r="E155" s="263"/>
      <c r="F155" s="82">
        <f t="shared" si="3"/>
        <v>0</v>
      </c>
      <c r="G155" s="114" t="s">
        <v>326</v>
      </c>
      <c r="I155" s="114"/>
    </row>
    <row r="156" spans="1:9" s="102" customFormat="1" hidden="1" x14ac:dyDescent="0.3">
      <c r="A156" s="288"/>
      <c r="B156" s="263"/>
      <c r="C156" s="263"/>
      <c r="D156" s="267"/>
      <c r="E156" s="263"/>
      <c r="F156" s="82">
        <f t="shared" si="3"/>
        <v>0</v>
      </c>
      <c r="G156" s="114" t="s">
        <v>326</v>
      </c>
      <c r="I156" s="114"/>
    </row>
    <row r="157" spans="1:9" s="102" customFormat="1" hidden="1" x14ac:dyDescent="0.3">
      <c r="A157" s="288"/>
      <c r="B157" s="263"/>
      <c r="C157" s="263"/>
      <c r="D157" s="267"/>
      <c r="E157" s="263"/>
      <c r="F157" s="82">
        <f t="shared" si="3"/>
        <v>0</v>
      </c>
      <c r="G157" s="114" t="s">
        <v>326</v>
      </c>
      <c r="I157" s="114"/>
    </row>
    <row r="158" spans="1:9" s="102" customFormat="1" hidden="1" x14ac:dyDescent="0.3">
      <c r="A158" s="288"/>
      <c r="B158" s="263"/>
      <c r="C158" s="263"/>
      <c r="D158" s="267"/>
      <c r="E158" s="263"/>
      <c r="F158" s="82">
        <f t="shared" si="3"/>
        <v>0</v>
      </c>
      <c r="G158" s="114" t="s">
        <v>326</v>
      </c>
      <c r="I158" s="114"/>
    </row>
    <row r="159" spans="1:9" s="102" customFormat="1" hidden="1" x14ac:dyDescent="0.3">
      <c r="A159" s="288"/>
      <c r="B159" s="263"/>
      <c r="C159" s="263"/>
      <c r="D159" s="267"/>
      <c r="E159" s="263"/>
      <c r="F159" s="82">
        <f t="shared" si="3"/>
        <v>0</v>
      </c>
      <c r="G159" s="114" t="s">
        <v>326</v>
      </c>
      <c r="I159" s="114"/>
    </row>
    <row r="160" spans="1:9" s="102" customFormat="1" hidden="1" x14ac:dyDescent="0.3">
      <c r="A160" s="288"/>
      <c r="B160" s="263"/>
      <c r="C160" s="263"/>
      <c r="D160" s="267"/>
      <c r="E160" s="263"/>
      <c r="F160" s="82">
        <f t="shared" si="3"/>
        <v>0</v>
      </c>
      <c r="G160" s="114" t="s">
        <v>326</v>
      </c>
      <c r="I160" s="114"/>
    </row>
    <row r="161" spans="1:9" s="102" customFormat="1" hidden="1" x14ac:dyDescent="0.3">
      <c r="A161" s="288"/>
      <c r="B161" s="263"/>
      <c r="C161" s="263"/>
      <c r="D161" s="267"/>
      <c r="E161" s="263"/>
      <c r="F161" s="82">
        <f t="shared" si="3"/>
        <v>0</v>
      </c>
      <c r="G161" s="114" t="s">
        <v>326</v>
      </c>
      <c r="I161" s="114"/>
    </row>
    <row r="162" spans="1:9" s="102" customFormat="1" hidden="1" x14ac:dyDescent="0.3">
      <c r="A162" s="288"/>
      <c r="B162" s="263"/>
      <c r="C162" s="263"/>
      <c r="D162" s="267"/>
      <c r="E162" s="263"/>
      <c r="F162" s="82">
        <f t="shared" si="3"/>
        <v>0</v>
      </c>
      <c r="G162" s="114" t="s">
        <v>326</v>
      </c>
      <c r="I162" s="114"/>
    </row>
    <row r="163" spans="1:9" s="102" customFormat="1" hidden="1" x14ac:dyDescent="0.3">
      <c r="A163" s="288"/>
      <c r="B163" s="263"/>
      <c r="C163" s="263"/>
      <c r="D163" s="267"/>
      <c r="E163" s="263"/>
      <c r="F163" s="82">
        <f t="shared" si="3"/>
        <v>0</v>
      </c>
      <c r="G163" s="114" t="s">
        <v>326</v>
      </c>
      <c r="I163" s="114"/>
    </row>
    <row r="164" spans="1:9" s="102" customFormat="1" hidden="1" x14ac:dyDescent="0.3">
      <c r="A164" s="288"/>
      <c r="B164" s="263"/>
      <c r="C164" s="263"/>
      <c r="D164" s="267"/>
      <c r="E164" s="263"/>
      <c r="F164" s="82">
        <f t="shared" si="3"/>
        <v>0</v>
      </c>
      <c r="G164" s="114" t="s">
        <v>326</v>
      </c>
      <c r="I164" s="114"/>
    </row>
    <row r="165" spans="1:9" s="102" customFormat="1" hidden="1" x14ac:dyDescent="0.3">
      <c r="A165" s="288"/>
      <c r="B165" s="263"/>
      <c r="C165" s="263"/>
      <c r="D165" s="267"/>
      <c r="E165" s="263"/>
      <c r="F165" s="82">
        <f t="shared" si="3"/>
        <v>0</v>
      </c>
      <c r="G165" s="114" t="s">
        <v>326</v>
      </c>
      <c r="I165" s="114"/>
    </row>
    <row r="166" spans="1:9" s="102" customFormat="1" hidden="1" x14ac:dyDescent="0.3">
      <c r="A166" s="288"/>
      <c r="B166" s="263"/>
      <c r="C166" s="263"/>
      <c r="D166" s="267"/>
      <c r="E166" s="263"/>
      <c r="F166" s="82">
        <f t="shared" si="3"/>
        <v>0</v>
      </c>
      <c r="G166" s="114" t="s">
        <v>326</v>
      </c>
      <c r="I166" s="114"/>
    </row>
    <row r="167" spans="1:9" s="102" customFormat="1" hidden="1" x14ac:dyDescent="0.3">
      <c r="A167" s="288"/>
      <c r="B167" s="263"/>
      <c r="C167" s="263"/>
      <c r="D167" s="267"/>
      <c r="E167" s="263"/>
      <c r="F167" s="82">
        <f t="shared" si="3"/>
        <v>0</v>
      </c>
      <c r="G167" s="114" t="s">
        <v>326</v>
      </c>
      <c r="I167" s="114"/>
    </row>
    <row r="168" spans="1:9" s="102" customFormat="1" hidden="1" x14ac:dyDescent="0.3">
      <c r="A168" s="288"/>
      <c r="B168" s="263"/>
      <c r="C168" s="263"/>
      <c r="D168" s="267"/>
      <c r="E168" s="263"/>
      <c r="F168" s="82">
        <f t="shared" si="3"/>
        <v>0</v>
      </c>
      <c r="G168" s="114" t="s">
        <v>326</v>
      </c>
      <c r="I168" s="114"/>
    </row>
    <row r="169" spans="1:9" s="102" customFormat="1" hidden="1" x14ac:dyDescent="0.3">
      <c r="A169" s="288"/>
      <c r="B169" s="263"/>
      <c r="C169" s="263"/>
      <c r="D169" s="267"/>
      <c r="E169" s="263"/>
      <c r="F169" s="82">
        <f t="shared" si="3"/>
        <v>0</v>
      </c>
      <c r="G169" s="114" t="s">
        <v>326</v>
      </c>
      <c r="I169" s="114"/>
    </row>
    <row r="170" spans="1:9" s="102" customFormat="1" hidden="1" x14ac:dyDescent="0.3">
      <c r="A170" s="288"/>
      <c r="B170" s="263"/>
      <c r="C170" s="263"/>
      <c r="D170" s="267"/>
      <c r="E170" s="263"/>
      <c r="F170" s="82">
        <f t="shared" si="3"/>
        <v>0</v>
      </c>
      <c r="G170" s="114" t="s">
        <v>326</v>
      </c>
      <c r="I170" s="114"/>
    </row>
    <row r="171" spans="1:9" s="102" customFormat="1" hidden="1" x14ac:dyDescent="0.3">
      <c r="A171" s="288"/>
      <c r="B171" s="263"/>
      <c r="C171" s="263"/>
      <c r="D171" s="267"/>
      <c r="E171" s="263"/>
      <c r="F171" s="82">
        <f t="shared" si="3"/>
        <v>0</v>
      </c>
      <c r="G171" s="114" t="s">
        <v>326</v>
      </c>
      <c r="I171" s="114"/>
    </row>
    <row r="172" spans="1:9" s="102" customFormat="1" hidden="1" x14ac:dyDescent="0.3">
      <c r="A172" s="288"/>
      <c r="B172" s="263"/>
      <c r="C172" s="263"/>
      <c r="D172" s="267"/>
      <c r="E172" s="263"/>
      <c r="F172" s="82">
        <f t="shared" si="3"/>
        <v>0</v>
      </c>
      <c r="G172" s="114" t="s">
        <v>326</v>
      </c>
      <c r="I172" s="114"/>
    </row>
    <row r="173" spans="1:9" s="102" customFormat="1" hidden="1" x14ac:dyDescent="0.3">
      <c r="A173" s="288"/>
      <c r="B173" s="263"/>
      <c r="C173" s="263"/>
      <c r="D173" s="267"/>
      <c r="E173" s="263"/>
      <c r="F173" s="82">
        <f t="shared" si="3"/>
        <v>0</v>
      </c>
      <c r="G173" s="114" t="s">
        <v>326</v>
      </c>
      <c r="I173" s="114"/>
    </row>
    <row r="174" spans="1:9" s="102" customFormat="1" hidden="1" x14ac:dyDescent="0.3">
      <c r="A174" s="288"/>
      <c r="B174" s="263"/>
      <c r="C174" s="263"/>
      <c r="D174" s="267"/>
      <c r="E174" s="263"/>
      <c r="F174" s="82">
        <f t="shared" si="3"/>
        <v>0</v>
      </c>
      <c r="G174" s="114" t="s">
        <v>326</v>
      </c>
      <c r="I174" s="114"/>
    </row>
    <row r="175" spans="1:9" s="102" customFormat="1" hidden="1" x14ac:dyDescent="0.3">
      <c r="A175" s="288"/>
      <c r="B175" s="263"/>
      <c r="C175" s="263"/>
      <c r="D175" s="267"/>
      <c r="E175" s="263"/>
      <c r="F175" s="82">
        <f t="shared" si="3"/>
        <v>0</v>
      </c>
      <c r="G175" s="114" t="s">
        <v>326</v>
      </c>
      <c r="I175" s="114"/>
    </row>
    <row r="176" spans="1:9" s="102" customFormat="1" hidden="1" x14ac:dyDescent="0.3">
      <c r="A176" s="288"/>
      <c r="B176" s="263"/>
      <c r="C176" s="263"/>
      <c r="D176" s="267"/>
      <c r="E176" s="263"/>
      <c r="F176" s="82">
        <f t="shared" si="3"/>
        <v>0</v>
      </c>
      <c r="G176" s="114" t="s">
        <v>326</v>
      </c>
      <c r="I176" s="114"/>
    </row>
    <row r="177" spans="1:9" s="102" customFormat="1" hidden="1" x14ac:dyDescent="0.3">
      <c r="A177" s="288"/>
      <c r="B177" s="263"/>
      <c r="C177" s="263"/>
      <c r="D177" s="267"/>
      <c r="E177" s="263"/>
      <c r="F177" s="82">
        <f t="shared" si="3"/>
        <v>0</v>
      </c>
      <c r="G177" s="114" t="s">
        <v>326</v>
      </c>
      <c r="I177" s="114"/>
    </row>
    <row r="178" spans="1:9" s="102" customFormat="1" hidden="1" x14ac:dyDescent="0.3">
      <c r="A178" s="288"/>
      <c r="B178" s="263"/>
      <c r="C178" s="263"/>
      <c r="D178" s="267"/>
      <c r="E178" s="263"/>
      <c r="F178" s="82">
        <f t="shared" si="3"/>
        <v>0</v>
      </c>
      <c r="G178" s="114" t="s">
        <v>326</v>
      </c>
      <c r="I178" s="114"/>
    </row>
    <row r="179" spans="1:9" s="102" customFormat="1" hidden="1" x14ac:dyDescent="0.3">
      <c r="A179" s="288"/>
      <c r="B179" s="263"/>
      <c r="C179" s="263"/>
      <c r="D179" s="267"/>
      <c r="E179" s="263"/>
      <c r="F179" s="82">
        <f t="shared" si="3"/>
        <v>0</v>
      </c>
      <c r="G179" s="114" t="s">
        <v>326</v>
      </c>
      <c r="I179" s="114"/>
    </row>
    <row r="180" spans="1:9" s="102" customFormat="1" hidden="1" x14ac:dyDescent="0.3">
      <c r="A180" s="288"/>
      <c r="B180" s="263"/>
      <c r="C180" s="263"/>
      <c r="D180" s="267"/>
      <c r="E180" s="263"/>
      <c r="F180" s="82">
        <f t="shared" si="3"/>
        <v>0</v>
      </c>
      <c r="G180" s="114" t="s">
        <v>326</v>
      </c>
      <c r="I180" s="114"/>
    </row>
    <row r="181" spans="1:9" s="102" customFormat="1" hidden="1" x14ac:dyDescent="0.3">
      <c r="A181" s="288"/>
      <c r="B181" s="263"/>
      <c r="C181" s="263"/>
      <c r="D181" s="267"/>
      <c r="E181" s="263"/>
      <c r="F181" s="82">
        <f t="shared" si="3"/>
        <v>0</v>
      </c>
      <c r="G181" s="114" t="s">
        <v>326</v>
      </c>
      <c r="I181" s="114"/>
    </row>
    <row r="182" spans="1:9" s="102" customFormat="1" hidden="1" x14ac:dyDescent="0.3">
      <c r="A182" s="288"/>
      <c r="B182" s="263"/>
      <c r="C182" s="263"/>
      <c r="D182" s="267"/>
      <c r="E182" s="263"/>
      <c r="F182" s="82">
        <f t="shared" si="3"/>
        <v>0</v>
      </c>
      <c r="G182" s="114" t="s">
        <v>326</v>
      </c>
      <c r="I182" s="114"/>
    </row>
    <row r="183" spans="1:9" s="102" customFormat="1" hidden="1" x14ac:dyDescent="0.3">
      <c r="A183" s="288"/>
      <c r="B183" s="263"/>
      <c r="C183" s="263"/>
      <c r="D183" s="267"/>
      <c r="E183" s="263"/>
      <c r="F183" s="82">
        <f t="shared" si="3"/>
        <v>0</v>
      </c>
      <c r="G183" s="114" t="s">
        <v>326</v>
      </c>
      <c r="I183" s="114"/>
    </row>
    <row r="184" spans="1:9" s="102" customFormat="1" hidden="1" x14ac:dyDescent="0.3">
      <c r="A184" s="288"/>
      <c r="B184" s="263"/>
      <c r="C184" s="263"/>
      <c r="D184" s="267"/>
      <c r="E184" s="263"/>
      <c r="F184" s="82">
        <f t="shared" si="3"/>
        <v>0</v>
      </c>
      <c r="G184" s="114" t="s">
        <v>326</v>
      </c>
      <c r="I184" s="114"/>
    </row>
    <row r="185" spans="1:9" s="102" customFormat="1" hidden="1" x14ac:dyDescent="0.3">
      <c r="A185" s="288"/>
      <c r="B185" s="263"/>
      <c r="C185" s="263"/>
      <c r="D185" s="267"/>
      <c r="E185" s="263"/>
      <c r="F185" s="82">
        <f t="shared" si="3"/>
        <v>0</v>
      </c>
      <c r="G185" s="114" t="s">
        <v>326</v>
      </c>
      <c r="I185" s="114"/>
    </row>
    <row r="186" spans="1:9" s="102" customFormat="1" hidden="1" x14ac:dyDescent="0.3">
      <c r="A186" s="288"/>
      <c r="B186" s="263"/>
      <c r="C186" s="263"/>
      <c r="D186" s="267"/>
      <c r="E186" s="263"/>
      <c r="F186" s="82">
        <f t="shared" si="3"/>
        <v>0</v>
      </c>
      <c r="G186" s="114" t="s">
        <v>326</v>
      </c>
      <c r="I186" s="114"/>
    </row>
    <row r="187" spans="1:9" s="102" customFormat="1" hidden="1" x14ac:dyDescent="0.3">
      <c r="A187" s="288"/>
      <c r="B187" s="263"/>
      <c r="C187" s="263"/>
      <c r="D187" s="267"/>
      <c r="E187" s="263"/>
      <c r="F187" s="82">
        <f t="shared" si="3"/>
        <v>0</v>
      </c>
      <c r="G187" s="114" t="s">
        <v>326</v>
      </c>
      <c r="I187" s="114"/>
    </row>
    <row r="188" spans="1:9" s="102" customFormat="1" hidden="1" x14ac:dyDescent="0.3">
      <c r="A188" s="288"/>
      <c r="B188" s="263"/>
      <c r="C188" s="263"/>
      <c r="D188" s="267"/>
      <c r="E188" s="263"/>
      <c r="F188" s="82">
        <f t="shared" si="3"/>
        <v>0</v>
      </c>
      <c r="G188" s="114" t="s">
        <v>326</v>
      </c>
      <c r="I188" s="114"/>
    </row>
    <row r="189" spans="1:9" s="102" customFormat="1" hidden="1" x14ac:dyDescent="0.3">
      <c r="A189" s="288"/>
      <c r="B189" s="263"/>
      <c r="C189" s="263"/>
      <c r="D189" s="267"/>
      <c r="E189" s="263"/>
      <c r="F189" s="82">
        <f t="shared" si="3"/>
        <v>0</v>
      </c>
      <c r="G189" s="114" t="s">
        <v>326</v>
      </c>
      <c r="I189" s="114"/>
    </row>
    <row r="190" spans="1:9" s="102" customFormat="1" hidden="1" x14ac:dyDescent="0.3">
      <c r="A190" s="288"/>
      <c r="B190" s="263"/>
      <c r="C190" s="263"/>
      <c r="D190" s="267"/>
      <c r="E190" s="263"/>
      <c r="F190" s="82">
        <f t="shared" si="3"/>
        <v>0</v>
      </c>
      <c r="G190" s="114" t="s">
        <v>326</v>
      </c>
      <c r="I190" s="114"/>
    </row>
    <row r="191" spans="1:9" s="102" customFormat="1" hidden="1" x14ac:dyDescent="0.3">
      <c r="A191" s="288"/>
      <c r="B191" s="263"/>
      <c r="C191" s="263"/>
      <c r="D191" s="267"/>
      <c r="E191" s="263"/>
      <c r="F191" s="82">
        <f t="shared" si="3"/>
        <v>0</v>
      </c>
      <c r="G191" s="114" t="s">
        <v>326</v>
      </c>
      <c r="I191" s="114"/>
    </row>
    <row r="192" spans="1:9" s="102" customFormat="1" hidden="1" x14ac:dyDescent="0.3">
      <c r="A192" s="288"/>
      <c r="B192" s="263"/>
      <c r="C192" s="263"/>
      <c r="D192" s="267"/>
      <c r="E192" s="263"/>
      <c r="F192" s="82">
        <f t="shared" si="3"/>
        <v>0</v>
      </c>
      <c r="G192" s="114" t="s">
        <v>326</v>
      </c>
      <c r="I192" s="114"/>
    </row>
    <row r="193" spans="1:9" s="102" customFormat="1" hidden="1" x14ac:dyDescent="0.3">
      <c r="A193" s="288"/>
      <c r="B193" s="263"/>
      <c r="C193" s="263"/>
      <c r="D193" s="267"/>
      <c r="E193" s="263"/>
      <c r="F193" s="82">
        <f t="shared" si="3"/>
        <v>0</v>
      </c>
      <c r="G193" s="114" t="s">
        <v>326</v>
      </c>
      <c r="I193" s="114"/>
    </row>
    <row r="194" spans="1:9" s="102" customFormat="1" hidden="1" x14ac:dyDescent="0.3">
      <c r="A194" s="288"/>
      <c r="B194" s="263"/>
      <c r="C194" s="263"/>
      <c r="D194" s="267"/>
      <c r="E194" s="263"/>
      <c r="F194" s="82">
        <f t="shared" si="3"/>
        <v>0</v>
      </c>
      <c r="G194" s="114" t="s">
        <v>326</v>
      </c>
      <c r="I194" s="114"/>
    </row>
    <row r="195" spans="1:9" s="102" customFormat="1" hidden="1" x14ac:dyDescent="0.3">
      <c r="A195" s="288"/>
      <c r="B195" s="263"/>
      <c r="C195" s="263"/>
      <c r="D195" s="267"/>
      <c r="E195" s="263"/>
      <c r="F195" s="82">
        <f t="shared" si="3"/>
        <v>0</v>
      </c>
      <c r="G195" s="114" t="s">
        <v>326</v>
      </c>
      <c r="I195" s="114"/>
    </row>
    <row r="196" spans="1:9" s="102" customFormat="1" hidden="1" x14ac:dyDescent="0.3">
      <c r="A196" s="288"/>
      <c r="B196" s="263"/>
      <c r="C196" s="263"/>
      <c r="D196" s="267"/>
      <c r="E196" s="263"/>
      <c r="F196" s="82">
        <f t="shared" si="3"/>
        <v>0</v>
      </c>
      <c r="G196" s="114" t="s">
        <v>326</v>
      </c>
      <c r="I196" s="114"/>
    </row>
    <row r="197" spans="1:9" s="102" customFormat="1" hidden="1" x14ac:dyDescent="0.3">
      <c r="A197" s="288"/>
      <c r="B197" s="263"/>
      <c r="C197" s="263"/>
      <c r="D197" s="267"/>
      <c r="E197" s="263"/>
      <c r="F197" s="82">
        <f t="shared" si="3"/>
        <v>0</v>
      </c>
      <c r="G197" s="114" t="s">
        <v>326</v>
      </c>
      <c r="I197" s="114"/>
    </row>
    <row r="198" spans="1:9" s="102" customFormat="1" hidden="1" x14ac:dyDescent="0.3">
      <c r="A198" s="288"/>
      <c r="B198" s="263"/>
      <c r="C198" s="263"/>
      <c r="D198" s="267"/>
      <c r="E198" s="263"/>
      <c r="F198" s="82">
        <f t="shared" si="3"/>
        <v>0</v>
      </c>
      <c r="G198" s="114" t="s">
        <v>326</v>
      </c>
      <c r="I198" s="114"/>
    </row>
    <row r="199" spans="1:9" s="102" customFormat="1" hidden="1" x14ac:dyDescent="0.3">
      <c r="A199" s="288"/>
      <c r="B199" s="263"/>
      <c r="C199" s="263"/>
      <c r="D199" s="267"/>
      <c r="E199" s="263"/>
      <c r="F199" s="82">
        <f t="shared" si="3"/>
        <v>0</v>
      </c>
      <c r="G199" s="114" t="s">
        <v>326</v>
      </c>
      <c r="I199" s="114"/>
    </row>
    <row r="200" spans="1:9" s="102" customFormat="1" hidden="1" x14ac:dyDescent="0.3">
      <c r="A200" s="288"/>
      <c r="B200" s="263"/>
      <c r="C200" s="263"/>
      <c r="D200" s="267"/>
      <c r="E200" s="263"/>
      <c r="F200" s="82">
        <f t="shared" si="3"/>
        <v>0</v>
      </c>
      <c r="G200" s="114" t="s">
        <v>326</v>
      </c>
      <c r="I200" s="114"/>
    </row>
    <row r="201" spans="1:9" s="102" customFormat="1" hidden="1" x14ac:dyDescent="0.3">
      <c r="A201" s="288"/>
      <c r="B201" s="263"/>
      <c r="C201" s="263"/>
      <c r="D201" s="267"/>
      <c r="E201" s="263"/>
      <c r="F201" s="82">
        <f t="shared" si="3"/>
        <v>0</v>
      </c>
      <c r="G201" s="114" t="s">
        <v>326</v>
      </c>
      <c r="I201" s="114"/>
    </row>
    <row r="202" spans="1:9" s="102" customFormat="1" hidden="1" x14ac:dyDescent="0.3">
      <c r="A202" s="288"/>
      <c r="B202" s="263"/>
      <c r="C202" s="263"/>
      <c r="D202" s="267"/>
      <c r="E202" s="263"/>
      <c r="F202" s="82">
        <f t="shared" si="3"/>
        <v>0</v>
      </c>
      <c r="G202" s="114" t="s">
        <v>326</v>
      </c>
      <c r="I202" s="114"/>
    </row>
    <row r="203" spans="1:9" s="102" customFormat="1" hidden="1" x14ac:dyDescent="0.3">
      <c r="A203" s="288"/>
      <c r="B203" s="263"/>
      <c r="C203" s="263"/>
      <c r="D203" s="267"/>
      <c r="E203" s="263"/>
      <c r="F203" s="82">
        <f t="shared" si="3"/>
        <v>0</v>
      </c>
      <c r="G203" s="114" t="s">
        <v>326</v>
      </c>
      <c r="I203" s="114"/>
    </row>
    <row r="204" spans="1:9" s="102" customFormat="1" hidden="1" x14ac:dyDescent="0.3">
      <c r="A204" s="288"/>
      <c r="B204" s="263"/>
      <c r="C204" s="263"/>
      <c r="D204" s="267"/>
      <c r="E204" s="263"/>
      <c r="F204" s="82">
        <f t="shared" si="3"/>
        <v>0</v>
      </c>
      <c r="G204" s="114" t="s">
        <v>326</v>
      </c>
      <c r="I204" s="114"/>
    </row>
    <row r="205" spans="1:9" s="102" customFormat="1" hidden="1" x14ac:dyDescent="0.3">
      <c r="A205" s="288"/>
      <c r="B205" s="263"/>
      <c r="C205" s="263"/>
      <c r="D205" s="267"/>
      <c r="E205" s="263"/>
      <c r="F205" s="82">
        <f t="shared" si="3"/>
        <v>0</v>
      </c>
      <c r="G205" s="114" t="s">
        <v>326</v>
      </c>
      <c r="I205" s="114"/>
    </row>
    <row r="206" spans="1:9" s="102" customFormat="1" hidden="1" x14ac:dyDescent="0.3">
      <c r="A206" s="288"/>
      <c r="B206" s="263"/>
      <c r="C206" s="263"/>
      <c r="D206" s="267"/>
      <c r="E206" s="263"/>
      <c r="F206" s="82">
        <f t="shared" si="3"/>
        <v>0</v>
      </c>
      <c r="G206" s="114" t="s">
        <v>326</v>
      </c>
      <c r="I206" s="114"/>
    </row>
    <row r="207" spans="1:9" s="102" customFormat="1" hidden="1" x14ac:dyDescent="0.3">
      <c r="A207" s="288"/>
      <c r="B207" s="263"/>
      <c r="C207" s="263"/>
      <c r="D207" s="267"/>
      <c r="E207" s="263"/>
      <c r="F207" s="82">
        <f t="shared" si="3"/>
        <v>0</v>
      </c>
      <c r="G207" s="114" t="s">
        <v>326</v>
      </c>
      <c r="I207" s="114"/>
    </row>
    <row r="208" spans="1:9" s="102" customFormat="1" hidden="1" x14ac:dyDescent="0.3">
      <c r="A208" s="288"/>
      <c r="B208" s="263"/>
      <c r="C208" s="263"/>
      <c r="D208" s="267"/>
      <c r="E208" s="263"/>
      <c r="F208" s="82">
        <f t="shared" si="3"/>
        <v>0</v>
      </c>
      <c r="G208" s="114" t="s">
        <v>326</v>
      </c>
      <c r="I208" s="114"/>
    </row>
    <row r="209" spans="1:9" s="102" customFormat="1" hidden="1" x14ac:dyDescent="0.3">
      <c r="A209" s="288"/>
      <c r="B209" s="263"/>
      <c r="C209" s="263"/>
      <c r="D209" s="267"/>
      <c r="E209" s="263"/>
      <c r="F209" s="82">
        <f t="shared" si="3"/>
        <v>0</v>
      </c>
      <c r="G209" s="114" t="s">
        <v>326</v>
      </c>
      <c r="I209" s="114"/>
    </row>
    <row r="210" spans="1:9" s="102" customFormat="1" hidden="1" x14ac:dyDescent="0.3">
      <c r="A210" s="288"/>
      <c r="B210" s="263"/>
      <c r="C210" s="263"/>
      <c r="D210" s="267"/>
      <c r="E210" s="263"/>
      <c r="F210" s="82">
        <f t="shared" si="3"/>
        <v>0</v>
      </c>
      <c r="G210" s="114" t="s">
        <v>326</v>
      </c>
      <c r="I210" s="114"/>
    </row>
    <row r="211" spans="1:9" s="102" customFormat="1" hidden="1" x14ac:dyDescent="0.3">
      <c r="A211" s="288"/>
      <c r="B211" s="263"/>
      <c r="C211" s="263"/>
      <c r="D211" s="267"/>
      <c r="E211" s="263"/>
      <c r="F211" s="82">
        <f t="shared" si="3"/>
        <v>0</v>
      </c>
      <c r="G211" s="114" t="s">
        <v>326</v>
      </c>
      <c r="I211" s="114"/>
    </row>
    <row r="212" spans="1:9" s="102" customFormat="1" hidden="1" x14ac:dyDescent="0.3">
      <c r="A212" s="288"/>
      <c r="B212" s="263"/>
      <c r="C212" s="263"/>
      <c r="D212" s="267"/>
      <c r="E212" s="263"/>
      <c r="F212" s="82">
        <f t="shared" si="3"/>
        <v>0</v>
      </c>
      <c r="G212" s="114" t="s">
        <v>326</v>
      </c>
      <c r="I212" s="114"/>
    </row>
    <row r="213" spans="1:9" s="102" customFormat="1" hidden="1" x14ac:dyDescent="0.3">
      <c r="A213" s="288"/>
      <c r="B213" s="263"/>
      <c r="C213" s="263"/>
      <c r="D213" s="267"/>
      <c r="E213" s="263"/>
      <c r="F213" s="82">
        <f t="shared" si="3"/>
        <v>0</v>
      </c>
      <c r="G213" s="114" t="s">
        <v>326</v>
      </c>
      <c r="I213" s="114"/>
    </row>
    <row r="214" spans="1:9" s="102" customFormat="1" hidden="1" x14ac:dyDescent="0.3">
      <c r="A214" s="288"/>
      <c r="B214" s="263"/>
      <c r="C214" s="263"/>
      <c r="D214" s="267"/>
      <c r="E214" s="263"/>
      <c r="F214" s="82">
        <f t="shared" si="3"/>
        <v>0</v>
      </c>
      <c r="G214" s="114" t="s">
        <v>326</v>
      </c>
      <c r="I214" s="114"/>
    </row>
    <row r="215" spans="1:9" s="102" customFormat="1" hidden="1" x14ac:dyDescent="0.3">
      <c r="A215" s="288"/>
      <c r="B215" s="263"/>
      <c r="C215" s="263"/>
      <c r="D215" s="267"/>
      <c r="E215" s="263"/>
      <c r="F215" s="82">
        <f t="shared" si="3"/>
        <v>0</v>
      </c>
      <c r="G215" s="114" t="s">
        <v>326</v>
      </c>
      <c r="I215" s="114"/>
    </row>
    <row r="216" spans="1:9" s="102" customFormat="1" hidden="1" x14ac:dyDescent="0.3">
      <c r="A216" s="288"/>
      <c r="B216" s="263"/>
      <c r="C216" s="263"/>
      <c r="D216" s="267"/>
      <c r="E216" s="263"/>
      <c r="F216" s="82">
        <f t="shared" si="3"/>
        <v>0</v>
      </c>
      <c r="G216" s="114" t="s">
        <v>326</v>
      </c>
      <c r="I216" s="114"/>
    </row>
    <row r="217" spans="1:9" s="102" customFormat="1" hidden="1" x14ac:dyDescent="0.3">
      <c r="A217" s="288"/>
      <c r="B217" s="263"/>
      <c r="C217" s="263"/>
      <c r="D217" s="267"/>
      <c r="E217" s="263"/>
      <c r="F217" s="82">
        <f t="shared" si="3"/>
        <v>0</v>
      </c>
      <c r="G217" s="114" t="s">
        <v>326</v>
      </c>
      <c r="I217" s="114"/>
    </row>
    <row r="218" spans="1:9" s="102" customFormat="1" hidden="1" x14ac:dyDescent="0.3">
      <c r="A218" s="288"/>
      <c r="B218" s="263"/>
      <c r="C218" s="263"/>
      <c r="D218" s="267"/>
      <c r="E218" s="263"/>
      <c r="F218" s="82">
        <f t="shared" si="3"/>
        <v>0</v>
      </c>
      <c r="G218" s="114" t="s">
        <v>326</v>
      </c>
      <c r="I218" s="114"/>
    </row>
    <row r="219" spans="1:9" s="102" customFormat="1" hidden="1" x14ac:dyDescent="0.3">
      <c r="A219" s="288"/>
      <c r="B219" s="263"/>
      <c r="C219" s="263"/>
      <c r="D219" s="267"/>
      <c r="E219" s="263"/>
      <c r="F219" s="82">
        <f t="shared" si="3"/>
        <v>0</v>
      </c>
      <c r="G219" s="114" t="s">
        <v>326</v>
      </c>
      <c r="I219" s="114"/>
    </row>
    <row r="220" spans="1:9" s="102" customFormat="1" hidden="1" x14ac:dyDescent="0.3">
      <c r="A220" s="288"/>
      <c r="B220" s="263"/>
      <c r="C220" s="263"/>
      <c r="D220" s="267"/>
      <c r="E220" s="263"/>
      <c r="F220" s="82">
        <f t="shared" si="3"/>
        <v>0</v>
      </c>
      <c r="G220" s="114" t="s">
        <v>326</v>
      </c>
      <c r="I220" s="114"/>
    </row>
    <row r="221" spans="1:9" s="102" customFormat="1" hidden="1" x14ac:dyDescent="0.3">
      <c r="A221" s="288"/>
      <c r="B221" s="263"/>
      <c r="C221" s="263"/>
      <c r="D221" s="267"/>
      <c r="E221" s="263"/>
      <c r="F221" s="82">
        <f t="shared" si="3"/>
        <v>0</v>
      </c>
      <c r="G221" s="114" t="s">
        <v>326</v>
      </c>
      <c r="I221" s="114"/>
    </row>
    <row r="222" spans="1:9" s="102" customFormat="1" hidden="1" x14ac:dyDescent="0.3">
      <c r="A222" s="288"/>
      <c r="B222" s="263"/>
      <c r="C222" s="263"/>
      <c r="D222" s="267"/>
      <c r="E222" s="263"/>
      <c r="F222" s="82">
        <f t="shared" si="3"/>
        <v>0</v>
      </c>
      <c r="G222" s="114" t="s">
        <v>326</v>
      </c>
      <c r="I222" s="114"/>
    </row>
    <row r="223" spans="1:9" s="102" customFormat="1" hidden="1" x14ac:dyDescent="0.3">
      <c r="A223" s="288"/>
      <c r="B223" s="263"/>
      <c r="C223" s="263"/>
      <c r="D223" s="267"/>
      <c r="E223" s="263"/>
      <c r="F223" s="82">
        <f t="shared" si="3"/>
        <v>0</v>
      </c>
      <c r="G223" s="114" t="s">
        <v>326</v>
      </c>
      <c r="I223" s="114"/>
    </row>
    <row r="224" spans="1:9" s="102" customFormat="1" hidden="1" x14ac:dyDescent="0.3">
      <c r="A224" s="288"/>
      <c r="B224" s="263"/>
      <c r="C224" s="263"/>
      <c r="D224" s="267"/>
      <c r="E224" s="263"/>
      <c r="F224" s="82">
        <f t="shared" si="3"/>
        <v>0</v>
      </c>
      <c r="G224" s="114" t="s">
        <v>326</v>
      </c>
      <c r="I224" s="114"/>
    </row>
    <row r="225" spans="1:9" s="102" customFormat="1" hidden="1" x14ac:dyDescent="0.3">
      <c r="A225" s="288"/>
      <c r="B225" s="263"/>
      <c r="C225" s="263"/>
      <c r="D225" s="267"/>
      <c r="E225" s="263"/>
      <c r="F225" s="82">
        <f t="shared" si="3"/>
        <v>0</v>
      </c>
      <c r="G225" s="114" t="s">
        <v>326</v>
      </c>
      <c r="I225" s="114"/>
    </row>
    <row r="226" spans="1:9" s="102" customFormat="1" hidden="1" x14ac:dyDescent="0.3">
      <c r="A226" s="288"/>
      <c r="B226" s="263"/>
      <c r="C226" s="263"/>
      <c r="D226" s="267"/>
      <c r="E226" s="263"/>
      <c r="F226" s="82">
        <f t="shared" si="3"/>
        <v>0</v>
      </c>
      <c r="G226" s="114" t="s">
        <v>326</v>
      </c>
      <c r="I226" s="114"/>
    </row>
    <row r="227" spans="1:9" s="102" customFormat="1" hidden="1" x14ac:dyDescent="0.3">
      <c r="A227" s="288"/>
      <c r="B227" s="263"/>
      <c r="C227" s="263"/>
      <c r="D227" s="267"/>
      <c r="E227" s="263"/>
      <c r="F227" s="82">
        <f t="shared" si="3"/>
        <v>0</v>
      </c>
      <c r="G227" s="114" t="s">
        <v>326</v>
      </c>
      <c r="I227" s="114"/>
    </row>
    <row r="228" spans="1:9" s="102" customFormat="1" hidden="1" x14ac:dyDescent="0.3">
      <c r="A228" s="288"/>
      <c r="B228" s="263"/>
      <c r="C228" s="263"/>
      <c r="D228" s="267"/>
      <c r="E228" s="263"/>
      <c r="F228" s="82">
        <f t="shared" si="3"/>
        <v>0</v>
      </c>
      <c r="G228" s="114" t="s">
        <v>326</v>
      </c>
      <c r="I228" s="114"/>
    </row>
    <row r="229" spans="1:9" s="102" customFormat="1" hidden="1" x14ac:dyDescent="0.3">
      <c r="A229" s="288"/>
      <c r="B229" s="263"/>
      <c r="C229" s="263"/>
      <c r="D229" s="267"/>
      <c r="E229" s="263"/>
      <c r="F229" s="82">
        <f t="shared" si="3"/>
        <v>0</v>
      </c>
      <c r="G229" s="114" t="s">
        <v>326</v>
      </c>
      <c r="I229" s="114"/>
    </row>
    <row r="230" spans="1:9" s="102" customFormat="1" hidden="1" x14ac:dyDescent="0.3">
      <c r="A230" s="288"/>
      <c r="B230" s="263"/>
      <c r="C230" s="263"/>
      <c r="D230" s="267"/>
      <c r="E230" s="263"/>
      <c r="F230" s="82">
        <f t="shared" si="3"/>
        <v>0</v>
      </c>
      <c r="G230" s="114" t="s">
        <v>326</v>
      </c>
      <c r="I230" s="114"/>
    </row>
    <row r="231" spans="1:9" s="102" customFormat="1" hidden="1" x14ac:dyDescent="0.3">
      <c r="A231" s="288"/>
      <c r="B231" s="263"/>
      <c r="C231" s="263"/>
      <c r="D231" s="267"/>
      <c r="E231" s="263"/>
      <c r="F231" s="82">
        <f t="shared" si="3"/>
        <v>0</v>
      </c>
      <c r="G231" s="114" t="s">
        <v>326</v>
      </c>
      <c r="I231" s="114"/>
    </row>
    <row r="232" spans="1:9" s="102" customFormat="1" hidden="1" x14ac:dyDescent="0.3">
      <c r="A232" s="288"/>
      <c r="B232" s="263"/>
      <c r="C232" s="263"/>
      <c r="D232" s="267"/>
      <c r="E232" s="263"/>
      <c r="F232" s="82">
        <f t="shared" si="3"/>
        <v>0</v>
      </c>
      <c r="G232" s="114" t="s">
        <v>326</v>
      </c>
      <c r="I232" s="114"/>
    </row>
    <row r="233" spans="1:9" s="102" customFormat="1" hidden="1" x14ac:dyDescent="0.3">
      <c r="A233" s="288"/>
      <c r="B233" s="263"/>
      <c r="C233" s="263"/>
      <c r="D233" s="267"/>
      <c r="E233" s="263"/>
      <c r="F233" s="82">
        <f t="shared" si="3"/>
        <v>0</v>
      </c>
      <c r="G233" s="114" t="s">
        <v>326</v>
      </c>
      <c r="I233" s="114"/>
    </row>
    <row r="234" spans="1:9" s="102" customFormat="1" hidden="1" x14ac:dyDescent="0.3">
      <c r="A234" s="288"/>
      <c r="B234" s="263"/>
      <c r="C234" s="263"/>
      <c r="D234" s="267"/>
      <c r="E234" s="263"/>
      <c r="F234" s="82">
        <f t="shared" si="3"/>
        <v>0</v>
      </c>
      <c r="G234" s="114" t="s">
        <v>326</v>
      </c>
      <c r="I234" s="114"/>
    </row>
    <row r="235" spans="1:9" s="102" customFormat="1" hidden="1" x14ac:dyDescent="0.3">
      <c r="A235" s="288"/>
      <c r="B235" s="263"/>
      <c r="C235" s="263"/>
      <c r="D235" s="267"/>
      <c r="E235" s="263"/>
      <c r="F235" s="82">
        <f t="shared" si="3"/>
        <v>0</v>
      </c>
      <c r="G235" s="114" t="s">
        <v>326</v>
      </c>
      <c r="I235" s="114"/>
    </row>
    <row r="236" spans="1:9" s="102" customFormat="1" hidden="1" x14ac:dyDescent="0.3">
      <c r="A236" s="288"/>
      <c r="B236" s="263"/>
      <c r="C236" s="263"/>
      <c r="D236" s="267"/>
      <c r="E236" s="263"/>
      <c r="F236" s="82">
        <f t="shared" si="3"/>
        <v>0</v>
      </c>
      <c r="G236" s="114" t="s">
        <v>326</v>
      </c>
      <c r="I236" s="114"/>
    </row>
    <row r="237" spans="1:9" s="102" customFormat="1" hidden="1" x14ac:dyDescent="0.3">
      <c r="A237" s="288"/>
      <c r="B237" s="263"/>
      <c r="C237" s="263"/>
      <c r="D237" s="267"/>
      <c r="E237" s="263"/>
      <c r="F237" s="82">
        <f t="shared" si="3"/>
        <v>0</v>
      </c>
      <c r="G237" s="114" t="s">
        <v>326</v>
      </c>
      <c r="I237" s="114"/>
    </row>
    <row r="238" spans="1:9" s="102" customFormat="1" hidden="1" x14ac:dyDescent="0.3">
      <c r="A238" s="288"/>
      <c r="B238" s="263"/>
      <c r="C238" s="263"/>
      <c r="D238" s="267"/>
      <c r="E238" s="263"/>
      <c r="F238" s="82">
        <f t="shared" si="3"/>
        <v>0</v>
      </c>
      <c r="G238" s="114" t="s">
        <v>326</v>
      </c>
      <c r="I238" s="114"/>
    </row>
    <row r="239" spans="1:9" s="102" customFormat="1" hidden="1" x14ac:dyDescent="0.3">
      <c r="A239" s="288"/>
      <c r="B239" s="263"/>
      <c r="C239" s="263"/>
      <c r="D239" s="267"/>
      <c r="E239" s="263"/>
      <c r="F239" s="82">
        <f t="shared" si="3"/>
        <v>0</v>
      </c>
      <c r="G239" s="114" t="s">
        <v>326</v>
      </c>
      <c r="I239" s="114"/>
    </row>
    <row r="240" spans="1:9" s="102" customFormat="1" hidden="1" x14ac:dyDescent="0.3">
      <c r="A240" s="288"/>
      <c r="B240" s="263"/>
      <c r="C240" s="263"/>
      <c r="D240" s="267"/>
      <c r="E240" s="263"/>
      <c r="F240" s="82">
        <f t="shared" si="3"/>
        <v>0</v>
      </c>
      <c r="G240" s="114" t="s">
        <v>326</v>
      </c>
      <c r="I240" s="114"/>
    </row>
    <row r="241" spans="1:9" s="102" customFormat="1" hidden="1" x14ac:dyDescent="0.3">
      <c r="A241" s="288"/>
      <c r="B241" s="263"/>
      <c r="C241" s="263"/>
      <c r="D241" s="267"/>
      <c r="E241" s="263"/>
      <c r="F241" s="82">
        <f t="shared" si="3"/>
        <v>0</v>
      </c>
      <c r="G241" s="114" t="s">
        <v>326</v>
      </c>
      <c r="I241" s="114"/>
    </row>
    <row r="242" spans="1:9" s="102" customFormat="1" hidden="1" x14ac:dyDescent="0.3">
      <c r="A242" s="288"/>
      <c r="B242" s="263"/>
      <c r="C242" s="263"/>
      <c r="D242" s="267"/>
      <c r="E242" s="263"/>
      <c r="F242" s="82">
        <f t="shared" si="3"/>
        <v>0</v>
      </c>
      <c r="G242" s="114" t="s">
        <v>326</v>
      </c>
      <c r="I242" s="114"/>
    </row>
    <row r="243" spans="1:9" s="102" customFormat="1" hidden="1" x14ac:dyDescent="0.3">
      <c r="A243" s="288"/>
      <c r="B243" s="263"/>
      <c r="C243" s="263"/>
      <c r="D243" s="267"/>
      <c r="E243" s="263"/>
      <c r="F243" s="82">
        <f t="shared" si="3"/>
        <v>0</v>
      </c>
      <c r="G243" s="114" t="s">
        <v>326</v>
      </c>
      <c r="I243" s="114"/>
    </row>
    <row r="244" spans="1:9" s="102" customFormat="1" hidden="1" x14ac:dyDescent="0.3">
      <c r="A244" s="288"/>
      <c r="B244" s="263"/>
      <c r="C244" s="263"/>
      <c r="D244" s="267"/>
      <c r="E244" s="263"/>
      <c r="F244" s="82">
        <f t="shared" si="3"/>
        <v>0</v>
      </c>
      <c r="G244" s="114" t="s">
        <v>326</v>
      </c>
      <c r="I244" s="114"/>
    </row>
    <row r="245" spans="1:9" s="102" customFormat="1" hidden="1" x14ac:dyDescent="0.3">
      <c r="A245" s="288"/>
      <c r="B245" s="263"/>
      <c r="C245" s="263"/>
      <c r="D245" s="267"/>
      <c r="E245" s="263"/>
      <c r="F245" s="82">
        <f t="shared" si="3"/>
        <v>0</v>
      </c>
      <c r="G245" s="114" t="s">
        <v>326</v>
      </c>
      <c r="I245" s="114"/>
    </row>
    <row r="246" spans="1:9" s="102" customFormat="1" hidden="1" x14ac:dyDescent="0.3">
      <c r="A246" s="288"/>
      <c r="B246" s="263"/>
      <c r="C246" s="263"/>
      <c r="D246" s="267"/>
      <c r="E246" s="263"/>
      <c r="F246" s="82">
        <f t="shared" si="3"/>
        <v>0</v>
      </c>
      <c r="G246" s="114" t="s">
        <v>326</v>
      </c>
      <c r="I246" s="114"/>
    </row>
    <row r="247" spans="1:9" s="102" customFormat="1" hidden="1" x14ac:dyDescent="0.3">
      <c r="A247" s="288"/>
      <c r="B247" s="263"/>
      <c r="C247" s="263"/>
      <c r="D247" s="267"/>
      <c r="E247" s="263"/>
      <c r="F247" s="82">
        <f t="shared" si="3"/>
        <v>0</v>
      </c>
      <c r="G247" s="114" t="s">
        <v>326</v>
      </c>
      <c r="I247" s="114"/>
    </row>
    <row r="248" spans="1:9" s="102" customFormat="1" hidden="1" x14ac:dyDescent="0.3">
      <c r="A248" s="288"/>
      <c r="B248" s="263"/>
      <c r="C248" s="263"/>
      <c r="D248" s="267"/>
      <c r="E248" s="263"/>
      <c r="F248" s="82">
        <f t="shared" si="3"/>
        <v>0</v>
      </c>
      <c r="G248" s="114" t="s">
        <v>326</v>
      </c>
      <c r="I248" s="114"/>
    </row>
    <row r="249" spans="1:9" s="102" customFormat="1" hidden="1" x14ac:dyDescent="0.3">
      <c r="A249" s="288"/>
      <c r="B249" s="263"/>
      <c r="C249" s="263"/>
      <c r="D249" s="267"/>
      <c r="E249" s="263"/>
      <c r="F249" s="82">
        <f t="shared" si="3"/>
        <v>0</v>
      </c>
      <c r="G249" s="114" t="s">
        <v>326</v>
      </c>
      <c r="I249" s="114"/>
    </row>
    <row r="250" spans="1:9" s="102" customFormat="1" hidden="1" x14ac:dyDescent="0.3">
      <c r="A250" s="288"/>
      <c r="B250" s="263"/>
      <c r="C250" s="263"/>
      <c r="D250" s="267"/>
      <c r="E250" s="263"/>
      <c r="F250" s="82">
        <f t="shared" si="3"/>
        <v>0</v>
      </c>
      <c r="G250" s="114" t="s">
        <v>326</v>
      </c>
      <c r="I250" s="114"/>
    </row>
    <row r="251" spans="1:9" s="102" customFormat="1" hidden="1" x14ac:dyDescent="0.3">
      <c r="A251" s="288"/>
      <c r="B251" s="263"/>
      <c r="C251" s="263"/>
      <c r="D251" s="267"/>
      <c r="E251" s="263"/>
      <c r="F251" s="82">
        <f t="shared" si="3"/>
        <v>0</v>
      </c>
      <c r="G251" s="114" t="s">
        <v>326</v>
      </c>
      <c r="I251" s="114"/>
    </row>
    <row r="252" spans="1:9" s="102" customFormat="1" hidden="1" x14ac:dyDescent="0.3">
      <c r="A252" s="288"/>
      <c r="B252" s="263"/>
      <c r="C252" s="263"/>
      <c r="D252" s="267"/>
      <c r="E252" s="263"/>
      <c r="F252" s="82">
        <f t="shared" si="3"/>
        <v>0</v>
      </c>
      <c r="G252" s="114" t="s">
        <v>326</v>
      </c>
      <c r="I252" s="114"/>
    </row>
    <row r="253" spans="1:9" s="102" customFormat="1" hidden="1" x14ac:dyDescent="0.3">
      <c r="A253" s="288"/>
      <c r="B253" s="263"/>
      <c r="C253" s="263"/>
      <c r="D253" s="267"/>
      <c r="E253" s="263"/>
      <c r="F253" s="82">
        <f t="shared" si="3"/>
        <v>0</v>
      </c>
      <c r="G253" s="114" t="s">
        <v>326</v>
      </c>
      <c r="I253" s="114"/>
    </row>
    <row r="254" spans="1:9" s="102" customFormat="1" hidden="1" x14ac:dyDescent="0.3">
      <c r="A254" s="288"/>
      <c r="B254" s="263"/>
      <c r="C254" s="263"/>
      <c r="D254" s="267"/>
      <c r="E254" s="263"/>
      <c r="F254" s="82">
        <f t="shared" si="3"/>
        <v>0</v>
      </c>
      <c r="G254" s="114" t="s">
        <v>326</v>
      </c>
      <c r="I254" s="114"/>
    </row>
    <row r="255" spans="1:9" s="102" customFormat="1" hidden="1" x14ac:dyDescent="0.3">
      <c r="A255" s="288"/>
      <c r="B255" s="263"/>
      <c r="C255" s="263"/>
      <c r="D255" s="267"/>
      <c r="E255" s="263"/>
      <c r="F255" s="82">
        <f t="shared" si="3"/>
        <v>0</v>
      </c>
      <c r="G255" s="114" t="s">
        <v>326</v>
      </c>
      <c r="I255" s="114"/>
    </row>
    <row r="256" spans="1:9" s="102" customFormat="1" hidden="1" x14ac:dyDescent="0.3">
      <c r="A256" s="288"/>
      <c r="B256" s="263"/>
      <c r="C256" s="263"/>
      <c r="D256" s="267"/>
      <c r="E256" s="263"/>
      <c r="F256" s="82">
        <f t="shared" si="3"/>
        <v>0</v>
      </c>
      <c r="G256" s="114" t="s">
        <v>326</v>
      </c>
      <c r="I256" s="114"/>
    </row>
    <row r="257" spans="1:9" s="102" customFormat="1" hidden="1" x14ac:dyDescent="0.3">
      <c r="A257" s="288"/>
      <c r="B257" s="263"/>
      <c r="C257" s="263"/>
      <c r="D257" s="267"/>
      <c r="E257" s="263"/>
      <c r="F257" s="82">
        <f t="shared" si="3"/>
        <v>0</v>
      </c>
      <c r="G257" s="114" t="s">
        <v>326</v>
      </c>
      <c r="I257" s="114"/>
    </row>
    <row r="258" spans="1:9" s="102" customFormat="1" hidden="1" x14ac:dyDescent="0.3">
      <c r="A258" s="288"/>
      <c r="B258" s="263"/>
      <c r="C258" s="263"/>
      <c r="D258" s="267"/>
      <c r="E258" s="263"/>
      <c r="F258" s="82">
        <f t="shared" si="3"/>
        <v>0</v>
      </c>
      <c r="G258" s="114" t="s">
        <v>326</v>
      </c>
      <c r="I258" s="114"/>
    </row>
    <row r="259" spans="1:9" s="102" customFormat="1" hidden="1" x14ac:dyDescent="0.3">
      <c r="A259" s="288"/>
      <c r="B259" s="263"/>
      <c r="C259" s="263"/>
      <c r="D259" s="267"/>
      <c r="E259" s="263"/>
      <c r="F259" s="82">
        <f t="shared" si="3"/>
        <v>0</v>
      </c>
      <c r="G259" s="114" t="s">
        <v>326</v>
      </c>
      <c r="I259" s="114"/>
    </row>
    <row r="260" spans="1:9" s="102" customFormat="1" hidden="1" x14ac:dyDescent="0.3">
      <c r="A260" s="288"/>
      <c r="B260" s="263"/>
      <c r="C260" s="263"/>
      <c r="D260" s="267"/>
      <c r="E260" s="263"/>
      <c r="F260" s="82">
        <f t="shared" si="3"/>
        <v>0</v>
      </c>
      <c r="G260" s="114" t="s">
        <v>326</v>
      </c>
      <c r="I260" s="114"/>
    </row>
    <row r="261" spans="1:9" s="102" customFormat="1" hidden="1" x14ac:dyDescent="0.3">
      <c r="A261" s="288"/>
      <c r="B261" s="263"/>
      <c r="C261" s="263"/>
      <c r="D261" s="267"/>
      <c r="E261" s="263"/>
      <c r="F261" s="82">
        <f t="shared" si="3"/>
        <v>0</v>
      </c>
      <c r="G261" s="114" t="s">
        <v>326</v>
      </c>
      <c r="I261" s="114"/>
    </row>
    <row r="262" spans="1:9" s="102" customFormat="1" hidden="1" x14ac:dyDescent="0.3">
      <c r="A262" s="288"/>
      <c r="B262" s="263"/>
      <c r="C262" s="263"/>
      <c r="D262" s="267"/>
      <c r="E262" s="263"/>
      <c r="F262" s="82">
        <f t="shared" si="3"/>
        <v>0</v>
      </c>
      <c r="G262" s="114" t="s">
        <v>326</v>
      </c>
      <c r="I262" s="114"/>
    </row>
    <row r="263" spans="1:9" s="102" customFormat="1" hidden="1" x14ac:dyDescent="0.3">
      <c r="A263" s="288"/>
      <c r="B263" s="263"/>
      <c r="C263" s="263"/>
      <c r="D263" s="267"/>
      <c r="E263" s="263"/>
      <c r="F263" s="82">
        <f t="shared" si="3"/>
        <v>0</v>
      </c>
      <c r="G263" s="114" t="s">
        <v>326</v>
      </c>
      <c r="I263" s="114"/>
    </row>
    <row r="264" spans="1:9" s="102" customFormat="1" hidden="1" x14ac:dyDescent="0.3">
      <c r="A264" s="288"/>
      <c r="B264" s="263"/>
      <c r="C264" s="263"/>
      <c r="D264" s="267"/>
      <c r="E264" s="263"/>
      <c r="F264" s="82">
        <f t="shared" si="3"/>
        <v>0</v>
      </c>
      <c r="G264" s="114" t="s">
        <v>326</v>
      </c>
      <c r="I264" s="114"/>
    </row>
    <row r="265" spans="1:9" s="102" customFormat="1" hidden="1" x14ac:dyDescent="0.3">
      <c r="A265" s="288"/>
      <c r="B265" s="263"/>
      <c r="C265" s="263"/>
      <c r="D265" s="267"/>
      <c r="E265" s="263"/>
      <c r="F265" s="82">
        <f t="shared" si="3"/>
        <v>0</v>
      </c>
      <c r="G265" s="114" t="s">
        <v>326</v>
      </c>
      <c r="I265" s="114"/>
    </row>
    <row r="266" spans="1:9" s="102" customFormat="1" hidden="1" x14ac:dyDescent="0.3">
      <c r="A266" s="288"/>
      <c r="B266" s="263"/>
      <c r="C266" s="263"/>
      <c r="D266" s="267"/>
      <c r="E266" s="263"/>
      <c r="F266" s="82">
        <f t="shared" si="3"/>
        <v>0</v>
      </c>
      <c r="G266" s="114" t="s">
        <v>326</v>
      </c>
      <c r="I266" s="114"/>
    </row>
    <row r="267" spans="1:9" s="102" customFormat="1" x14ac:dyDescent="0.3">
      <c r="A267" s="288" t="s">
        <v>307</v>
      </c>
      <c r="B267" s="263">
        <v>3</v>
      </c>
      <c r="C267" s="263" t="s">
        <v>306</v>
      </c>
      <c r="D267" s="267">
        <f t="shared" ref="D267" ca="1" si="4">RAND()*400000</f>
        <v>109184.88646746942</v>
      </c>
      <c r="E267" s="263">
        <v>7</v>
      </c>
      <c r="F267" s="295">
        <f ca="1">ROUND(+B267*D267*E267,2)</f>
        <v>2292882.62</v>
      </c>
      <c r="G267" s="114" t="s">
        <v>326</v>
      </c>
    </row>
    <row r="268" spans="1:9" s="102" customFormat="1" x14ac:dyDescent="0.3">
      <c r="A268" s="287"/>
      <c r="B268" s="90"/>
      <c r="C268" s="90"/>
      <c r="D268" s="202"/>
      <c r="E268" s="206" t="s">
        <v>35</v>
      </c>
      <c r="F268" s="82">
        <f ca="1">ROUND(SUBTOTAL(109,F137:F267),2)</f>
        <v>15296260.57</v>
      </c>
      <c r="G268" s="114" t="s">
        <v>326</v>
      </c>
      <c r="I268" s="117" t="s">
        <v>329</v>
      </c>
    </row>
    <row r="269" spans="1:9" x14ac:dyDescent="0.3">
      <c r="F269" s="297"/>
      <c r="G269" s="114" t="s">
        <v>324</v>
      </c>
    </row>
    <row r="270" spans="1:9" x14ac:dyDescent="0.3">
      <c r="C270" s="586" t="str">
        <f>"Total "&amp;B2</f>
        <v>Total GRANT EXCLUSIVE LINE ITEM</v>
      </c>
      <c r="D270" s="586"/>
      <c r="E270" s="586"/>
      <c r="F270" s="82">
        <f ca="1">+F268+F136</f>
        <v>37857098.079999998</v>
      </c>
      <c r="G270" s="114" t="s">
        <v>324</v>
      </c>
      <c r="I270" s="141" t="s">
        <v>237</v>
      </c>
    </row>
    <row r="271" spans="1:9" s="102" customFormat="1" x14ac:dyDescent="0.3">
      <c r="A271" s="235"/>
      <c r="B271" s="90"/>
      <c r="C271" s="90"/>
      <c r="D271" s="90"/>
      <c r="E271" s="90"/>
      <c r="F271" s="130"/>
      <c r="G271" s="114" t="s">
        <v>324</v>
      </c>
    </row>
    <row r="272" spans="1:9" s="102" customFormat="1" x14ac:dyDescent="0.3">
      <c r="A272" s="241" t="str">
        <f>B2&amp;" Narrative (State):"</f>
        <v>GRANT EXCLUSIVE LINE ITEM Narrative (State):</v>
      </c>
      <c r="B272" s="107"/>
      <c r="C272" s="107"/>
      <c r="D272" s="107"/>
      <c r="E272" s="107"/>
      <c r="F272" s="108"/>
      <c r="G272" s="114" t="s">
        <v>325</v>
      </c>
      <c r="I272" s="142" t="s">
        <v>236</v>
      </c>
    </row>
    <row r="273" spans="1:17" s="102" customFormat="1" ht="45" customHeight="1" x14ac:dyDescent="0.3">
      <c r="A273" s="561" t="s">
        <v>320</v>
      </c>
      <c r="B273" s="562"/>
      <c r="C273" s="562"/>
      <c r="D273" s="562"/>
      <c r="E273" s="562"/>
      <c r="F273" s="563"/>
      <c r="G273" s="102" t="s">
        <v>325</v>
      </c>
      <c r="I273" s="559" t="s">
        <v>297</v>
      </c>
      <c r="J273" s="559"/>
      <c r="K273" s="559"/>
      <c r="L273" s="559"/>
      <c r="M273" s="559"/>
      <c r="N273" s="559"/>
      <c r="O273" s="559"/>
      <c r="P273" s="559"/>
      <c r="Q273" s="559"/>
    </row>
    <row r="274" spans="1:17" x14ac:dyDescent="0.3">
      <c r="G274" s="277" t="s">
        <v>326</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326</v>
      </c>
      <c r="I275" s="142" t="s">
        <v>236</v>
      </c>
    </row>
    <row r="276" spans="1:17" s="102" customFormat="1" ht="45" customHeight="1" x14ac:dyDescent="0.3">
      <c r="A276" s="561" t="s">
        <v>321</v>
      </c>
      <c r="B276" s="562"/>
      <c r="C276" s="562"/>
      <c r="D276" s="562"/>
      <c r="E276" s="562"/>
      <c r="F276" s="563"/>
      <c r="G276" s="277" t="s">
        <v>326</v>
      </c>
      <c r="I276" s="559" t="s">
        <v>297</v>
      </c>
      <c r="J276" s="559"/>
      <c r="K276" s="559"/>
      <c r="L276" s="559"/>
      <c r="M276" s="559"/>
      <c r="N276" s="559"/>
      <c r="O276" s="559"/>
      <c r="P276" s="559"/>
      <c r="Q276" s="559"/>
    </row>
    <row r="278" spans="1:17" x14ac:dyDescent="0.3">
      <c r="D278" s="22"/>
    </row>
  </sheetData>
  <sheetProtection algorithmName="SHA-512" hashValue="Cm3Rgnkfuv8rysQPZ6R9VZOF/b9ilwID27CPi4jL/qPkdgKwIcfadzHPX3XxxzJrNThduDsl/uyL6kLKIHHKjQ==" saltValue="rVdk6xaxuS6h8HIqNVBEx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8063D7D-C99C-46DE-A049-7C4C18FEC210}">
            <xm:f>Categories!$A$30=FALSE</xm:f>
            <x14:dxf>
              <fill>
                <patternFill>
                  <bgColor theme="0" tint="-0.34998626667073579"/>
                </patternFill>
              </fill>
            </x14:dxf>
          </x14:cfRule>
          <xm:sqref>A1:F276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327</v>
      </c>
    </row>
    <row r="2" spans="1:9" s="293" customFormat="1" ht="20.25" customHeight="1" x14ac:dyDescent="0.3">
      <c r="A2" s="294" t="s">
        <v>350</v>
      </c>
      <c r="B2" s="587" t="s">
        <v>332</v>
      </c>
      <c r="C2" s="587"/>
      <c r="D2" s="587"/>
      <c r="E2" s="587"/>
      <c r="F2" s="587"/>
      <c r="G2" s="404"/>
    </row>
    <row r="3" spans="1:9" s="293" customFormat="1" ht="42" customHeight="1" x14ac:dyDescent="0.3">
      <c r="A3" s="515" t="s">
        <v>331</v>
      </c>
      <c r="B3" s="515"/>
      <c r="C3" s="515"/>
      <c r="D3" s="515"/>
      <c r="E3" s="515"/>
      <c r="F3" s="515"/>
      <c r="G3" s="293" t="s">
        <v>324</v>
      </c>
    </row>
    <row r="4" spans="1:9" x14ac:dyDescent="0.3">
      <c r="A4" s="8"/>
      <c r="B4" s="8"/>
      <c r="C4" s="8"/>
      <c r="D4" s="8"/>
      <c r="E4" s="8"/>
      <c r="F4" s="8"/>
      <c r="G4" t="s">
        <v>324</v>
      </c>
    </row>
    <row r="5" spans="1:9" x14ac:dyDescent="0.3">
      <c r="A5" s="237" t="s">
        <v>60</v>
      </c>
      <c r="B5" s="237" t="s">
        <v>45</v>
      </c>
      <c r="C5" s="237" t="s">
        <v>44</v>
      </c>
      <c r="D5" s="237" t="s">
        <v>33</v>
      </c>
      <c r="E5" s="237" t="s">
        <v>32</v>
      </c>
      <c r="F5" s="303" t="s">
        <v>296</v>
      </c>
      <c r="G5" s="276" t="s">
        <v>324</v>
      </c>
      <c r="I5" s="142" t="s">
        <v>235</v>
      </c>
    </row>
    <row r="6" spans="1:9" s="102" customFormat="1" x14ac:dyDescent="0.3">
      <c r="A6" s="232" t="s">
        <v>60</v>
      </c>
      <c r="B6" s="263">
        <v>3</v>
      </c>
      <c r="C6" s="263" t="s">
        <v>306</v>
      </c>
      <c r="D6" s="267">
        <f ca="1">RAND()*400000</f>
        <v>243489.46390758952</v>
      </c>
      <c r="E6" s="263">
        <v>7</v>
      </c>
      <c r="F6" s="82">
        <f t="shared" ref="F6:F134" ca="1" si="0">ROUND(+B6*D6*E6,2)</f>
        <v>5113278.74</v>
      </c>
      <c r="G6" s="114" t="s">
        <v>325</v>
      </c>
      <c r="I6" s="114"/>
    </row>
    <row r="7" spans="1:9" s="102" customFormat="1" x14ac:dyDescent="0.3">
      <c r="A7" s="288" t="s">
        <v>334</v>
      </c>
      <c r="B7" s="263">
        <v>3</v>
      </c>
      <c r="C7" s="263" t="s">
        <v>306</v>
      </c>
      <c r="D7" s="267">
        <f t="shared" ref="D7:D8" ca="1" si="1">RAND()*400000</f>
        <v>239632.58586680799</v>
      </c>
      <c r="E7" s="263">
        <v>7</v>
      </c>
      <c r="F7" s="82">
        <f t="shared" ca="1" si="0"/>
        <v>5032284.3</v>
      </c>
      <c r="G7" s="114" t="s">
        <v>325</v>
      </c>
      <c r="I7" s="114"/>
    </row>
    <row r="8" spans="1:9" s="102" customFormat="1" x14ac:dyDescent="0.3">
      <c r="A8" s="288" t="s">
        <v>335</v>
      </c>
      <c r="B8" s="263">
        <v>3</v>
      </c>
      <c r="C8" s="263" t="s">
        <v>306</v>
      </c>
      <c r="D8" s="267">
        <f t="shared" ca="1" si="1"/>
        <v>94763.455052263715</v>
      </c>
      <c r="E8" s="263">
        <v>7</v>
      </c>
      <c r="F8" s="82">
        <f t="shared" ca="1" si="0"/>
        <v>1990032.56</v>
      </c>
      <c r="G8" s="114" t="s">
        <v>325</v>
      </c>
      <c r="I8" s="114"/>
    </row>
    <row r="9" spans="1:9" s="102" customFormat="1" hidden="1" x14ac:dyDescent="0.3">
      <c r="A9" s="288"/>
      <c r="B9" s="263"/>
      <c r="C9" s="263"/>
      <c r="D9" s="267"/>
      <c r="E9" s="263"/>
      <c r="F9" s="82">
        <f t="shared" si="0"/>
        <v>0</v>
      </c>
      <c r="G9" s="114" t="s">
        <v>325</v>
      </c>
      <c r="I9" s="114"/>
    </row>
    <row r="10" spans="1:9" s="102" customFormat="1" hidden="1" x14ac:dyDescent="0.3">
      <c r="A10" s="288"/>
      <c r="B10" s="263"/>
      <c r="C10" s="263"/>
      <c r="D10" s="267"/>
      <c r="E10" s="263"/>
      <c r="F10" s="82">
        <f t="shared" si="0"/>
        <v>0</v>
      </c>
      <c r="G10" s="114" t="s">
        <v>325</v>
      </c>
      <c r="I10" s="114"/>
    </row>
    <row r="11" spans="1:9" s="102" customFormat="1" hidden="1" x14ac:dyDescent="0.3">
      <c r="A11" s="288"/>
      <c r="B11" s="263"/>
      <c r="C11" s="263"/>
      <c r="D11" s="267"/>
      <c r="E11" s="263"/>
      <c r="F11" s="82">
        <f t="shared" si="0"/>
        <v>0</v>
      </c>
      <c r="G11" s="114" t="s">
        <v>325</v>
      </c>
      <c r="I11" s="114"/>
    </row>
    <row r="12" spans="1:9" s="102" customFormat="1" hidden="1" x14ac:dyDescent="0.3">
      <c r="A12" s="288"/>
      <c r="B12" s="263"/>
      <c r="C12" s="263"/>
      <c r="D12" s="267"/>
      <c r="E12" s="263"/>
      <c r="F12" s="82">
        <f t="shared" si="0"/>
        <v>0</v>
      </c>
      <c r="G12" s="114" t="s">
        <v>325</v>
      </c>
      <c r="I12" s="114"/>
    </row>
    <row r="13" spans="1:9" s="102" customFormat="1" hidden="1" x14ac:dyDescent="0.3">
      <c r="A13" s="288"/>
      <c r="B13" s="263"/>
      <c r="C13" s="263"/>
      <c r="D13" s="267"/>
      <c r="E13" s="263"/>
      <c r="F13" s="82">
        <f t="shared" si="0"/>
        <v>0</v>
      </c>
      <c r="G13" s="114" t="s">
        <v>325</v>
      </c>
      <c r="I13" s="114"/>
    </row>
    <row r="14" spans="1:9" s="102" customFormat="1" hidden="1" x14ac:dyDescent="0.3">
      <c r="A14" s="288"/>
      <c r="B14" s="263"/>
      <c r="C14" s="263"/>
      <c r="D14" s="267"/>
      <c r="E14" s="263"/>
      <c r="F14" s="82">
        <f t="shared" si="0"/>
        <v>0</v>
      </c>
      <c r="G14" s="114" t="s">
        <v>325</v>
      </c>
      <c r="I14" s="114"/>
    </row>
    <row r="15" spans="1:9" s="102" customFormat="1" hidden="1" x14ac:dyDescent="0.3">
      <c r="A15" s="288"/>
      <c r="B15" s="263"/>
      <c r="C15" s="263"/>
      <c r="D15" s="267"/>
      <c r="E15" s="263"/>
      <c r="F15" s="82">
        <f t="shared" si="0"/>
        <v>0</v>
      </c>
      <c r="G15" s="114" t="s">
        <v>325</v>
      </c>
      <c r="I15" s="114"/>
    </row>
    <row r="16" spans="1:9" s="102" customFormat="1" hidden="1" x14ac:dyDescent="0.3">
      <c r="A16" s="288"/>
      <c r="B16" s="263"/>
      <c r="C16" s="263"/>
      <c r="D16" s="267"/>
      <c r="E16" s="263"/>
      <c r="F16" s="82">
        <f t="shared" si="0"/>
        <v>0</v>
      </c>
      <c r="G16" s="114" t="s">
        <v>325</v>
      </c>
      <c r="I16" s="114"/>
    </row>
    <row r="17" spans="1:9" s="102" customFormat="1" hidden="1" x14ac:dyDescent="0.3">
      <c r="A17" s="288"/>
      <c r="B17" s="263"/>
      <c r="C17" s="263"/>
      <c r="D17" s="267"/>
      <c r="E17" s="263"/>
      <c r="F17" s="82">
        <f t="shared" si="0"/>
        <v>0</v>
      </c>
      <c r="G17" s="114" t="s">
        <v>325</v>
      </c>
      <c r="I17" s="114"/>
    </row>
    <row r="18" spans="1:9" s="102" customFormat="1" hidden="1" x14ac:dyDescent="0.3">
      <c r="A18" s="288"/>
      <c r="B18" s="263"/>
      <c r="C18" s="263"/>
      <c r="D18" s="267"/>
      <c r="E18" s="263"/>
      <c r="F18" s="82">
        <f t="shared" si="0"/>
        <v>0</v>
      </c>
      <c r="G18" s="114" t="s">
        <v>325</v>
      </c>
      <c r="I18" s="114"/>
    </row>
    <row r="19" spans="1:9" s="102" customFormat="1" hidden="1" x14ac:dyDescent="0.3">
      <c r="A19" s="288"/>
      <c r="B19" s="263"/>
      <c r="C19" s="263"/>
      <c r="D19" s="267"/>
      <c r="E19" s="263"/>
      <c r="F19" s="82">
        <f t="shared" si="0"/>
        <v>0</v>
      </c>
      <c r="G19" s="114" t="s">
        <v>325</v>
      </c>
      <c r="I19" s="114"/>
    </row>
    <row r="20" spans="1:9" s="102" customFormat="1" hidden="1" x14ac:dyDescent="0.3">
      <c r="A20" s="288"/>
      <c r="B20" s="263"/>
      <c r="C20" s="263"/>
      <c r="D20" s="267"/>
      <c r="E20" s="263"/>
      <c r="F20" s="82">
        <f t="shared" si="0"/>
        <v>0</v>
      </c>
      <c r="G20" s="114" t="s">
        <v>325</v>
      </c>
      <c r="I20" s="114"/>
    </row>
    <row r="21" spans="1:9" s="102" customFormat="1" hidden="1" x14ac:dyDescent="0.3">
      <c r="A21" s="288"/>
      <c r="B21" s="263"/>
      <c r="C21" s="263"/>
      <c r="D21" s="267"/>
      <c r="E21" s="263"/>
      <c r="F21" s="82">
        <f t="shared" si="0"/>
        <v>0</v>
      </c>
      <c r="G21" s="114" t="s">
        <v>325</v>
      </c>
      <c r="I21" s="114"/>
    </row>
    <row r="22" spans="1:9" s="102" customFormat="1" hidden="1" x14ac:dyDescent="0.3">
      <c r="A22" s="288"/>
      <c r="B22" s="263"/>
      <c r="C22" s="263"/>
      <c r="D22" s="267"/>
      <c r="E22" s="263"/>
      <c r="F22" s="82">
        <f t="shared" si="0"/>
        <v>0</v>
      </c>
      <c r="G22" s="114" t="s">
        <v>325</v>
      </c>
      <c r="I22" s="114"/>
    </row>
    <row r="23" spans="1:9" s="102" customFormat="1" hidden="1" x14ac:dyDescent="0.3">
      <c r="A23" s="288"/>
      <c r="B23" s="263"/>
      <c r="C23" s="263"/>
      <c r="D23" s="267"/>
      <c r="E23" s="263"/>
      <c r="F23" s="82">
        <f t="shared" si="0"/>
        <v>0</v>
      </c>
      <c r="G23" s="114" t="s">
        <v>325</v>
      </c>
      <c r="I23" s="114"/>
    </row>
    <row r="24" spans="1:9" s="102" customFormat="1" hidden="1" x14ac:dyDescent="0.3">
      <c r="A24" s="288"/>
      <c r="B24" s="263"/>
      <c r="C24" s="263"/>
      <c r="D24" s="267"/>
      <c r="E24" s="263"/>
      <c r="F24" s="82">
        <f t="shared" si="0"/>
        <v>0</v>
      </c>
      <c r="G24" s="114" t="s">
        <v>325</v>
      </c>
      <c r="I24" s="114"/>
    </row>
    <row r="25" spans="1:9" s="102" customFormat="1" hidden="1" x14ac:dyDescent="0.3">
      <c r="A25" s="288"/>
      <c r="B25" s="263"/>
      <c r="C25" s="263"/>
      <c r="D25" s="267"/>
      <c r="E25" s="263"/>
      <c r="F25" s="82">
        <f t="shared" si="0"/>
        <v>0</v>
      </c>
      <c r="G25" s="114" t="s">
        <v>325</v>
      </c>
      <c r="I25" s="114"/>
    </row>
    <row r="26" spans="1:9" s="102" customFormat="1" hidden="1" x14ac:dyDescent="0.3">
      <c r="A26" s="288"/>
      <c r="B26" s="263"/>
      <c r="C26" s="263"/>
      <c r="D26" s="267"/>
      <c r="E26" s="263"/>
      <c r="F26" s="82">
        <f t="shared" si="0"/>
        <v>0</v>
      </c>
      <c r="G26" s="114" t="s">
        <v>325</v>
      </c>
      <c r="I26" s="114"/>
    </row>
    <row r="27" spans="1:9" s="102" customFormat="1" hidden="1" x14ac:dyDescent="0.3">
      <c r="A27" s="288"/>
      <c r="B27" s="263"/>
      <c r="C27" s="263"/>
      <c r="D27" s="267"/>
      <c r="E27" s="263"/>
      <c r="F27" s="82">
        <f t="shared" si="0"/>
        <v>0</v>
      </c>
      <c r="G27" s="114" t="s">
        <v>325</v>
      </c>
      <c r="I27" s="114"/>
    </row>
    <row r="28" spans="1:9" s="102" customFormat="1" hidden="1" x14ac:dyDescent="0.3">
      <c r="A28" s="288"/>
      <c r="B28" s="263"/>
      <c r="C28" s="263"/>
      <c r="D28" s="267"/>
      <c r="E28" s="263"/>
      <c r="F28" s="82">
        <f t="shared" si="0"/>
        <v>0</v>
      </c>
      <c r="G28" s="114" t="s">
        <v>325</v>
      </c>
      <c r="I28" s="114"/>
    </row>
    <row r="29" spans="1:9" s="102" customFormat="1" hidden="1" x14ac:dyDescent="0.3">
      <c r="A29" s="288"/>
      <c r="B29" s="263"/>
      <c r="C29" s="263"/>
      <c r="D29" s="267"/>
      <c r="E29" s="263"/>
      <c r="F29" s="82">
        <f t="shared" si="0"/>
        <v>0</v>
      </c>
      <c r="G29" s="114" t="s">
        <v>325</v>
      </c>
      <c r="I29" s="114"/>
    </row>
    <row r="30" spans="1:9" s="102" customFormat="1" hidden="1" x14ac:dyDescent="0.3">
      <c r="A30" s="288"/>
      <c r="B30" s="263"/>
      <c r="C30" s="263"/>
      <c r="D30" s="267"/>
      <c r="E30" s="263"/>
      <c r="F30" s="82">
        <f t="shared" si="0"/>
        <v>0</v>
      </c>
      <c r="G30" s="114" t="s">
        <v>325</v>
      </c>
      <c r="I30" s="114"/>
    </row>
    <row r="31" spans="1:9" s="102" customFormat="1" hidden="1" x14ac:dyDescent="0.3">
      <c r="A31" s="288"/>
      <c r="B31" s="263"/>
      <c r="C31" s="263"/>
      <c r="D31" s="267"/>
      <c r="E31" s="263"/>
      <c r="F31" s="82">
        <f t="shared" si="0"/>
        <v>0</v>
      </c>
      <c r="G31" s="114" t="s">
        <v>325</v>
      </c>
      <c r="I31" s="114"/>
    </row>
    <row r="32" spans="1:9" s="102" customFormat="1" hidden="1" x14ac:dyDescent="0.3">
      <c r="A32" s="288"/>
      <c r="B32" s="263"/>
      <c r="C32" s="263"/>
      <c r="D32" s="267"/>
      <c r="E32" s="263"/>
      <c r="F32" s="82">
        <f t="shared" si="0"/>
        <v>0</v>
      </c>
      <c r="G32" s="114" t="s">
        <v>325</v>
      </c>
      <c r="I32" s="114"/>
    </row>
    <row r="33" spans="1:9" s="102" customFormat="1" hidden="1" x14ac:dyDescent="0.3">
      <c r="A33" s="288"/>
      <c r="B33" s="263"/>
      <c r="C33" s="263"/>
      <c r="D33" s="267"/>
      <c r="E33" s="263"/>
      <c r="F33" s="82">
        <f t="shared" si="0"/>
        <v>0</v>
      </c>
      <c r="G33" s="114" t="s">
        <v>325</v>
      </c>
      <c r="I33" s="114"/>
    </row>
    <row r="34" spans="1:9" s="102" customFormat="1" hidden="1" x14ac:dyDescent="0.3">
      <c r="A34" s="288"/>
      <c r="B34" s="263"/>
      <c r="C34" s="263"/>
      <c r="D34" s="267"/>
      <c r="E34" s="263"/>
      <c r="F34" s="82">
        <f t="shared" si="0"/>
        <v>0</v>
      </c>
      <c r="G34" s="114" t="s">
        <v>325</v>
      </c>
      <c r="I34" s="114"/>
    </row>
    <row r="35" spans="1:9" s="102" customFormat="1" hidden="1" x14ac:dyDescent="0.3">
      <c r="A35" s="288"/>
      <c r="B35" s="263"/>
      <c r="C35" s="263"/>
      <c r="D35" s="267"/>
      <c r="E35" s="263"/>
      <c r="F35" s="82">
        <f t="shared" si="0"/>
        <v>0</v>
      </c>
      <c r="G35" s="114" t="s">
        <v>325</v>
      </c>
      <c r="I35" s="114"/>
    </row>
    <row r="36" spans="1:9" s="102" customFormat="1" hidden="1" x14ac:dyDescent="0.3">
      <c r="A36" s="288"/>
      <c r="B36" s="263"/>
      <c r="C36" s="263"/>
      <c r="D36" s="267"/>
      <c r="E36" s="263"/>
      <c r="F36" s="82">
        <f t="shared" si="0"/>
        <v>0</v>
      </c>
      <c r="G36" s="114" t="s">
        <v>325</v>
      </c>
      <c r="I36" s="114"/>
    </row>
    <row r="37" spans="1:9" s="102" customFormat="1" hidden="1" x14ac:dyDescent="0.3">
      <c r="A37" s="288"/>
      <c r="B37" s="263"/>
      <c r="C37" s="263"/>
      <c r="D37" s="267"/>
      <c r="E37" s="263"/>
      <c r="F37" s="82">
        <f t="shared" si="0"/>
        <v>0</v>
      </c>
      <c r="G37" s="114" t="s">
        <v>325</v>
      </c>
      <c r="I37" s="114"/>
    </row>
    <row r="38" spans="1:9" s="102" customFormat="1" hidden="1" x14ac:dyDescent="0.3">
      <c r="A38" s="288"/>
      <c r="B38" s="263"/>
      <c r="C38" s="263"/>
      <c r="D38" s="267"/>
      <c r="E38" s="263"/>
      <c r="F38" s="82">
        <f t="shared" si="0"/>
        <v>0</v>
      </c>
      <c r="G38" s="114" t="s">
        <v>325</v>
      </c>
      <c r="I38" s="114"/>
    </row>
    <row r="39" spans="1:9" s="102" customFormat="1" hidden="1" x14ac:dyDescent="0.3">
      <c r="A39" s="288"/>
      <c r="B39" s="263"/>
      <c r="C39" s="263"/>
      <c r="D39" s="267"/>
      <c r="E39" s="263"/>
      <c r="F39" s="82">
        <f t="shared" si="0"/>
        <v>0</v>
      </c>
      <c r="G39" s="114" t="s">
        <v>325</v>
      </c>
      <c r="I39" s="114"/>
    </row>
    <row r="40" spans="1:9" s="102" customFormat="1" hidden="1" x14ac:dyDescent="0.3">
      <c r="A40" s="288"/>
      <c r="B40" s="263"/>
      <c r="C40" s="263"/>
      <c r="D40" s="267"/>
      <c r="E40" s="263"/>
      <c r="F40" s="82">
        <f t="shared" si="0"/>
        <v>0</v>
      </c>
      <c r="G40" s="114" t="s">
        <v>325</v>
      </c>
      <c r="I40" s="114"/>
    </row>
    <row r="41" spans="1:9" s="102" customFormat="1" hidden="1" x14ac:dyDescent="0.3">
      <c r="A41" s="288"/>
      <c r="B41" s="263"/>
      <c r="C41" s="263"/>
      <c r="D41" s="267"/>
      <c r="E41" s="263"/>
      <c r="F41" s="82">
        <f t="shared" si="0"/>
        <v>0</v>
      </c>
      <c r="G41" s="114" t="s">
        <v>325</v>
      </c>
      <c r="I41" s="114"/>
    </row>
    <row r="42" spans="1:9" s="102" customFormat="1" hidden="1" x14ac:dyDescent="0.3">
      <c r="A42" s="288"/>
      <c r="B42" s="263"/>
      <c r="C42" s="263"/>
      <c r="D42" s="267"/>
      <c r="E42" s="263"/>
      <c r="F42" s="82">
        <f t="shared" si="0"/>
        <v>0</v>
      </c>
      <c r="G42" s="114" t="s">
        <v>325</v>
      </c>
      <c r="I42" s="114"/>
    </row>
    <row r="43" spans="1:9" s="102" customFormat="1" hidden="1" x14ac:dyDescent="0.3">
      <c r="A43" s="288"/>
      <c r="B43" s="263"/>
      <c r="C43" s="263"/>
      <c r="D43" s="267"/>
      <c r="E43" s="263"/>
      <c r="F43" s="82">
        <f t="shared" si="0"/>
        <v>0</v>
      </c>
      <c r="G43" s="114" t="s">
        <v>325</v>
      </c>
      <c r="I43" s="114"/>
    </row>
    <row r="44" spans="1:9" s="102" customFormat="1" hidden="1" x14ac:dyDescent="0.3">
      <c r="A44" s="288"/>
      <c r="B44" s="263"/>
      <c r="C44" s="263"/>
      <c r="D44" s="267"/>
      <c r="E44" s="263"/>
      <c r="F44" s="82">
        <f t="shared" si="0"/>
        <v>0</v>
      </c>
      <c r="G44" s="114" t="s">
        <v>325</v>
      </c>
      <c r="I44" s="114"/>
    </row>
    <row r="45" spans="1:9" s="102" customFormat="1" hidden="1" x14ac:dyDescent="0.3">
      <c r="A45" s="288"/>
      <c r="B45" s="263"/>
      <c r="C45" s="263"/>
      <c r="D45" s="267"/>
      <c r="E45" s="263"/>
      <c r="F45" s="82">
        <f t="shared" si="0"/>
        <v>0</v>
      </c>
      <c r="G45" s="114" t="s">
        <v>325</v>
      </c>
      <c r="I45" s="114"/>
    </row>
    <row r="46" spans="1:9" s="102" customFormat="1" hidden="1" x14ac:dyDescent="0.3">
      <c r="A46" s="288"/>
      <c r="B46" s="263"/>
      <c r="C46" s="263"/>
      <c r="D46" s="267"/>
      <c r="E46" s="263"/>
      <c r="F46" s="82">
        <f t="shared" si="0"/>
        <v>0</v>
      </c>
      <c r="G46" s="114" t="s">
        <v>325</v>
      </c>
      <c r="I46" s="114"/>
    </row>
    <row r="47" spans="1:9" s="102" customFormat="1" hidden="1" x14ac:dyDescent="0.3">
      <c r="A47" s="288"/>
      <c r="B47" s="263"/>
      <c r="C47" s="263"/>
      <c r="D47" s="267"/>
      <c r="E47" s="263"/>
      <c r="F47" s="82">
        <f t="shared" si="0"/>
        <v>0</v>
      </c>
      <c r="G47" s="114" t="s">
        <v>325</v>
      </c>
      <c r="I47" s="114"/>
    </row>
    <row r="48" spans="1:9" s="102" customFormat="1" hidden="1" x14ac:dyDescent="0.3">
      <c r="A48" s="288"/>
      <c r="B48" s="263"/>
      <c r="C48" s="263"/>
      <c r="D48" s="267"/>
      <c r="E48" s="263"/>
      <c r="F48" s="82">
        <f t="shared" si="0"/>
        <v>0</v>
      </c>
      <c r="G48" s="114" t="s">
        <v>325</v>
      </c>
      <c r="I48" s="114"/>
    </row>
    <row r="49" spans="1:9" s="102" customFormat="1" hidden="1" x14ac:dyDescent="0.3">
      <c r="A49" s="288"/>
      <c r="B49" s="263"/>
      <c r="C49" s="263"/>
      <c r="D49" s="267"/>
      <c r="E49" s="263"/>
      <c r="F49" s="82">
        <f t="shared" si="0"/>
        <v>0</v>
      </c>
      <c r="G49" s="114" t="s">
        <v>325</v>
      </c>
      <c r="I49" s="114"/>
    </row>
    <row r="50" spans="1:9" s="102" customFormat="1" hidden="1" x14ac:dyDescent="0.3">
      <c r="A50" s="288"/>
      <c r="B50" s="263"/>
      <c r="C50" s="263"/>
      <c r="D50" s="267"/>
      <c r="E50" s="263"/>
      <c r="F50" s="82">
        <f t="shared" si="0"/>
        <v>0</v>
      </c>
      <c r="G50" s="114" t="s">
        <v>325</v>
      </c>
      <c r="I50" s="114"/>
    </row>
    <row r="51" spans="1:9" s="102" customFormat="1" hidden="1" x14ac:dyDescent="0.3">
      <c r="A51" s="288"/>
      <c r="B51" s="263"/>
      <c r="C51" s="263"/>
      <c r="D51" s="267"/>
      <c r="E51" s="263"/>
      <c r="F51" s="82">
        <f t="shared" si="0"/>
        <v>0</v>
      </c>
      <c r="G51" s="114" t="s">
        <v>325</v>
      </c>
      <c r="I51" s="114"/>
    </row>
    <row r="52" spans="1:9" s="102" customFormat="1" hidden="1" x14ac:dyDescent="0.3">
      <c r="A52" s="288"/>
      <c r="B52" s="263"/>
      <c r="C52" s="263"/>
      <c r="D52" s="267"/>
      <c r="E52" s="263"/>
      <c r="F52" s="82">
        <f t="shared" si="0"/>
        <v>0</v>
      </c>
      <c r="G52" s="114" t="s">
        <v>325</v>
      </c>
      <c r="I52" s="114"/>
    </row>
    <row r="53" spans="1:9" s="102" customFormat="1" hidden="1" x14ac:dyDescent="0.3">
      <c r="A53" s="288"/>
      <c r="B53" s="263"/>
      <c r="C53" s="263"/>
      <c r="D53" s="267"/>
      <c r="E53" s="263"/>
      <c r="F53" s="82">
        <f t="shared" si="0"/>
        <v>0</v>
      </c>
      <c r="G53" s="114" t="s">
        <v>325</v>
      </c>
      <c r="I53" s="114"/>
    </row>
    <row r="54" spans="1:9" s="102" customFormat="1" hidden="1" x14ac:dyDescent="0.3">
      <c r="A54" s="288"/>
      <c r="B54" s="263"/>
      <c r="C54" s="263"/>
      <c r="D54" s="267"/>
      <c r="E54" s="263"/>
      <c r="F54" s="82">
        <f t="shared" si="0"/>
        <v>0</v>
      </c>
      <c r="G54" s="114" t="s">
        <v>325</v>
      </c>
      <c r="I54" s="114"/>
    </row>
    <row r="55" spans="1:9" s="102" customFormat="1" hidden="1" x14ac:dyDescent="0.3">
      <c r="A55" s="288"/>
      <c r="B55" s="263"/>
      <c r="C55" s="263"/>
      <c r="D55" s="267"/>
      <c r="E55" s="263"/>
      <c r="F55" s="82">
        <f t="shared" si="0"/>
        <v>0</v>
      </c>
      <c r="G55" s="114" t="s">
        <v>325</v>
      </c>
      <c r="I55" s="114"/>
    </row>
    <row r="56" spans="1:9" s="102" customFormat="1" hidden="1" x14ac:dyDescent="0.3">
      <c r="A56" s="288"/>
      <c r="B56" s="263"/>
      <c r="C56" s="263"/>
      <c r="D56" s="267"/>
      <c r="E56" s="263"/>
      <c r="F56" s="82">
        <f t="shared" si="0"/>
        <v>0</v>
      </c>
      <c r="G56" s="114" t="s">
        <v>325</v>
      </c>
      <c r="I56" s="114"/>
    </row>
    <row r="57" spans="1:9" s="102" customFormat="1" hidden="1" x14ac:dyDescent="0.3">
      <c r="A57" s="288"/>
      <c r="B57" s="263"/>
      <c r="C57" s="263"/>
      <c r="D57" s="267"/>
      <c r="E57" s="263"/>
      <c r="F57" s="82">
        <f t="shared" si="0"/>
        <v>0</v>
      </c>
      <c r="G57" s="114" t="s">
        <v>325</v>
      </c>
      <c r="I57" s="114"/>
    </row>
    <row r="58" spans="1:9" s="102" customFormat="1" hidden="1" x14ac:dyDescent="0.3">
      <c r="A58" s="288"/>
      <c r="B58" s="263"/>
      <c r="C58" s="263"/>
      <c r="D58" s="267"/>
      <c r="E58" s="263"/>
      <c r="F58" s="82">
        <f t="shared" si="0"/>
        <v>0</v>
      </c>
      <c r="G58" s="114" t="s">
        <v>325</v>
      </c>
      <c r="I58" s="114"/>
    </row>
    <row r="59" spans="1:9" s="102" customFormat="1" hidden="1" x14ac:dyDescent="0.3">
      <c r="A59" s="288"/>
      <c r="B59" s="263"/>
      <c r="C59" s="263"/>
      <c r="D59" s="267"/>
      <c r="E59" s="263"/>
      <c r="F59" s="82">
        <f t="shared" si="0"/>
        <v>0</v>
      </c>
      <c r="G59" s="114" t="s">
        <v>325</v>
      </c>
      <c r="I59" s="114"/>
    </row>
    <row r="60" spans="1:9" s="102" customFormat="1" hidden="1" x14ac:dyDescent="0.3">
      <c r="A60" s="288"/>
      <c r="B60" s="263"/>
      <c r="C60" s="263"/>
      <c r="D60" s="267"/>
      <c r="E60" s="263"/>
      <c r="F60" s="82">
        <f t="shared" si="0"/>
        <v>0</v>
      </c>
      <c r="G60" s="114" t="s">
        <v>325</v>
      </c>
      <c r="I60" s="114"/>
    </row>
    <row r="61" spans="1:9" s="102" customFormat="1" hidden="1" x14ac:dyDescent="0.3">
      <c r="A61" s="288"/>
      <c r="B61" s="263"/>
      <c r="C61" s="263"/>
      <c r="D61" s="267"/>
      <c r="E61" s="263"/>
      <c r="F61" s="82">
        <f t="shared" si="0"/>
        <v>0</v>
      </c>
      <c r="G61" s="114" t="s">
        <v>325</v>
      </c>
      <c r="I61" s="114"/>
    </row>
    <row r="62" spans="1:9" s="102" customFormat="1" hidden="1" x14ac:dyDescent="0.3">
      <c r="A62" s="288"/>
      <c r="B62" s="263"/>
      <c r="C62" s="263"/>
      <c r="D62" s="267"/>
      <c r="E62" s="263"/>
      <c r="F62" s="82">
        <f t="shared" si="0"/>
        <v>0</v>
      </c>
      <c r="G62" s="114" t="s">
        <v>325</v>
      </c>
      <c r="I62" s="114"/>
    </row>
    <row r="63" spans="1:9" s="102" customFormat="1" hidden="1" x14ac:dyDescent="0.3">
      <c r="A63" s="288"/>
      <c r="B63" s="263"/>
      <c r="C63" s="263"/>
      <c r="D63" s="267"/>
      <c r="E63" s="263"/>
      <c r="F63" s="82">
        <f t="shared" si="0"/>
        <v>0</v>
      </c>
      <c r="G63" s="114" t="s">
        <v>325</v>
      </c>
      <c r="I63" s="114"/>
    </row>
    <row r="64" spans="1:9" s="102" customFormat="1" hidden="1" x14ac:dyDescent="0.3">
      <c r="A64" s="288"/>
      <c r="B64" s="263"/>
      <c r="C64" s="263"/>
      <c r="D64" s="267"/>
      <c r="E64" s="263"/>
      <c r="F64" s="82">
        <f t="shared" si="0"/>
        <v>0</v>
      </c>
      <c r="G64" s="114" t="s">
        <v>325</v>
      </c>
      <c r="I64" s="114"/>
    </row>
    <row r="65" spans="1:9" s="102" customFormat="1" hidden="1" x14ac:dyDescent="0.3">
      <c r="A65" s="288"/>
      <c r="B65" s="263"/>
      <c r="C65" s="263"/>
      <c r="D65" s="267"/>
      <c r="E65" s="263"/>
      <c r="F65" s="82">
        <f t="shared" si="0"/>
        <v>0</v>
      </c>
      <c r="G65" s="114" t="s">
        <v>325</v>
      </c>
      <c r="I65" s="114"/>
    </row>
    <row r="66" spans="1:9" s="102" customFormat="1" hidden="1" x14ac:dyDescent="0.3">
      <c r="A66" s="288"/>
      <c r="B66" s="263"/>
      <c r="C66" s="263"/>
      <c r="D66" s="267"/>
      <c r="E66" s="263"/>
      <c r="F66" s="82">
        <f t="shared" si="0"/>
        <v>0</v>
      </c>
      <c r="G66" s="114" t="s">
        <v>325</v>
      </c>
      <c r="I66" s="114"/>
    </row>
    <row r="67" spans="1:9" s="102" customFormat="1" hidden="1" x14ac:dyDescent="0.3">
      <c r="A67" s="288"/>
      <c r="B67" s="263"/>
      <c r="C67" s="263"/>
      <c r="D67" s="267"/>
      <c r="E67" s="263"/>
      <c r="F67" s="82">
        <f t="shared" si="0"/>
        <v>0</v>
      </c>
      <c r="G67" s="114" t="s">
        <v>325</v>
      </c>
      <c r="I67" s="114"/>
    </row>
    <row r="68" spans="1:9" s="102" customFormat="1" hidden="1" x14ac:dyDescent="0.3">
      <c r="A68" s="288"/>
      <c r="B68" s="263"/>
      <c r="C68" s="263"/>
      <c r="D68" s="267"/>
      <c r="E68" s="263"/>
      <c r="F68" s="82">
        <f t="shared" si="0"/>
        <v>0</v>
      </c>
      <c r="G68" s="114" t="s">
        <v>325</v>
      </c>
      <c r="I68" s="114"/>
    </row>
    <row r="69" spans="1:9" s="102" customFormat="1" hidden="1" x14ac:dyDescent="0.3">
      <c r="A69" s="288"/>
      <c r="B69" s="263"/>
      <c r="C69" s="263"/>
      <c r="D69" s="267"/>
      <c r="E69" s="263"/>
      <c r="F69" s="82">
        <f t="shared" si="0"/>
        <v>0</v>
      </c>
      <c r="G69" s="114" t="s">
        <v>325</v>
      </c>
      <c r="I69" s="114"/>
    </row>
    <row r="70" spans="1:9" s="102" customFormat="1" hidden="1" x14ac:dyDescent="0.3">
      <c r="A70" s="288"/>
      <c r="B70" s="263"/>
      <c r="C70" s="263"/>
      <c r="D70" s="267"/>
      <c r="E70" s="263"/>
      <c r="F70" s="82">
        <f t="shared" si="0"/>
        <v>0</v>
      </c>
      <c r="G70" s="114" t="s">
        <v>325</v>
      </c>
      <c r="I70" s="114"/>
    </row>
    <row r="71" spans="1:9" s="102" customFormat="1" hidden="1" x14ac:dyDescent="0.3">
      <c r="A71" s="288"/>
      <c r="B71" s="263"/>
      <c r="C71" s="263"/>
      <c r="D71" s="267"/>
      <c r="E71" s="263"/>
      <c r="F71" s="82">
        <f t="shared" si="0"/>
        <v>0</v>
      </c>
      <c r="G71" s="114" t="s">
        <v>325</v>
      </c>
      <c r="I71" s="114"/>
    </row>
    <row r="72" spans="1:9" s="102" customFormat="1" hidden="1" x14ac:dyDescent="0.3">
      <c r="A72" s="288"/>
      <c r="B72" s="263"/>
      <c r="C72" s="263"/>
      <c r="D72" s="267"/>
      <c r="E72" s="263"/>
      <c r="F72" s="82">
        <f t="shared" si="0"/>
        <v>0</v>
      </c>
      <c r="G72" s="114" t="s">
        <v>325</v>
      </c>
      <c r="I72" s="114"/>
    </row>
    <row r="73" spans="1:9" s="102" customFormat="1" hidden="1" x14ac:dyDescent="0.3">
      <c r="A73" s="288"/>
      <c r="B73" s="263"/>
      <c r="C73" s="263"/>
      <c r="D73" s="267"/>
      <c r="E73" s="263"/>
      <c r="F73" s="82">
        <f t="shared" si="0"/>
        <v>0</v>
      </c>
      <c r="G73" s="114" t="s">
        <v>325</v>
      </c>
      <c r="I73" s="114"/>
    </row>
    <row r="74" spans="1:9" s="102" customFormat="1" hidden="1" x14ac:dyDescent="0.3">
      <c r="A74" s="288"/>
      <c r="B74" s="263"/>
      <c r="C74" s="263"/>
      <c r="D74" s="267"/>
      <c r="E74" s="263"/>
      <c r="F74" s="82">
        <f t="shared" si="0"/>
        <v>0</v>
      </c>
      <c r="G74" s="114" t="s">
        <v>325</v>
      </c>
      <c r="I74" s="114"/>
    </row>
    <row r="75" spans="1:9" s="102" customFormat="1" hidden="1" x14ac:dyDescent="0.3">
      <c r="A75" s="288"/>
      <c r="B75" s="263"/>
      <c r="C75" s="263"/>
      <c r="D75" s="267"/>
      <c r="E75" s="263"/>
      <c r="F75" s="82">
        <f t="shared" si="0"/>
        <v>0</v>
      </c>
      <c r="G75" s="114" t="s">
        <v>325</v>
      </c>
      <c r="I75" s="114"/>
    </row>
    <row r="76" spans="1:9" s="102" customFormat="1" hidden="1" x14ac:dyDescent="0.3">
      <c r="A76" s="288"/>
      <c r="B76" s="263"/>
      <c r="C76" s="263"/>
      <c r="D76" s="267"/>
      <c r="E76" s="263"/>
      <c r="F76" s="82">
        <f t="shared" si="0"/>
        <v>0</v>
      </c>
      <c r="G76" s="114" t="s">
        <v>325</v>
      </c>
      <c r="I76" s="114"/>
    </row>
    <row r="77" spans="1:9" s="102" customFormat="1" hidden="1" x14ac:dyDescent="0.3">
      <c r="A77" s="288"/>
      <c r="B77" s="263"/>
      <c r="C77" s="263"/>
      <c r="D77" s="267"/>
      <c r="E77" s="263"/>
      <c r="F77" s="82">
        <f t="shared" si="0"/>
        <v>0</v>
      </c>
      <c r="G77" s="114" t="s">
        <v>325</v>
      </c>
      <c r="I77" s="114"/>
    </row>
    <row r="78" spans="1:9" s="102" customFormat="1" hidden="1" x14ac:dyDescent="0.3">
      <c r="A78" s="288"/>
      <c r="B78" s="263"/>
      <c r="C78" s="263"/>
      <c r="D78" s="267"/>
      <c r="E78" s="263"/>
      <c r="F78" s="82">
        <f t="shared" si="0"/>
        <v>0</v>
      </c>
      <c r="G78" s="114" t="s">
        <v>325</v>
      </c>
      <c r="I78" s="114"/>
    </row>
    <row r="79" spans="1:9" s="102" customFormat="1" hidden="1" x14ac:dyDescent="0.3">
      <c r="A79" s="288"/>
      <c r="B79" s="263"/>
      <c r="C79" s="263"/>
      <c r="D79" s="267"/>
      <c r="E79" s="263"/>
      <c r="F79" s="82">
        <f t="shared" si="0"/>
        <v>0</v>
      </c>
      <c r="G79" s="114" t="s">
        <v>325</v>
      </c>
      <c r="I79" s="114"/>
    </row>
    <row r="80" spans="1:9" s="102" customFormat="1" hidden="1" x14ac:dyDescent="0.3">
      <c r="A80" s="288"/>
      <c r="B80" s="263"/>
      <c r="C80" s="263"/>
      <c r="D80" s="267"/>
      <c r="E80" s="263"/>
      <c r="F80" s="82">
        <f t="shared" si="0"/>
        <v>0</v>
      </c>
      <c r="G80" s="114" t="s">
        <v>325</v>
      </c>
      <c r="I80" s="114"/>
    </row>
    <row r="81" spans="1:9" s="102" customFormat="1" hidden="1" x14ac:dyDescent="0.3">
      <c r="A81" s="288"/>
      <c r="B81" s="263"/>
      <c r="C81" s="263"/>
      <c r="D81" s="267"/>
      <c r="E81" s="263"/>
      <c r="F81" s="82">
        <f t="shared" si="0"/>
        <v>0</v>
      </c>
      <c r="G81" s="114" t="s">
        <v>325</v>
      </c>
      <c r="I81" s="114"/>
    </row>
    <row r="82" spans="1:9" s="102" customFormat="1" hidden="1" x14ac:dyDescent="0.3">
      <c r="A82" s="288"/>
      <c r="B82" s="263"/>
      <c r="C82" s="263"/>
      <c r="D82" s="267"/>
      <c r="E82" s="263"/>
      <c r="F82" s="82">
        <f t="shared" si="0"/>
        <v>0</v>
      </c>
      <c r="G82" s="114" t="s">
        <v>325</v>
      </c>
      <c r="I82" s="114"/>
    </row>
    <row r="83" spans="1:9" s="102" customFormat="1" hidden="1" x14ac:dyDescent="0.3">
      <c r="A83" s="288"/>
      <c r="B83" s="263"/>
      <c r="C83" s="263"/>
      <c r="D83" s="267"/>
      <c r="E83" s="263"/>
      <c r="F83" s="82">
        <f t="shared" si="0"/>
        <v>0</v>
      </c>
      <c r="G83" s="114" t="s">
        <v>325</v>
      </c>
      <c r="I83" s="114"/>
    </row>
    <row r="84" spans="1:9" s="102" customFormat="1" hidden="1" x14ac:dyDescent="0.3">
      <c r="A84" s="288"/>
      <c r="B84" s="263"/>
      <c r="C84" s="263"/>
      <c r="D84" s="267"/>
      <c r="E84" s="263"/>
      <c r="F84" s="82">
        <f t="shared" si="0"/>
        <v>0</v>
      </c>
      <c r="G84" s="114" t="s">
        <v>325</v>
      </c>
      <c r="I84" s="114"/>
    </row>
    <row r="85" spans="1:9" s="102" customFormat="1" hidden="1" x14ac:dyDescent="0.3">
      <c r="A85" s="288"/>
      <c r="B85" s="263"/>
      <c r="C85" s="263"/>
      <c r="D85" s="267"/>
      <c r="E85" s="263"/>
      <c r="F85" s="82">
        <f t="shared" si="0"/>
        <v>0</v>
      </c>
      <c r="G85" s="114" t="s">
        <v>325</v>
      </c>
      <c r="I85" s="114"/>
    </row>
    <row r="86" spans="1:9" s="102" customFormat="1" hidden="1" x14ac:dyDescent="0.3">
      <c r="A86" s="288"/>
      <c r="B86" s="263"/>
      <c r="C86" s="263"/>
      <c r="D86" s="267"/>
      <c r="E86" s="263"/>
      <c r="F86" s="82">
        <f t="shared" si="0"/>
        <v>0</v>
      </c>
      <c r="G86" s="114" t="s">
        <v>325</v>
      </c>
      <c r="I86" s="114"/>
    </row>
    <row r="87" spans="1:9" s="102" customFormat="1" hidden="1" x14ac:dyDescent="0.3">
      <c r="A87" s="288"/>
      <c r="B87" s="263"/>
      <c r="C87" s="263"/>
      <c r="D87" s="267"/>
      <c r="E87" s="263"/>
      <c r="F87" s="82">
        <f t="shared" si="0"/>
        <v>0</v>
      </c>
      <c r="G87" s="114" t="s">
        <v>325</v>
      </c>
      <c r="I87" s="114"/>
    </row>
    <row r="88" spans="1:9" s="102" customFormat="1" hidden="1" x14ac:dyDescent="0.3">
      <c r="A88" s="288"/>
      <c r="B88" s="263"/>
      <c r="C88" s="263"/>
      <c r="D88" s="267"/>
      <c r="E88" s="263"/>
      <c r="F88" s="82">
        <f t="shared" si="0"/>
        <v>0</v>
      </c>
      <c r="G88" s="114" t="s">
        <v>325</v>
      </c>
      <c r="I88" s="114"/>
    </row>
    <row r="89" spans="1:9" s="102" customFormat="1" hidden="1" x14ac:dyDescent="0.3">
      <c r="A89" s="288"/>
      <c r="B89" s="263"/>
      <c r="C89" s="263"/>
      <c r="D89" s="267"/>
      <c r="E89" s="263"/>
      <c r="F89" s="82">
        <f t="shared" si="0"/>
        <v>0</v>
      </c>
      <c r="G89" s="114" t="s">
        <v>325</v>
      </c>
      <c r="I89" s="114"/>
    </row>
    <row r="90" spans="1:9" s="102" customFormat="1" hidden="1" x14ac:dyDescent="0.3">
      <c r="A90" s="288"/>
      <c r="B90" s="263"/>
      <c r="C90" s="263"/>
      <c r="D90" s="267"/>
      <c r="E90" s="263"/>
      <c r="F90" s="82">
        <f t="shared" si="0"/>
        <v>0</v>
      </c>
      <c r="G90" s="114" t="s">
        <v>325</v>
      </c>
      <c r="I90" s="114"/>
    </row>
    <row r="91" spans="1:9" s="102" customFormat="1" hidden="1" x14ac:dyDescent="0.3">
      <c r="A91" s="288"/>
      <c r="B91" s="263"/>
      <c r="C91" s="263"/>
      <c r="D91" s="267"/>
      <c r="E91" s="263"/>
      <c r="F91" s="82">
        <f t="shared" si="0"/>
        <v>0</v>
      </c>
      <c r="G91" s="114" t="s">
        <v>325</v>
      </c>
      <c r="I91" s="114"/>
    </row>
    <row r="92" spans="1:9" s="102" customFormat="1" hidden="1" x14ac:dyDescent="0.3">
      <c r="A92" s="288"/>
      <c r="B92" s="263"/>
      <c r="C92" s="263"/>
      <c r="D92" s="267"/>
      <c r="E92" s="263"/>
      <c r="F92" s="82">
        <f t="shared" si="0"/>
        <v>0</v>
      </c>
      <c r="G92" s="114" t="s">
        <v>325</v>
      </c>
      <c r="I92" s="114"/>
    </row>
    <row r="93" spans="1:9" s="102" customFormat="1" hidden="1" x14ac:dyDescent="0.3">
      <c r="A93" s="288"/>
      <c r="B93" s="263"/>
      <c r="C93" s="263"/>
      <c r="D93" s="267"/>
      <c r="E93" s="263"/>
      <c r="F93" s="82">
        <f t="shared" si="0"/>
        <v>0</v>
      </c>
      <c r="G93" s="114" t="s">
        <v>325</v>
      </c>
      <c r="I93" s="114"/>
    </row>
    <row r="94" spans="1:9" s="102" customFormat="1" hidden="1" x14ac:dyDescent="0.3">
      <c r="A94" s="288"/>
      <c r="B94" s="263"/>
      <c r="C94" s="263"/>
      <c r="D94" s="267"/>
      <c r="E94" s="263"/>
      <c r="F94" s="82">
        <f t="shared" si="0"/>
        <v>0</v>
      </c>
      <c r="G94" s="114" t="s">
        <v>325</v>
      </c>
      <c r="I94" s="114"/>
    </row>
    <row r="95" spans="1:9" s="102" customFormat="1" hidden="1" x14ac:dyDescent="0.3">
      <c r="A95" s="288"/>
      <c r="B95" s="263"/>
      <c r="C95" s="263"/>
      <c r="D95" s="267"/>
      <c r="E95" s="263"/>
      <c r="F95" s="82">
        <f t="shared" si="0"/>
        <v>0</v>
      </c>
      <c r="G95" s="114" t="s">
        <v>325</v>
      </c>
      <c r="I95" s="114"/>
    </row>
    <row r="96" spans="1:9" s="102" customFormat="1" hidden="1" x14ac:dyDescent="0.3">
      <c r="A96" s="288"/>
      <c r="B96" s="263"/>
      <c r="C96" s="263"/>
      <c r="D96" s="267"/>
      <c r="E96" s="263"/>
      <c r="F96" s="82">
        <f t="shared" si="0"/>
        <v>0</v>
      </c>
      <c r="G96" s="114" t="s">
        <v>325</v>
      </c>
      <c r="I96" s="114"/>
    </row>
    <row r="97" spans="1:9" s="102" customFormat="1" hidden="1" x14ac:dyDescent="0.3">
      <c r="A97" s="288"/>
      <c r="B97" s="263"/>
      <c r="C97" s="263"/>
      <c r="D97" s="267"/>
      <c r="E97" s="263"/>
      <c r="F97" s="82">
        <f t="shared" si="0"/>
        <v>0</v>
      </c>
      <c r="G97" s="114" t="s">
        <v>325</v>
      </c>
      <c r="I97" s="114"/>
    </row>
    <row r="98" spans="1:9" s="102" customFormat="1" hidden="1" x14ac:dyDescent="0.3">
      <c r="A98" s="288"/>
      <c r="B98" s="263"/>
      <c r="C98" s="263"/>
      <c r="D98" s="267"/>
      <c r="E98" s="263"/>
      <c r="F98" s="82">
        <f t="shared" si="0"/>
        <v>0</v>
      </c>
      <c r="G98" s="114" t="s">
        <v>325</v>
      </c>
      <c r="I98" s="114"/>
    </row>
    <row r="99" spans="1:9" s="102" customFormat="1" hidden="1" x14ac:dyDescent="0.3">
      <c r="A99" s="288"/>
      <c r="B99" s="263"/>
      <c r="C99" s="263"/>
      <c r="D99" s="267"/>
      <c r="E99" s="263"/>
      <c r="F99" s="82">
        <f t="shared" si="0"/>
        <v>0</v>
      </c>
      <c r="G99" s="114" t="s">
        <v>325</v>
      </c>
      <c r="I99" s="114"/>
    </row>
    <row r="100" spans="1:9" s="102" customFormat="1" hidden="1" x14ac:dyDescent="0.3">
      <c r="A100" s="288"/>
      <c r="B100" s="263"/>
      <c r="C100" s="263"/>
      <c r="D100" s="267"/>
      <c r="E100" s="263"/>
      <c r="F100" s="82">
        <f t="shared" si="0"/>
        <v>0</v>
      </c>
      <c r="G100" s="114" t="s">
        <v>325</v>
      </c>
      <c r="I100" s="114"/>
    </row>
    <row r="101" spans="1:9" s="102" customFormat="1" hidden="1" x14ac:dyDescent="0.3">
      <c r="A101" s="288"/>
      <c r="B101" s="263"/>
      <c r="C101" s="263"/>
      <c r="D101" s="267"/>
      <c r="E101" s="263"/>
      <c r="F101" s="82">
        <f t="shared" si="0"/>
        <v>0</v>
      </c>
      <c r="G101" s="114" t="s">
        <v>325</v>
      </c>
      <c r="I101" s="114"/>
    </row>
    <row r="102" spans="1:9" s="102" customFormat="1" hidden="1" x14ac:dyDescent="0.3">
      <c r="A102" s="288"/>
      <c r="B102" s="263"/>
      <c r="C102" s="263"/>
      <c r="D102" s="267"/>
      <c r="E102" s="263"/>
      <c r="F102" s="82">
        <f t="shared" si="0"/>
        <v>0</v>
      </c>
      <c r="G102" s="114" t="s">
        <v>325</v>
      </c>
      <c r="I102" s="114"/>
    </row>
    <row r="103" spans="1:9" s="102" customFormat="1" hidden="1" x14ac:dyDescent="0.3">
      <c r="A103" s="288"/>
      <c r="B103" s="263"/>
      <c r="C103" s="263"/>
      <c r="D103" s="267"/>
      <c r="E103" s="263"/>
      <c r="F103" s="82">
        <f t="shared" si="0"/>
        <v>0</v>
      </c>
      <c r="G103" s="114" t="s">
        <v>325</v>
      </c>
      <c r="I103" s="114"/>
    </row>
    <row r="104" spans="1:9" s="102" customFormat="1" hidden="1" x14ac:dyDescent="0.3">
      <c r="A104" s="288"/>
      <c r="B104" s="263"/>
      <c r="C104" s="263"/>
      <c r="D104" s="267"/>
      <c r="E104" s="263"/>
      <c r="F104" s="82">
        <f t="shared" si="0"/>
        <v>0</v>
      </c>
      <c r="G104" s="114" t="s">
        <v>325</v>
      </c>
      <c r="I104" s="114"/>
    </row>
    <row r="105" spans="1:9" s="102" customFormat="1" hidden="1" x14ac:dyDescent="0.3">
      <c r="A105" s="288"/>
      <c r="B105" s="263"/>
      <c r="C105" s="263"/>
      <c r="D105" s="267"/>
      <c r="E105" s="263"/>
      <c r="F105" s="82">
        <f t="shared" si="0"/>
        <v>0</v>
      </c>
      <c r="G105" s="114" t="s">
        <v>325</v>
      </c>
      <c r="I105" s="114"/>
    </row>
    <row r="106" spans="1:9" s="102" customFormat="1" hidden="1" x14ac:dyDescent="0.3">
      <c r="A106" s="288"/>
      <c r="B106" s="263"/>
      <c r="C106" s="263"/>
      <c r="D106" s="267"/>
      <c r="E106" s="263"/>
      <c r="F106" s="82">
        <f t="shared" si="0"/>
        <v>0</v>
      </c>
      <c r="G106" s="114" t="s">
        <v>325</v>
      </c>
      <c r="I106" s="114"/>
    </row>
    <row r="107" spans="1:9" s="102" customFormat="1" hidden="1" x14ac:dyDescent="0.3">
      <c r="A107" s="288"/>
      <c r="B107" s="263"/>
      <c r="C107" s="263"/>
      <c r="D107" s="267"/>
      <c r="E107" s="263"/>
      <c r="F107" s="82">
        <f t="shared" si="0"/>
        <v>0</v>
      </c>
      <c r="G107" s="114" t="s">
        <v>325</v>
      </c>
      <c r="I107" s="114"/>
    </row>
    <row r="108" spans="1:9" s="102" customFormat="1" hidden="1" x14ac:dyDescent="0.3">
      <c r="A108" s="288"/>
      <c r="B108" s="263"/>
      <c r="C108" s="263"/>
      <c r="D108" s="267"/>
      <c r="E108" s="263"/>
      <c r="F108" s="82">
        <f t="shared" si="0"/>
        <v>0</v>
      </c>
      <c r="G108" s="114" t="s">
        <v>325</v>
      </c>
      <c r="I108" s="114"/>
    </row>
    <row r="109" spans="1:9" s="102" customFormat="1" hidden="1" x14ac:dyDescent="0.3">
      <c r="A109" s="288"/>
      <c r="B109" s="263"/>
      <c r="C109" s="263"/>
      <c r="D109" s="267"/>
      <c r="E109" s="263"/>
      <c r="F109" s="82">
        <f t="shared" si="0"/>
        <v>0</v>
      </c>
      <c r="G109" s="114" t="s">
        <v>325</v>
      </c>
      <c r="I109" s="114"/>
    </row>
    <row r="110" spans="1:9" s="102" customFormat="1" hidden="1" x14ac:dyDescent="0.3">
      <c r="A110" s="288"/>
      <c r="B110" s="263"/>
      <c r="C110" s="263"/>
      <c r="D110" s="267"/>
      <c r="E110" s="263"/>
      <c r="F110" s="82">
        <f t="shared" si="0"/>
        <v>0</v>
      </c>
      <c r="G110" s="114" t="s">
        <v>325</v>
      </c>
      <c r="I110" s="114"/>
    </row>
    <row r="111" spans="1:9" s="102" customFormat="1" hidden="1" x14ac:dyDescent="0.3">
      <c r="A111" s="288"/>
      <c r="B111" s="263"/>
      <c r="C111" s="263"/>
      <c r="D111" s="267"/>
      <c r="E111" s="263"/>
      <c r="F111" s="82">
        <f t="shared" si="0"/>
        <v>0</v>
      </c>
      <c r="G111" s="114" t="s">
        <v>325</v>
      </c>
      <c r="I111" s="114"/>
    </row>
    <row r="112" spans="1:9" s="102" customFormat="1" hidden="1" x14ac:dyDescent="0.3">
      <c r="A112" s="288"/>
      <c r="B112" s="263"/>
      <c r="C112" s="263"/>
      <c r="D112" s="267"/>
      <c r="E112" s="263"/>
      <c r="F112" s="82">
        <f t="shared" si="0"/>
        <v>0</v>
      </c>
      <c r="G112" s="114" t="s">
        <v>325</v>
      </c>
      <c r="I112" s="114"/>
    </row>
    <row r="113" spans="1:9" s="102" customFormat="1" hidden="1" x14ac:dyDescent="0.3">
      <c r="A113" s="288"/>
      <c r="B113" s="263"/>
      <c r="C113" s="263"/>
      <c r="D113" s="267"/>
      <c r="E113" s="263"/>
      <c r="F113" s="82">
        <f t="shared" si="0"/>
        <v>0</v>
      </c>
      <c r="G113" s="114" t="s">
        <v>325</v>
      </c>
      <c r="I113" s="114"/>
    </row>
    <row r="114" spans="1:9" s="102" customFormat="1" hidden="1" x14ac:dyDescent="0.3">
      <c r="A114" s="288"/>
      <c r="B114" s="263"/>
      <c r="C114" s="263"/>
      <c r="D114" s="267"/>
      <c r="E114" s="263"/>
      <c r="F114" s="82">
        <f t="shared" si="0"/>
        <v>0</v>
      </c>
      <c r="G114" s="114" t="s">
        <v>325</v>
      </c>
      <c r="I114" s="114"/>
    </row>
    <row r="115" spans="1:9" s="102" customFormat="1" hidden="1" x14ac:dyDescent="0.3">
      <c r="A115" s="288"/>
      <c r="B115" s="263"/>
      <c r="C115" s="263"/>
      <c r="D115" s="267"/>
      <c r="E115" s="263"/>
      <c r="F115" s="82">
        <f t="shared" si="0"/>
        <v>0</v>
      </c>
      <c r="G115" s="114" t="s">
        <v>325</v>
      </c>
      <c r="I115" s="114"/>
    </row>
    <row r="116" spans="1:9" s="102" customFormat="1" hidden="1" x14ac:dyDescent="0.3">
      <c r="A116" s="288"/>
      <c r="B116" s="263"/>
      <c r="C116" s="263"/>
      <c r="D116" s="267"/>
      <c r="E116" s="263"/>
      <c r="F116" s="82">
        <f t="shared" si="0"/>
        <v>0</v>
      </c>
      <c r="G116" s="114" t="s">
        <v>325</v>
      </c>
      <c r="I116" s="114"/>
    </row>
    <row r="117" spans="1:9" s="102" customFormat="1" hidden="1" x14ac:dyDescent="0.3">
      <c r="A117" s="288"/>
      <c r="B117" s="263"/>
      <c r="C117" s="263"/>
      <c r="D117" s="267"/>
      <c r="E117" s="263"/>
      <c r="F117" s="82">
        <f t="shared" si="0"/>
        <v>0</v>
      </c>
      <c r="G117" s="114" t="s">
        <v>325</v>
      </c>
      <c r="I117" s="114"/>
    </row>
    <row r="118" spans="1:9" s="102" customFormat="1" hidden="1" x14ac:dyDescent="0.3">
      <c r="A118" s="288"/>
      <c r="B118" s="263"/>
      <c r="C118" s="263"/>
      <c r="D118" s="267"/>
      <c r="E118" s="263"/>
      <c r="F118" s="82">
        <f t="shared" si="0"/>
        <v>0</v>
      </c>
      <c r="G118" s="114" t="s">
        <v>325</v>
      </c>
      <c r="I118" s="114"/>
    </row>
    <row r="119" spans="1:9" s="102" customFormat="1" hidden="1" x14ac:dyDescent="0.3">
      <c r="A119" s="288"/>
      <c r="B119" s="263"/>
      <c r="C119" s="263"/>
      <c r="D119" s="267"/>
      <c r="E119" s="263"/>
      <c r="F119" s="82">
        <f t="shared" si="0"/>
        <v>0</v>
      </c>
      <c r="G119" s="114" t="s">
        <v>325</v>
      </c>
      <c r="I119" s="114"/>
    </row>
    <row r="120" spans="1:9" s="102" customFormat="1" hidden="1" x14ac:dyDescent="0.3">
      <c r="A120" s="288"/>
      <c r="B120" s="263"/>
      <c r="C120" s="263"/>
      <c r="D120" s="267"/>
      <c r="E120" s="263"/>
      <c r="F120" s="82">
        <f t="shared" si="0"/>
        <v>0</v>
      </c>
      <c r="G120" s="114" t="s">
        <v>325</v>
      </c>
      <c r="I120" s="114"/>
    </row>
    <row r="121" spans="1:9" s="102" customFormat="1" hidden="1" x14ac:dyDescent="0.3">
      <c r="A121" s="288"/>
      <c r="B121" s="263"/>
      <c r="C121" s="263"/>
      <c r="D121" s="267"/>
      <c r="E121" s="263"/>
      <c r="F121" s="82">
        <f t="shared" si="0"/>
        <v>0</v>
      </c>
      <c r="G121" s="114" t="s">
        <v>325</v>
      </c>
      <c r="I121" s="114"/>
    </row>
    <row r="122" spans="1:9" s="102" customFormat="1" hidden="1" x14ac:dyDescent="0.3">
      <c r="A122" s="288"/>
      <c r="B122" s="263"/>
      <c r="C122" s="263"/>
      <c r="D122" s="267"/>
      <c r="E122" s="263"/>
      <c r="F122" s="82">
        <f t="shared" si="0"/>
        <v>0</v>
      </c>
      <c r="G122" s="114" t="s">
        <v>325</v>
      </c>
      <c r="I122" s="114"/>
    </row>
    <row r="123" spans="1:9" s="102" customFormat="1" hidden="1" x14ac:dyDescent="0.3">
      <c r="A123" s="288"/>
      <c r="B123" s="263"/>
      <c r="C123" s="263"/>
      <c r="D123" s="267"/>
      <c r="E123" s="263"/>
      <c r="F123" s="82">
        <f t="shared" si="0"/>
        <v>0</v>
      </c>
      <c r="G123" s="114" t="s">
        <v>325</v>
      </c>
      <c r="I123" s="114"/>
    </row>
    <row r="124" spans="1:9" s="102" customFormat="1" hidden="1" x14ac:dyDescent="0.3">
      <c r="A124" s="288"/>
      <c r="B124" s="263"/>
      <c r="C124" s="263"/>
      <c r="D124" s="267"/>
      <c r="E124" s="263"/>
      <c r="F124" s="82">
        <f t="shared" si="0"/>
        <v>0</v>
      </c>
      <c r="G124" s="114" t="s">
        <v>325</v>
      </c>
      <c r="I124" s="114"/>
    </row>
    <row r="125" spans="1:9" s="102" customFormat="1" hidden="1" x14ac:dyDescent="0.3">
      <c r="A125" s="288"/>
      <c r="B125" s="263"/>
      <c r="C125" s="263"/>
      <c r="D125" s="267"/>
      <c r="E125" s="263"/>
      <c r="F125" s="82">
        <f t="shared" si="0"/>
        <v>0</v>
      </c>
      <c r="G125" s="114" t="s">
        <v>325</v>
      </c>
      <c r="I125" s="114"/>
    </row>
    <row r="126" spans="1:9" s="102" customFormat="1" hidden="1" x14ac:dyDescent="0.3">
      <c r="A126" s="288"/>
      <c r="B126" s="263"/>
      <c r="C126" s="263"/>
      <c r="D126" s="267"/>
      <c r="E126" s="263"/>
      <c r="F126" s="82">
        <f t="shared" si="0"/>
        <v>0</v>
      </c>
      <c r="G126" s="114" t="s">
        <v>325</v>
      </c>
      <c r="I126" s="114"/>
    </row>
    <row r="127" spans="1:9" s="102" customFormat="1" hidden="1" x14ac:dyDescent="0.3">
      <c r="A127" s="288"/>
      <c r="B127" s="263"/>
      <c r="C127" s="263"/>
      <c r="D127" s="267"/>
      <c r="E127" s="263"/>
      <c r="F127" s="82">
        <f t="shared" si="0"/>
        <v>0</v>
      </c>
      <c r="G127" s="114" t="s">
        <v>325</v>
      </c>
      <c r="I127" s="114"/>
    </row>
    <row r="128" spans="1:9" s="102" customFormat="1" hidden="1" x14ac:dyDescent="0.3">
      <c r="A128" s="288"/>
      <c r="B128" s="263"/>
      <c r="C128" s="263"/>
      <c r="D128" s="267"/>
      <c r="E128" s="263"/>
      <c r="F128" s="82">
        <f t="shared" si="0"/>
        <v>0</v>
      </c>
      <c r="G128" s="114" t="s">
        <v>325</v>
      </c>
      <c r="I128" s="114"/>
    </row>
    <row r="129" spans="1:9" s="102" customFormat="1" hidden="1" x14ac:dyDescent="0.3">
      <c r="A129" s="288"/>
      <c r="B129" s="263"/>
      <c r="C129" s="263"/>
      <c r="D129" s="267"/>
      <c r="E129" s="263"/>
      <c r="F129" s="82">
        <f t="shared" si="0"/>
        <v>0</v>
      </c>
      <c r="G129" s="114" t="s">
        <v>325</v>
      </c>
      <c r="I129" s="114"/>
    </row>
    <row r="130" spans="1:9" s="102" customFormat="1" hidden="1" x14ac:dyDescent="0.3">
      <c r="A130" s="288"/>
      <c r="B130" s="263"/>
      <c r="C130" s="263"/>
      <c r="D130" s="267"/>
      <c r="E130" s="263"/>
      <c r="F130" s="82">
        <f t="shared" si="0"/>
        <v>0</v>
      </c>
      <c r="G130" s="114" t="s">
        <v>325</v>
      </c>
      <c r="I130" s="114"/>
    </row>
    <row r="131" spans="1:9" s="102" customFormat="1" hidden="1" x14ac:dyDescent="0.3">
      <c r="A131" s="288"/>
      <c r="B131" s="263"/>
      <c r="C131" s="263"/>
      <c r="D131" s="267"/>
      <c r="E131" s="263"/>
      <c r="F131" s="82">
        <f t="shared" si="0"/>
        <v>0</v>
      </c>
      <c r="G131" s="114" t="s">
        <v>325</v>
      </c>
      <c r="I131" s="114"/>
    </row>
    <row r="132" spans="1:9" s="102" customFormat="1" hidden="1" x14ac:dyDescent="0.3">
      <c r="A132" s="288"/>
      <c r="B132" s="263"/>
      <c r="C132" s="263"/>
      <c r="D132" s="267"/>
      <c r="E132" s="263"/>
      <c r="F132" s="82">
        <f t="shared" si="0"/>
        <v>0</v>
      </c>
      <c r="G132" s="114" t="s">
        <v>325</v>
      </c>
      <c r="I132" s="114"/>
    </row>
    <row r="133" spans="1:9" s="102" customFormat="1" hidden="1" x14ac:dyDescent="0.3">
      <c r="A133" s="288"/>
      <c r="B133" s="263"/>
      <c r="C133" s="263"/>
      <c r="D133" s="267"/>
      <c r="E133" s="263"/>
      <c r="F133" s="82">
        <f t="shared" si="0"/>
        <v>0</v>
      </c>
      <c r="G133" s="114" t="s">
        <v>325</v>
      </c>
      <c r="I133" s="114"/>
    </row>
    <row r="134" spans="1:9" s="102" customFormat="1" hidden="1" x14ac:dyDescent="0.3">
      <c r="A134" s="288"/>
      <c r="B134" s="263"/>
      <c r="C134" s="263"/>
      <c r="D134" s="267"/>
      <c r="E134" s="263"/>
      <c r="F134" s="82">
        <f t="shared" si="0"/>
        <v>0</v>
      </c>
      <c r="G134" s="114" t="s">
        <v>325</v>
      </c>
      <c r="I134" s="114"/>
    </row>
    <row r="135" spans="1:9" s="102" customFormat="1" x14ac:dyDescent="0.3">
      <c r="A135" s="288" t="s">
        <v>60</v>
      </c>
      <c r="B135" s="263">
        <v>3</v>
      </c>
      <c r="C135" s="263" t="s">
        <v>306</v>
      </c>
      <c r="D135" s="267">
        <f t="shared" ref="D135:D140" ca="1" si="2">RAND()*400000</f>
        <v>382362.2870300092</v>
      </c>
      <c r="E135" s="263">
        <v>7</v>
      </c>
      <c r="F135" s="295">
        <f ca="1">ROUND(+B135*D135*E135,2)</f>
        <v>8029608.0300000003</v>
      </c>
      <c r="G135" s="114" t="s">
        <v>325</v>
      </c>
      <c r="I135" s="114"/>
    </row>
    <row r="136" spans="1:9" s="102" customFormat="1" x14ac:dyDescent="0.3">
      <c r="A136" s="287"/>
      <c r="B136" s="90"/>
      <c r="C136" s="90"/>
      <c r="D136" s="136"/>
      <c r="E136" s="207" t="s">
        <v>41</v>
      </c>
      <c r="F136" s="208">
        <f ca="1">ROUND(SUBTOTAL(109,F6:F135),2)</f>
        <v>20165203.629999999</v>
      </c>
      <c r="G136" s="114" t="s">
        <v>325</v>
      </c>
      <c r="I136" s="117" t="s">
        <v>329</v>
      </c>
    </row>
    <row r="137" spans="1:9" s="102" customFormat="1" x14ac:dyDescent="0.3">
      <c r="A137" s="287"/>
      <c r="B137" s="90"/>
      <c r="C137" s="90"/>
      <c r="D137" s="136"/>
      <c r="E137" s="90"/>
      <c r="F137" s="296"/>
      <c r="G137" s="114" t="s">
        <v>326</v>
      </c>
    </row>
    <row r="138" spans="1:9" s="102" customFormat="1" x14ac:dyDescent="0.3">
      <c r="A138" s="288" t="s">
        <v>307</v>
      </c>
      <c r="B138" s="263">
        <v>3</v>
      </c>
      <c r="C138" s="263" t="s">
        <v>306</v>
      </c>
      <c r="D138" s="267">
        <f t="shared" ca="1" si="2"/>
        <v>353689.81330107816</v>
      </c>
      <c r="E138" s="263">
        <v>7</v>
      </c>
      <c r="F138" s="82">
        <f ca="1">ROUND(+B138*D138*E138,2)</f>
        <v>7427486.0800000001</v>
      </c>
      <c r="G138" s="114" t="s">
        <v>326</v>
      </c>
    </row>
    <row r="139" spans="1:9" s="102" customFormat="1" x14ac:dyDescent="0.3">
      <c r="A139" s="288" t="s">
        <v>334</v>
      </c>
      <c r="B139" s="263">
        <v>3</v>
      </c>
      <c r="C139" s="263" t="s">
        <v>306</v>
      </c>
      <c r="D139" s="267">
        <f t="shared" ca="1" si="2"/>
        <v>47848.353412046315</v>
      </c>
      <c r="E139" s="263">
        <v>7</v>
      </c>
      <c r="F139" s="82">
        <f t="shared" ref="F139:F266" ca="1" si="3">ROUND(+B139*D139*E139,2)</f>
        <v>1004815.42</v>
      </c>
      <c r="G139" s="114" t="s">
        <v>326</v>
      </c>
      <c r="I139" s="114"/>
    </row>
    <row r="140" spans="1:9" s="102" customFormat="1" x14ac:dyDescent="0.3">
      <c r="A140" s="288" t="s">
        <v>335</v>
      </c>
      <c r="B140" s="263">
        <v>3</v>
      </c>
      <c r="C140" s="263" t="s">
        <v>306</v>
      </c>
      <c r="D140" s="267">
        <f t="shared" ca="1" si="2"/>
        <v>162824.33465650526</v>
      </c>
      <c r="E140" s="263">
        <v>7</v>
      </c>
      <c r="F140" s="82">
        <f t="shared" ca="1" si="3"/>
        <v>3419311.03</v>
      </c>
      <c r="G140" s="114" t="s">
        <v>326</v>
      </c>
      <c r="I140" s="114"/>
    </row>
    <row r="141" spans="1:9" s="102" customFormat="1" hidden="1" x14ac:dyDescent="0.3">
      <c r="A141" s="288"/>
      <c r="B141" s="263"/>
      <c r="C141" s="263"/>
      <c r="D141" s="267"/>
      <c r="E141" s="263"/>
      <c r="F141" s="82">
        <f t="shared" si="3"/>
        <v>0</v>
      </c>
      <c r="G141" s="114" t="s">
        <v>326</v>
      </c>
      <c r="I141" s="114"/>
    </row>
    <row r="142" spans="1:9" s="102" customFormat="1" hidden="1" x14ac:dyDescent="0.3">
      <c r="A142" s="288"/>
      <c r="B142" s="263"/>
      <c r="C142" s="263"/>
      <c r="D142" s="267"/>
      <c r="E142" s="263"/>
      <c r="F142" s="82">
        <f t="shared" si="3"/>
        <v>0</v>
      </c>
      <c r="G142" s="114" t="s">
        <v>326</v>
      </c>
      <c r="I142" s="114"/>
    </row>
    <row r="143" spans="1:9" s="102" customFormat="1" hidden="1" x14ac:dyDescent="0.3">
      <c r="A143" s="288"/>
      <c r="B143" s="263"/>
      <c r="C143" s="263"/>
      <c r="D143" s="267"/>
      <c r="E143" s="263"/>
      <c r="F143" s="82">
        <f t="shared" si="3"/>
        <v>0</v>
      </c>
      <c r="G143" s="114" t="s">
        <v>326</v>
      </c>
      <c r="I143" s="114"/>
    </row>
    <row r="144" spans="1:9" s="102" customFormat="1" hidden="1" x14ac:dyDescent="0.3">
      <c r="A144" s="288"/>
      <c r="B144" s="263"/>
      <c r="C144" s="263"/>
      <c r="D144" s="267"/>
      <c r="E144" s="263"/>
      <c r="F144" s="82">
        <f t="shared" si="3"/>
        <v>0</v>
      </c>
      <c r="G144" s="114" t="s">
        <v>326</v>
      </c>
      <c r="I144" s="114"/>
    </row>
    <row r="145" spans="1:9" s="102" customFormat="1" hidden="1" x14ac:dyDescent="0.3">
      <c r="A145" s="288"/>
      <c r="B145" s="263"/>
      <c r="C145" s="263"/>
      <c r="D145" s="267"/>
      <c r="E145" s="263"/>
      <c r="F145" s="82">
        <f t="shared" si="3"/>
        <v>0</v>
      </c>
      <c r="G145" s="114" t="s">
        <v>326</v>
      </c>
      <c r="I145" s="114"/>
    </row>
    <row r="146" spans="1:9" s="102" customFormat="1" hidden="1" x14ac:dyDescent="0.3">
      <c r="A146" s="288"/>
      <c r="B146" s="263"/>
      <c r="C146" s="263"/>
      <c r="D146" s="267"/>
      <c r="E146" s="263"/>
      <c r="F146" s="82">
        <f t="shared" si="3"/>
        <v>0</v>
      </c>
      <c r="G146" s="114" t="s">
        <v>326</v>
      </c>
      <c r="I146" s="114"/>
    </row>
    <row r="147" spans="1:9" s="102" customFormat="1" hidden="1" x14ac:dyDescent="0.3">
      <c r="A147" s="288"/>
      <c r="B147" s="263"/>
      <c r="C147" s="263"/>
      <c r="D147" s="267"/>
      <c r="E147" s="263"/>
      <c r="F147" s="82">
        <f t="shared" si="3"/>
        <v>0</v>
      </c>
      <c r="G147" s="114" t="s">
        <v>326</v>
      </c>
      <c r="I147" s="114"/>
    </row>
    <row r="148" spans="1:9" s="102" customFormat="1" hidden="1" x14ac:dyDescent="0.3">
      <c r="A148" s="288"/>
      <c r="B148" s="263"/>
      <c r="C148" s="263"/>
      <c r="D148" s="267"/>
      <c r="E148" s="263"/>
      <c r="F148" s="82">
        <f t="shared" si="3"/>
        <v>0</v>
      </c>
      <c r="G148" s="114" t="s">
        <v>326</v>
      </c>
      <c r="I148" s="114"/>
    </row>
    <row r="149" spans="1:9" s="102" customFormat="1" hidden="1" x14ac:dyDescent="0.3">
      <c r="A149" s="288"/>
      <c r="B149" s="263"/>
      <c r="C149" s="263"/>
      <c r="D149" s="267"/>
      <c r="E149" s="263"/>
      <c r="F149" s="82">
        <f t="shared" si="3"/>
        <v>0</v>
      </c>
      <c r="G149" s="114" t="s">
        <v>326</v>
      </c>
      <c r="I149" s="114"/>
    </row>
    <row r="150" spans="1:9" s="102" customFormat="1" hidden="1" x14ac:dyDescent="0.3">
      <c r="A150" s="288"/>
      <c r="B150" s="263"/>
      <c r="C150" s="263"/>
      <c r="D150" s="267"/>
      <c r="E150" s="263"/>
      <c r="F150" s="82">
        <f t="shared" si="3"/>
        <v>0</v>
      </c>
      <c r="G150" s="114" t="s">
        <v>326</v>
      </c>
      <c r="I150" s="114"/>
    </row>
    <row r="151" spans="1:9" s="102" customFormat="1" hidden="1" x14ac:dyDescent="0.3">
      <c r="A151" s="288"/>
      <c r="B151" s="263"/>
      <c r="C151" s="263"/>
      <c r="D151" s="267"/>
      <c r="E151" s="263"/>
      <c r="F151" s="82">
        <f t="shared" si="3"/>
        <v>0</v>
      </c>
      <c r="G151" s="114" t="s">
        <v>326</v>
      </c>
      <c r="I151" s="114"/>
    </row>
    <row r="152" spans="1:9" s="102" customFormat="1" hidden="1" x14ac:dyDescent="0.3">
      <c r="A152" s="288"/>
      <c r="B152" s="263"/>
      <c r="C152" s="263"/>
      <c r="D152" s="267"/>
      <c r="E152" s="263"/>
      <c r="F152" s="82">
        <f t="shared" si="3"/>
        <v>0</v>
      </c>
      <c r="G152" s="114" t="s">
        <v>326</v>
      </c>
      <c r="I152" s="114"/>
    </row>
    <row r="153" spans="1:9" s="102" customFormat="1" hidden="1" x14ac:dyDescent="0.3">
      <c r="A153" s="288"/>
      <c r="B153" s="263"/>
      <c r="C153" s="263"/>
      <c r="D153" s="267"/>
      <c r="E153" s="263"/>
      <c r="F153" s="82">
        <f t="shared" si="3"/>
        <v>0</v>
      </c>
      <c r="G153" s="114" t="s">
        <v>326</v>
      </c>
      <c r="I153" s="114"/>
    </row>
    <row r="154" spans="1:9" s="102" customFormat="1" hidden="1" x14ac:dyDescent="0.3">
      <c r="A154" s="288"/>
      <c r="B154" s="263"/>
      <c r="C154" s="263"/>
      <c r="D154" s="267"/>
      <c r="E154" s="263"/>
      <c r="F154" s="82">
        <f t="shared" si="3"/>
        <v>0</v>
      </c>
      <c r="G154" s="114" t="s">
        <v>326</v>
      </c>
      <c r="I154" s="114"/>
    </row>
    <row r="155" spans="1:9" s="102" customFormat="1" hidden="1" x14ac:dyDescent="0.3">
      <c r="A155" s="288"/>
      <c r="B155" s="263"/>
      <c r="C155" s="263"/>
      <c r="D155" s="267"/>
      <c r="E155" s="263"/>
      <c r="F155" s="82">
        <f t="shared" si="3"/>
        <v>0</v>
      </c>
      <c r="G155" s="114" t="s">
        <v>326</v>
      </c>
      <c r="I155" s="114"/>
    </row>
    <row r="156" spans="1:9" s="102" customFormat="1" hidden="1" x14ac:dyDescent="0.3">
      <c r="A156" s="288"/>
      <c r="B156" s="263"/>
      <c r="C156" s="263"/>
      <c r="D156" s="267"/>
      <c r="E156" s="263"/>
      <c r="F156" s="82">
        <f t="shared" si="3"/>
        <v>0</v>
      </c>
      <c r="G156" s="114" t="s">
        <v>326</v>
      </c>
      <c r="I156" s="114"/>
    </row>
    <row r="157" spans="1:9" s="102" customFormat="1" hidden="1" x14ac:dyDescent="0.3">
      <c r="A157" s="288"/>
      <c r="B157" s="263"/>
      <c r="C157" s="263"/>
      <c r="D157" s="267"/>
      <c r="E157" s="263"/>
      <c r="F157" s="82">
        <f t="shared" si="3"/>
        <v>0</v>
      </c>
      <c r="G157" s="114" t="s">
        <v>326</v>
      </c>
      <c r="I157" s="114"/>
    </row>
    <row r="158" spans="1:9" s="102" customFormat="1" hidden="1" x14ac:dyDescent="0.3">
      <c r="A158" s="288"/>
      <c r="B158" s="263"/>
      <c r="C158" s="263"/>
      <c r="D158" s="267"/>
      <c r="E158" s="263"/>
      <c r="F158" s="82">
        <f t="shared" si="3"/>
        <v>0</v>
      </c>
      <c r="G158" s="114" t="s">
        <v>326</v>
      </c>
      <c r="I158" s="114"/>
    </row>
    <row r="159" spans="1:9" s="102" customFormat="1" hidden="1" x14ac:dyDescent="0.3">
      <c r="A159" s="288"/>
      <c r="B159" s="263"/>
      <c r="C159" s="263"/>
      <c r="D159" s="267"/>
      <c r="E159" s="263"/>
      <c r="F159" s="82">
        <f t="shared" si="3"/>
        <v>0</v>
      </c>
      <c r="G159" s="114" t="s">
        <v>326</v>
      </c>
      <c r="I159" s="114"/>
    </row>
    <row r="160" spans="1:9" s="102" customFormat="1" hidden="1" x14ac:dyDescent="0.3">
      <c r="A160" s="288"/>
      <c r="B160" s="263"/>
      <c r="C160" s="263"/>
      <c r="D160" s="267"/>
      <c r="E160" s="263"/>
      <c r="F160" s="82">
        <f t="shared" si="3"/>
        <v>0</v>
      </c>
      <c r="G160" s="114" t="s">
        <v>326</v>
      </c>
      <c r="I160" s="114"/>
    </row>
    <row r="161" spans="1:9" s="102" customFormat="1" hidden="1" x14ac:dyDescent="0.3">
      <c r="A161" s="288"/>
      <c r="B161" s="263"/>
      <c r="C161" s="263"/>
      <c r="D161" s="267"/>
      <c r="E161" s="263"/>
      <c r="F161" s="82">
        <f t="shared" si="3"/>
        <v>0</v>
      </c>
      <c r="G161" s="114" t="s">
        <v>326</v>
      </c>
      <c r="I161" s="114"/>
    </row>
    <row r="162" spans="1:9" s="102" customFormat="1" hidden="1" x14ac:dyDescent="0.3">
      <c r="A162" s="288"/>
      <c r="B162" s="263"/>
      <c r="C162" s="263"/>
      <c r="D162" s="267"/>
      <c r="E162" s="263"/>
      <c r="F162" s="82">
        <f t="shared" si="3"/>
        <v>0</v>
      </c>
      <c r="G162" s="114" t="s">
        <v>326</v>
      </c>
      <c r="I162" s="114"/>
    </row>
    <row r="163" spans="1:9" s="102" customFormat="1" hidden="1" x14ac:dyDescent="0.3">
      <c r="A163" s="288"/>
      <c r="B163" s="263"/>
      <c r="C163" s="263"/>
      <c r="D163" s="267"/>
      <c r="E163" s="263"/>
      <c r="F163" s="82">
        <f t="shared" si="3"/>
        <v>0</v>
      </c>
      <c r="G163" s="114" t="s">
        <v>326</v>
      </c>
      <c r="I163" s="114"/>
    </row>
    <row r="164" spans="1:9" s="102" customFormat="1" hidden="1" x14ac:dyDescent="0.3">
      <c r="A164" s="288"/>
      <c r="B164" s="263"/>
      <c r="C164" s="263"/>
      <c r="D164" s="267"/>
      <c r="E164" s="263"/>
      <c r="F164" s="82">
        <f t="shared" si="3"/>
        <v>0</v>
      </c>
      <c r="G164" s="114" t="s">
        <v>326</v>
      </c>
      <c r="I164" s="114"/>
    </row>
    <row r="165" spans="1:9" s="102" customFormat="1" hidden="1" x14ac:dyDescent="0.3">
      <c r="A165" s="288"/>
      <c r="B165" s="263"/>
      <c r="C165" s="263"/>
      <c r="D165" s="267"/>
      <c r="E165" s="263"/>
      <c r="F165" s="82">
        <f t="shared" si="3"/>
        <v>0</v>
      </c>
      <c r="G165" s="114" t="s">
        <v>326</v>
      </c>
      <c r="I165" s="114"/>
    </row>
    <row r="166" spans="1:9" s="102" customFormat="1" hidden="1" x14ac:dyDescent="0.3">
      <c r="A166" s="288"/>
      <c r="B166" s="263"/>
      <c r="C166" s="263"/>
      <c r="D166" s="267"/>
      <c r="E166" s="263"/>
      <c r="F166" s="82">
        <f t="shared" si="3"/>
        <v>0</v>
      </c>
      <c r="G166" s="114" t="s">
        <v>326</v>
      </c>
      <c r="I166" s="114"/>
    </row>
    <row r="167" spans="1:9" s="102" customFormat="1" hidden="1" x14ac:dyDescent="0.3">
      <c r="A167" s="288"/>
      <c r="B167" s="263"/>
      <c r="C167" s="263"/>
      <c r="D167" s="267"/>
      <c r="E167" s="263"/>
      <c r="F167" s="82">
        <f t="shared" si="3"/>
        <v>0</v>
      </c>
      <c r="G167" s="114" t="s">
        <v>326</v>
      </c>
      <c r="I167" s="114"/>
    </row>
    <row r="168" spans="1:9" s="102" customFormat="1" hidden="1" x14ac:dyDescent="0.3">
      <c r="A168" s="288"/>
      <c r="B168" s="263"/>
      <c r="C168" s="263"/>
      <c r="D168" s="267"/>
      <c r="E168" s="263"/>
      <c r="F168" s="82">
        <f t="shared" si="3"/>
        <v>0</v>
      </c>
      <c r="G168" s="114" t="s">
        <v>326</v>
      </c>
      <c r="I168" s="114"/>
    </row>
    <row r="169" spans="1:9" s="102" customFormat="1" hidden="1" x14ac:dyDescent="0.3">
      <c r="A169" s="288"/>
      <c r="B169" s="263"/>
      <c r="C169" s="263"/>
      <c r="D169" s="267"/>
      <c r="E169" s="263"/>
      <c r="F169" s="82">
        <f t="shared" si="3"/>
        <v>0</v>
      </c>
      <c r="G169" s="114" t="s">
        <v>326</v>
      </c>
      <c r="I169" s="114"/>
    </row>
    <row r="170" spans="1:9" s="102" customFormat="1" hidden="1" x14ac:dyDescent="0.3">
      <c r="A170" s="288"/>
      <c r="B170" s="263"/>
      <c r="C170" s="263"/>
      <c r="D170" s="267"/>
      <c r="E170" s="263"/>
      <c r="F170" s="82">
        <f t="shared" si="3"/>
        <v>0</v>
      </c>
      <c r="G170" s="114" t="s">
        <v>326</v>
      </c>
      <c r="I170" s="114"/>
    </row>
    <row r="171" spans="1:9" s="102" customFormat="1" hidden="1" x14ac:dyDescent="0.3">
      <c r="A171" s="288"/>
      <c r="B171" s="263"/>
      <c r="C171" s="263"/>
      <c r="D171" s="267"/>
      <c r="E171" s="263"/>
      <c r="F171" s="82">
        <f t="shared" si="3"/>
        <v>0</v>
      </c>
      <c r="G171" s="114" t="s">
        <v>326</v>
      </c>
      <c r="I171" s="114"/>
    </row>
    <row r="172" spans="1:9" s="102" customFormat="1" hidden="1" x14ac:dyDescent="0.3">
      <c r="A172" s="288"/>
      <c r="B172" s="263"/>
      <c r="C172" s="263"/>
      <c r="D172" s="267"/>
      <c r="E172" s="263"/>
      <c r="F172" s="82">
        <f t="shared" si="3"/>
        <v>0</v>
      </c>
      <c r="G172" s="114" t="s">
        <v>326</v>
      </c>
      <c r="I172" s="114"/>
    </row>
    <row r="173" spans="1:9" s="102" customFormat="1" hidden="1" x14ac:dyDescent="0.3">
      <c r="A173" s="288"/>
      <c r="B173" s="263"/>
      <c r="C173" s="263"/>
      <c r="D173" s="267"/>
      <c r="E173" s="263"/>
      <c r="F173" s="82">
        <f t="shared" si="3"/>
        <v>0</v>
      </c>
      <c r="G173" s="114" t="s">
        <v>326</v>
      </c>
      <c r="I173" s="114"/>
    </row>
    <row r="174" spans="1:9" s="102" customFormat="1" hidden="1" x14ac:dyDescent="0.3">
      <c r="A174" s="288"/>
      <c r="B174" s="263"/>
      <c r="C174" s="263"/>
      <c r="D174" s="267"/>
      <c r="E174" s="263"/>
      <c r="F174" s="82">
        <f t="shared" si="3"/>
        <v>0</v>
      </c>
      <c r="G174" s="114" t="s">
        <v>326</v>
      </c>
      <c r="I174" s="114"/>
    </row>
    <row r="175" spans="1:9" s="102" customFormat="1" hidden="1" x14ac:dyDescent="0.3">
      <c r="A175" s="288"/>
      <c r="B175" s="263"/>
      <c r="C175" s="263"/>
      <c r="D175" s="267"/>
      <c r="E175" s="263"/>
      <c r="F175" s="82">
        <f t="shared" si="3"/>
        <v>0</v>
      </c>
      <c r="G175" s="114" t="s">
        <v>326</v>
      </c>
      <c r="I175" s="114"/>
    </row>
    <row r="176" spans="1:9" s="102" customFormat="1" hidden="1" x14ac:dyDescent="0.3">
      <c r="A176" s="288"/>
      <c r="B176" s="263"/>
      <c r="C176" s="263"/>
      <c r="D176" s="267"/>
      <c r="E176" s="263"/>
      <c r="F176" s="82">
        <f t="shared" si="3"/>
        <v>0</v>
      </c>
      <c r="G176" s="114" t="s">
        <v>326</v>
      </c>
      <c r="I176" s="114"/>
    </row>
    <row r="177" spans="1:9" s="102" customFormat="1" hidden="1" x14ac:dyDescent="0.3">
      <c r="A177" s="288"/>
      <c r="B177" s="263"/>
      <c r="C177" s="263"/>
      <c r="D177" s="267"/>
      <c r="E177" s="263"/>
      <c r="F177" s="82">
        <f t="shared" si="3"/>
        <v>0</v>
      </c>
      <c r="G177" s="114" t="s">
        <v>326</v>
      </c>
      <c r="I177" s="114"/>
    </row>
    <row r="178" spans="1:9" s="102" customFormat="1" hidden="1" x14ac:dyDescent="0.3">
      <c r="A178" s="288"/>
      <c r="B178" s="263"/>
      <c r="C178" s="263"/>
      <c r="D178" s="267"/>
      <c r="E178" s="263"/>
      <c r="F178" s="82">
        <f t="shared" si="3"/>
        <v>0</v>
      </c>
      <c r="G178" s="114" t="s">
        <v>326</v>
      </c>
      <c r="I178" s="114"/>
    </row>
    <row r="179" spans="1:9" s="102" customFormat="1" hidden="1" x14ac:dyDescent="0.3">
      <c r="A179" s="288"/>
      <c r="B179" s="263"/>
      <c r="C179" s="263"/>
      <c r="D179" s="267"/>
      <c r="E179" s="263"/>
      <c r="F179" s="82">
        <f t="shared" si="3"/>
        <v>0</v>
      </c>
      <c r="G179" s="114" t="s">
        <v>326</v>
      </c>
      <c r="I179" s="114"/>
    </row>
    <row r="180" spans="1:9" s="102" customFormat="1" hidden="1" x14ac:dyDescent="0.3">
      <c r="A180" s="288"/>
      <c r="B180" s="263"/>
      <c r="C180" s="263"/>
      <c r="D180" s="267"/>
      <c r="E180" s="263"/>
      <c r="F180" s="82">
        <f t="shared" si="3"/>
        <v>0</v>
      </c>
      <c r="G180" s="114" t="s">
        <v>326</v>
      </c>
      <c r="I180" s="114"/>
    </row>
    <row r="181" spans="1:9" s="102" customFormat="1" hidden="1" x14ac:dyDescent="0.3">
      <c r="A181" s="288"/>
      <c r="B181" s="263"/>
      <c r="C181" s="263"/>
      <c r="D181" s="267"/>
      <c r="E181" s="263"/>
      <c r="F181" s="82">
        <f t="shared" si="3"/>
        <v>0</v>
      </c>
      <c r="G181" s="114" t="s">
        <v>326</v>
      </c>
      <c r="I181" s="114"/>
    </row>
    <row r="182" spans="1:9" s="102" customFormat="1" hidden="1" x14ac:dyDescent="0.3">
      <c r="A182" s="288"/>
      <c r="B182" s="263"/>
      <c r="C182" s="263"/>
      <c r="D182" s="267"/>
      <c r="E182" s="263"/>
      <c r="F182" s="82">
        <f t="shared" si="3"/>
        <v>0</v>
      </c>
      <c r="G182" s="114" t="s">
        <v>326</v>
      </c>
      <c r="I182" s="114"/>
    </row>
    <row r="183" spans="1:9" s="102" customFormat="1" hidden="1" x14ac:dyDescent="0.3">
      <c r="A183" s="288"/>
      <c r="B183" s="263"/>
      <c r="C183" s="263"/>
      <c r="D183" s="267"/>
      <c r="E183" s="263"/>
      <c r="F183" s="82">
        <f t="shared" si="3"/>
        <v>0</v>
      </c>
      <c r="G183" s="114" t="s">
        <v>326</v>
      </c>
      <c r="I183" s="114"/>
    </row>
    <row r="184" spans="1:9" s="102" customFormat="1" hidden="1" x14ac:dyDescent="0.3">
      <c r="A184" s="288"/>
      <c r="B184" s="263"/>
      <c r="C184" s="263"/>
      <c r="D184" s="267"/>
      <c r="E184" s="263"/>
      <c r="F184" s="82">
        <f t="shared" si="3"/>
        <v>0</v>
      </c>
      <c r="G184" s="114" t="s">
        <v>326</v>
      </c>
      <c r="I184" s="114"/>
    </row>
    <row r="185" spans="1:9" s="102" customFormat="1" hidden="1" x14ac:dyDescent="0.3">
      <c r="A185" s="288"/>
      <c r="B185" s="263"/>
      <c r="C185" s="263"/>
      <c r="D185" s="267"/>
      <c r="E185" s="263"/>
      <c r="F185" s="82">
        <f t="shared" si="3"/>
        <v>0</v>
      </c>
      <c r="G185" s="114" t="s">
        <v>326</v>
      </c>
      <c r="I185" s="114"/>
    </row>
    <row r="186" spans="1:9" s="102" customFormat="1" hidden="1" x14ac:dyDescent="0.3">
      <c r="A186" s="288"/>
      <c r="B186" s="263"/>
      <c r="C186" s="263"/>
      <c r="D186" s="267"/>
      <c r="E186" s="263"/>
      <c r="F186" s="82">
        <f t="shared" si="3"/>
        <v>0</v>
      </c>
      <c r="G186" s="114" t="s">
        <v>326</v>
      </c>
      <c r="I186" s="114"/>
    </row>
    <row r="187" spans="1:9" s="102" customFormat="1" hidden="1" x14ac:dyDescent="0.3">
      <c r="A187" s="288"/>
      <c r="B187" s="263"/>
      <c r="C187" s="263"/>
      <c r="D187" s="267"/>
      <c r="E187" s="263"/>
      <c r="F187" s="82">
        <f t="shared" si="3"/>
        <v>0</v>
      </c>
      <c r="G187" s="114" t="s">
        <v>326</v>
      </c>
      <c r="I187" s="114"/>
    </row>
    <row r="188" spans="1:9" s="102" customFormat="1" hidden="1" x14ac:dyDescent="0.3">
      <c r="A188" s="288"/>
      <c r="B188" s="263"/>
      <c r="C188" s="263"/>
      <c r="D188" s="267"/>
      <c r="E188" s="263"/>
      <c r="F188" s="82">
        <f t="shared" si="3"/>
        <v>0</v>
      </c>
      <c r="G188" s="114" t="s">
        <v>326</v>
      </c>
      <c r="I188" s="114"/>
    </row>
    <row r="189" spans="1:9" s="102" customFormat="1" hidden="1" x14ac:dyDescent="0.3">
      <c r="A189" s="288"/>
      <c r="B189" s="263"/>
      <c r="C189" s="263"/>
      <c r="D189" s="267"/>
      <c r="E189" s="263"/>
      <c r="F189" s="82">
        <f t="shared" si="3"/>
        <v>0</v>
      </c>
      <c r="G189" s="114" t="s">
        <v>326</v>
      </c>
      <c r="I189" s="114"/>
    </row>
    <row r="190" spans="1:9" s="102" customFormat="1" hidden="1" x14ac:dyDescent="0.3">
      <c r="A190" s="288"/>
      <c r="B190" s="263"/>
      <c r="C190" s="263"/>
      <c r="D190" s="267"/>
      <c r="E190" s="263"/>
      <c r="F190" s="82">
        <f t="shared" si="3"/>
        <v>0</v>
      </c>
      <c r="G190" s="114" t="s">
        <v>326</v>
      </c>
      <c r="I190" s="114"/>
    </row>
    <row r="191" spans="1:9" s="102" customFormat="1" hidden="1" x14ac:dyDescent="0.3">
      <c r="A191" s="288"/>
      <c r="B191" s="263"/>
      <c r="C191" s="263"/>
      <c r="D191" s="267"/>
      <c r="E191" s="263"/>
      <c r="F191" s="82">
        <f t="shared" si="3"/>
        <v>0</v>
      </c>
      <c r="G191" s="114" t="s">
        <v>326</v>
      </c>
      <c r="I191" s="114"/>
    </row>
    <row r="192" spans="1:9" s="102" customFormat="1" hidden="1" x14ac:dyDescent="0.3">
      <c r="A192" s="288"/>
      <c r="B192" s="263"/>
      <c r="C192" s="263"/>
      <c r="D192" s="267"/>
      <c r="E192" s="263"/>
      <c r="F192" s="82">
        <f t="shared" si="3"/>
        <v>0</v>
      </c>
      <c r="G192" s="114" t="s">
        <v>326</v>
      </c>
      <c r="I192" s="114"/>
    </row>
    <row r="193" spans="1:9" s="102" customFormat="1" hidden="1" x14ac:dyDescent="0.3">
      <c r="A193" s="288"/>
      <c r="B193" s="263"/>
      <c r="C193" s="263"/>
      <c r="D193" s="267"/>
      <c r="E193" s="263"/>
      <c r="F193" s="82">
        <f t="shared" si="3"/>
        <v>0</v>
      </c>
      <c r="G193" s="114" t="s">
        <v>326</v>
      </c>
      <c r="I193" s="114"/>
    </row>
    <row r="194" spans="1:9" s="102" customFormat="1" hidden="1" x14ac:dyDescent="0.3">
      <c r="A194" s="288"/>
      <c r="B194" s="263"/>
      <c r="C194" s="263"/>
      <c r="D194" s="267"/>
      <c r="E194" s="263"/>
      <c r="F194" s="82">
        <f t="shared" si="3"/>
        <v>0</v>
      </c>
      <c r="G194" s="114" t="s">
        <v>326</v>
      </c>
      <c r="I194" s="114"/>
    </row>
    <row r="195" spans="1:9" s="102" customFormat="1" hidden="1" x14ac:dyDescent="0.3">
      <c r="A195" s="288"/>
      <c r="B195" s="263"/>
      <c r="C195" s="263"/>
      <c r="D195" s="267"/>
      <c r="E195" s="263"/>
      <c r="F195" s="82">
        <f t="shared" si="3"/>
        <v>0</v>
      </c>
      <c r="G195" s="114" t="s">
        <v>326</v>
      </c>
      <c r="I195" s="114"/>
    </row>
    <row r="196" spans="1:9" s="102" customFormat="1" hidden="1" x14ac:dyDescent="0.3">
      <c r="A196" s="288"/>
      <c r="B196" s="263"/>
      <c r="C196" s="263"/>
      <c r="D196" s="267"/>
      <c r="E196" s="263"/>
      <c r="F196" s="82">
        <f t="shared" si="3"/>
        <v>0</v>
      </c>
      <c r="G196" s="114" t="s">
        <v>326</v>
      </c>
      <c r="I196" s="114"/>
    </row>
    <row r="197" spans="1:9" s="102" customFormat="1" hidden="1" x14ac:dyDescent="0.3">
      <c r="A197" s="288"/>
      <c r="B197" s="263"/>
      <c r="C197" s="263"/>
      <c r="D197" s="267"/>
      <c r="E197" s="263"/>
      <c r="F197" s="82">
        <f t="shared" si="3"/>
        <v>0</v>
      </c>
      <c r="G197" s="114" t="s">
        <v>326</v>
      </c>
      <c r="I197" s="114"/>
    </row>
    <row r="198" spans="1:9" s="102" customFormat="1" hidden="1" x14ac:dyDescent="0.3">
      <c r="A198" s="288"/>
      <c r="B198" s="263"/>
      <c r="C198" s="263"/>
      <c r="D198" s="267"/>
      <c r="E198" s="263"/>
      <c r="F198" s="82">
        <f t="shared" si="3"/>
        <v>0</v>
      </c>
      <c r="G198" s="114" t="s">
        <v>326</v>
      </c>
      <c r="I198" s="114"/>
    </row>
    <row r="199" spans="1:9" s="102" customFormat="1" hidden="1" x14ac:dyDescent="0.3">
      <c r="A199" s="288"/>
      <c r="B199" s="263"/>
      <c r="C199" s="263"/>
      <c r="D199" s="267"/>
      <c r="E199" s="263"/>
      <c r="F199" s="82">
        <f t="shared" si="3"/>
        <v>0</v>
      </c>
      <c r="G199" s="114" t="s">
        <v>326</v>
      </c>
      <c r="I199" s="114"/>
    </row>
    <row r="200" spans="1:9" s="102" customFormat="1" hidden="1" x14ac:dyDescent="0.3">
      <c r="A200" s="288"/>
      <c r="B200" s="263"/>
      <c r="C200" s="263"/>
      <c r="D200" s="267"/>
      <c r="E200" s="263"/>
      <c r="F200" s="82">
        <f t="shared" si="3"/>
        <v>0</v>
      </c>
      <c r="G200" s="114" t="s">
        <v>326</v>
      </c>
      <c r="I200" s="114"/>
    </row>
    <row r="201" spans="1:9" s="102" customFormat="1" hidden="1" x14ac:dyDescent="0.3">
      <c r="A201" s="288"/>
      <c r="B201" s="263"/>
      <c r="C201" s="263"/>
      <c r="D201" s="267"/>
      <c r="E201" s="263"/>
      <c r="F201" s="82">
        <f t="shared" si="3"/>
        <v>0</v>
      </c>
      <c r="G201" s="114" t="s">
        <v>326</v>
      </c>
      <c r="I201" s="114"/>
    </row>
    <row r="202" spans="1:9" s="102" customFormat="1" hidden="1" x14ac:dyDescent="0.3">
      <c r="A202" s="288"/>
      <c r="B202" s="263"/>
      <c r="C202" s="263"/>
      <c r="D202" s="267"/>
      <c r="E202" s="263"/>
      <c r="F202" s="82">
        <f t="shared" si="3"/>
        <v>0</v>
      </c>
      <c r="G202" s="114" t="s">
        <v>326</v>
      </c>
      <c r="I202" s="114"/>
    </row>
    <row r="203" spans="1:9" s="102" customFormat="1" hidden="1" x14ac:dyDescent="0.3">
      <c r="A203" s="288"/>
      <c r="B203" s="263"/>
      <c r="C203" s="263"/>
      <c r="D203" s="267"/>
      <c r="E203" s="263"/>
      <c r="F203" s="82">
        <f t="shared" si="3"/>
        <v>0</v>
      </c>
      <c r="G203" s="114" t="s">
        <v>326</v>
      </c>
      <c r="I203" s="114"/>
    </row>
    <row r="204" spans="1:9" s="102" customFormat="1" hidden="1" x14ac:dyDescent="0.3">
      <c r="A204" s="288"/>
      <c r="B204" s="263"/>
      <c r="C204" s="263"/>
      <c r="D204" s="267"/>
      <c r="E204" s="263"/>
      <c r="F204" s="82">
        <f t="shared" si="3"/>
        <v>0</v>
      </c>
      <c r="G204" s="114" t="s">
        <v>326</v>
      </c>
      <c r="I204" s="114"/>
    </row>
    <row r="205" spans="1:9" s="102" customFormat="1" hidden="1" x14ac:dyDescent="0.3">
      <c r="A205" s="288"/>
      <c r="B205" s="263"/>
      <c r="C205" s="263"/>
      <c r="D205" s="267"/>
      <c r="E205" s="263"/>
      <c r="F205" s="82">
        <f t="shared" si="3"/>
        <v>0</v>
      </c>
      <c r="G205" s="114" t="s">
        <v>326</v>
      </c>
      <c r="I205" s="114"/>
    </row>
    <row r="206" spans="1:9" s="102" customFormat="1" hidden="1" x14ac:dyDescent="0.3">
      <c r="A206" s="288"/>
      <c r="B206" s="263"/>
      <c r="C206" s="263"/>
      <c r="D206" s="267"/>
      <c r="E206" s="263"/>
      <c r="F206" s="82">
        <f t="shared" si="3"/>
        <v>0</v>
      </c>
      <c r="G206" s="114" t="s">
        <v>326</v>
      </c>
      <c r="I206" s="114"/>
    </row>
    <row r="207" spans="1:9" s="102" customFormat="1" hidden="1" x14ac:dyDescent="0.3">
      <c r="A207" s="288"/>
      <c r="B207" s="263"/>
      <c r="C207" s="263"/>
      <c r="D207" s="267"/>
      <c r="E207" s="263"/>
      <c r="F207" s="82">
        <f t="shared" si="3"/>
        <v>0</v>
      </c>
      <c r="G207" s="114" t="s">
        <v>326</v>
      </c>
      <c r="I207" s="114"/>
    </row>
    <row r="208" spans="1:9" s="102" customFormat="1" hidden="1" x14ac:dyDescent="0.3">
      <c r="A208" s="288"/>
      <c r="B208" s="263"/>
      <c r="C208" s="263"/>
      <c r="D208" s="267"/>
      <c r="E208" s="263"/>
      <c r="F208" s="82">
        <f t="shared" si="3"/>
        <v>0</v>
      </c>
      <c r="G208" s="114" t="s">
        <v>326</v>
      </c>
      <c r="I208" s="114"/>
    </row>
    <row r="209" spans="1:9" s="102" customFormat="1" hidden="1" x14ac:dyDescent="0.3">
      <c r="A209" s="288"/>
      <c r="B209" s="263"/>
      <c r="C209" s="263"/>
      <c r="D209" s="267"/>
      <c r="E209" s="263"/>
      <c r="F209" s="82">
        <f t="shared" si="3"/>
        <v>0</v>
      </c>
      <c r="G209" s="114" t="s">
        <v>326</v>
      </c>
      <c r="I209" s="114"/>
    </row>
    <row r="210" spans="1:9" s="102" customFormat="1" hidden="1" x14ac:dyDescent="0.3">
      <c r="A210" s="288"/>
      <c r="B210" s="263"/>
      <c r="C210" s="263"/>
      <c r="D210" s="267"/>
      <c r="E210" s="263"/>
      <c r="F210" s="82">
        <f t="shared" si="3"/>
        <v>0</v>
      </c>
      <c r="G210" s="114" t="s">
        <v>326</v>
      </c>
      <c r="I210" s="114"/>
    </row>
    <row r="211" spans="1:9" s="102" customFormat="1" hidden="1" x14ac:dyDescent="0.3">
      <c r="A211" s="288"/>
      <c r="B211" s="263"/>
      <c r="C211" s="263"/>
      <c r="D211" s="267"/>
      <c r="E211" s="263"/>
      <c r="F211" s="82">
        <f t="shared" si="3"/>
        <v>0</v>
      </c>
      <c r="G211" s="114" t="s">
        <v>326</v>
      </c>
      <c r="I211" s="114"/>
    </row>
    <row r="212" spans="1:9" s="102" customFormat="1" hidden="1" x14ac:dyDescent="0.3">
      <c r="A212" s="288"/>
      <c r="B212" s="263"/>
      <c r="C212" s="263"/>
      <c r="D212" s="267"/>
      <c r="E212" s="263"/>
      <c r="F212" s="82">
        <f t="shared" si="3"/>
        <v>0</v>
      </c>
      <c r="G212" s="114" t="s">
        <v>326</v>
      </c>
      <c r="I212" s="114"/>
    </row>
    <row r="213" spans="1:9" s="102" customFormat="1" hidden="1" x14ac:dyDescent="0.3">
      <c r="A213" s="288"/>
      <c r="B213" s="263"/>
      <c r="C213" s="263"/>
      <c r="D213" s="267"/>
      <c r="E213" s="263"/>
      <c r="F213" s="82">
        <f t="shared" si="3"/>
        <v>0</v>
      </c>
      <c r="G213" s="114" t="s">
        <v>326</v>
      </c>
      <c r="I213" s="114"/>
    </row>
    <row r="214" spans="1:9" s="102" customFormat="1" hidden="1" x14ac:dyDescent="0.3">
      <c r="A214" s="288"/>
      <c r="B214" s="263"/>
      <c r="C214" s="263"/>
      <c r="D214" s="267"/>
      <c r="E214" s="263"/>
      <c r="F214" s="82">
        <f t="shared" si="3"/>
        <v>0</v>
      </c>
      <c r="G214" s="114" t="s">
        <v>326</v>
      </c>
      <c r="I214" s="114"/>
    </row>
    <row r="215" spans="1:9" s="102" customFormat="1" hidden="1" x14ac:dyDescent="0.3">
      <c r="A215" s="288"/>
      <c r="B215" s="263"/>
      <c r="C215" s="263"/>
      <c r="D215" s="267"/>
      <c r="E215" s="263"/>
      <c r="F215" s="82">
        <f t="shared" si="3"/>
        <v>0</v>
      </c>
      <c r="G215" s="114" t="s">
        <v>326</v>
      </c>
      <c r="I215" s="114"/>
    </row>
    <row r="216" spans="1:9" s="102" customFormat="1" hidden="1" x14ac:dyDescent="0.3">
      <c r="A216" s="288"/>
      <c r="B216" s="263"/>
      <c r="C216" s="263"/>
      <c r="D216" s="267"/>
      <c r="E216" s="263"/>
      <c r="F216" s="82">
        <f t="shared" si="3"/>
        <v>0</v>
      </c>
      <c r="G216" s="114" t="s">
        <v>326</v>
      </c>
      <c r="I216" s="114"/>
    </row>
    <row r="217" spans="1:9" s="102" customFormat="1" hidden="1" x14ac:dyDescent="0.3">
      <c r="A217" s="288"/>
      <c r="B217" s="263"/>
      <c r="C217" s="263"/>
      <c r="D217" s="267"/>
      <c r="E217" s="263"/>
      <c r="F217" s="82">
        <f t="shared" si="3"/>
        <v>0</v>
      </c>
      <c r="G217" s="114" t="s">
        <v>326</v>
      </c>
      <c r="I217" s="114"/>
    </row>
    <row r="218" spans="1:9" s="102" customFormat="1" hidden="1" x14ac:dyDescent="0.3">
      <c r="A218" s="288"/>
      <c r="B218" s="263"/>
      <c r="C218" s="263"/>
      <c r="D218" s="267"/>
      <c r="E218" s="263"/>
      <c r="F218" s="82">
        <f t="shared" si="3"/>
        <v>0</v>
      </c>
      <c r="G218" s="114" t="s">
        <v>326</v>
      </c>
      <c r="I218" s="114"/>
    </row>
    <row r="219" spans="1:9" s="102" customFormat="1" hidden="1" x14ac:dyDescent="0.3">
      <c r="A219" s="288"/>
      <c r="B219" s="263"/>
      <c r="C219" s="263"/>
      <c r="D219" s="267"/>
      <c r="E219" s="263"/>
      <c r="F219" s="82">
        <f t="shared" si="3"/>
        <v>0</v>
      </c>
      <c r="G219" s="114" t="s">
        <v>326</v>
      </c>
      <c r="I219" s="114"/>
    </row>
    <row r="220" spans="1:9" s="102" customFormat="1" hidden="1" x14ac:dyDescent="0.3">
      <c r="A220" s="288"/>
      <c r="B220" s="263"/>
      <c r="C220" s="263"/>
      <c r="D220" s="267"/>
      <c r="E220" s="263"/>
      <c r="F220" s="82">
        <f t="shared" si="3"/>
        <v>0</v>
      </c>
      <c r="G220" s="114" t="s">
        <v>326</v>
      </c>
      <c r="I220" s="114"/>
    </row>
    <row r="221" spans="1:9" s="102" customFormat="1" hidden="1" x14ac:dyDescent="0.3">
      <c r="A221" s="288"/>
      <c r="B221" s="263"/>
      <c r="C221" s="263"/>
      <c r="D221" s="267"/>
      <c r="E221" s="263"/>
      <c r="F221" s="82">
        <f t="shared" si="3"/>
        <v>0</v>
      </c>
      <c r="G221" s="114" t="s">
        <v>326</v>
      </c>
      <c r="I221" s="114"/>
    </row>
    <row r="222" spans="1:9" s="102" customFormat="1" hidden="1" x14ac:dyDescent="0.3">
      <c r="A222" s="288"/>
      <c r="B222" s="263"/>
      <c r="C222" s="263"/>
      <c r="D222" s="267"/>
      <c r="E222" s="263"/>
      <c r="F222" s="82">
        <f t="shared" si="3"/>
        <v>0</v>
      </c>
      <c r="G222" s="114" t="s">
        <v>326</v>
      </c>
      <c r="I222" s="114"/>
    </row>
    <row r="223" spans="1:9" s="102" customFormat="1" hidden="1" x14ac:dyDescent="0.3">
      <c r="A223" s="288"/>
      <c r="B223" s="263"/>
      <c r="C223" s="263"/>
      <c r="D223" s="267"/>
      <c r="E223" s="263"/>
      <c r="F223" s="82">
        <f t="shared" si="3"/>
        <v>0</v>
      </c>
      <c r="G223" s="114" t="s">
        <v>326</v>
      </c>
      <c r="I223" s="114"/>
    </row>
    <row r="224" spans="1:9" s="102" customFormat="1" hidden="1" x14ac:dyDescent="0.3">
      <c r="A224" s="288"/>
      <c r="B224" s="263"/>
      <c r="C224" s="263"/>
      <c r="D224" s="267"/>
      <c r="E224" s="263"/>
      <c r="F224" s="82">
        <f t="shared" si="3"/>
        <v>0</v>
      </c>
      <c r="G224" s="114" t="s">
        <v>326</v>
      </c>
      <c r="I224" s="114"/>
    </row>
    <row r="225" spans="1:9" s="102" customFormat="1" hidden="1" x14ac:dyDescent="0.3">
      <c r="A225" s="288"/>
      <c r="B225" s="263"/>
      <c r="C225" s="263"/>
      <c r="D225" s="267"/>
      <c r="E225" s="263"/>
      <c r="F225" s="82">
        <f t="shared" si="3"/>
        <v>0</v>
      </c>
      <c r="G225" s="114" t="s">
        <v>326</v>
      </c>
      <c r="I225" s="114"/>
    </row>
    <row r="226" spans="1:9" s="102" customFormat="1" hidden="1" x14ac:dyDescent="0.3">
      <c r="A226" s="288"/>
      <c r="B226" s="263"/>
      <c r="C226" s="263"/>
      <c r="D226" s="267"/>
      <c r="E226" s="263"/>
      <c r="F226" s="82">
        <f t="shared" si="3"/>
        <v>0</v>
      </c>
      <c r="G226" s="114" t="s">
        <v>326</v>
      </c>
      <c r="I226" s="114"/>
    </row>
    <row r="227" spans="1:9" s="102" customFormat="1" hidden="1" x14ac:dyDescent="0.3">
      <c r="A227" s="288"/>
      <c r="B227" s="263"/>
      <c r="C227" s="263"/>
      <c r="D227" s="267"/>
      <c r="E227" s="263"/>
      <c r="F227" s="82">
        <f t="shared" si="3"/>
        <v>0</v>
      </c>
      <c r="G227" s="114" t="s">
        <v>326</v>
      </c>
      <c r="I227" s="114"/>
    </row>
    <row r="228" spans="1:9" s="102" customFormat="1" hidden="1" x14ac:dyDescent="0.3">
      <c r="A228" s="288"/>
      <c r="B228" s="263"/>
      <c r="C228" s="263"/>
      <c r="D228" s="267"/>
      <c r="E228" s="263"/>
      <c r="F228" s="82">
        <f t="shared" si="3"/>
        <v>0</v>
      </c>
      <c r="G228" s="114" t="s">
        <v>326</v>
      </c>
      <c r="I228" s="114"/>
    </row>
    <row r="229" spans="1:9" s="102" customFormat="1" hidden="1" x14ac:dyDescent="0.3">
      <c r="A229" s="288"/>
      <c r="B229" s="263"/>
      <c r="C229" s="263"/>
      <c r="D229" s="267"/>
      <c r="E229" s="263"/>
      <c r="F229" s="82">
        <f t="shared" si="3"/>
        <v>0</v>
      </c>
      <c r="G229" s="114" t="s">
        <v>326</v>
      </c>
      <c r="I229" s="114"/>
    </row>
    <row r="230" spans="1:9" s="102" customFormat="1" hidden="1" x14ac:dyDescent="0.3">
      <c r="A230" s="288"/>
      <c r="B230" s="263"/>
      <c r="C230" s="263"/>
      <c r="D230" s="267"/>
      <c r="E230" s="263"/>
      <c r="F230" s="82">
        <f t="shared" si="3"/>
        <v>0</v>
      </c>
      <c r="G230" s="114" t="s">
        <v>326</v>
      </c>
      <c r="I230" s="114"/>
    </row>
    <row r="231" spans="1:9" s="102" customFormat="1" hidden="1" x14ac:dyDescent="0.3">
      <c r="A231" s="288"/>
      <c r="B231" s="263"/>
      <c r="C231" s="263"/>
      <c r="D231" s="267"/>
      <c r="E231" s="263"/>
      <c r="F231" s="82">
        <f t="shared" si="3"/>
        <v>0</v>
      </c>
      <c r="G231" s="114" t="s">
        <v>326</v>
      </c>
      <c r="I231" s="114"/>
    </row>
    <row r="232" spans="1:9" s="102" customFormat="1" hidden="1" x14ac:dyDescent="0.3">
      <c r="A232" s="288"/>
      <c r="B232" s="263"/>
      <c r="C232" s="263"/>
      <c r="D232" s="267"/>
      <c r="E232" s="263"/>
      <c r="F232" s="82">
        <f t="shared" si="3"/>
        <v>0</v>
      </c>
      <c r="G232" s="114" t="s">
        <v>326</v>
      </c>
      <c r="I232" s="114"/>
    </row>
    <row r="233" spans="1:9" s="102" customFormat="1" hidden="1" x14ac:dyDescent="0.3">
      <c r="A233" s="288"/>
      <c r="B233" s="263"/>
      <c r="C233" s="263"/>
      <c r="D233" s="267"/>
      <c r="E233" s="263"/>
      <c r="F233" s="82">
        <f t="shared" si="3"/>
        <v>0</v>
      </c>
      <c r="G233" s="114" t="s">
        <v>326</v>
      </c>
      <c r="I233" s="114"/>
    </row>
    <row r="234" spans="1:9" s="102" customFormat="1" hidden="1" x14ac:dyDescent="0.3">
      <c r="A234" s="288"/>
      <c r="B234" s="263"/>
      <c r="C234" s="263"/>
      <c r="D234" s="267"/>
      <c r="E234" s="263"/>
      <c r="F234" s="82">
        <f t="shared" si="3"/>
        <v>0</v>
      </c>
      <c r="G234" s="114" t="s">
        <v>326</v>
      </c>
      <c r="I234" s="114"/>
    </row>
    <row r="235" spans="1:9" s="102" customFormat="1" hidden="1" x14ac:dyDescent="0.3">
      <c r="A235" s="288"/>
      <c r="B235" s="263"/>
      <c r="C235" s="263"/>
      <c r="D235" s="267"/>
      <c r="E235" s="263"/>
      <c r="F235" s="82">
        <f t="shared" si="3"/>
        <v>0</v>
      </c>
      <c r="G235" s="114" t="s">
        <v>326</v>
      </c>
      <c r="I235" s="114"/>
    </row>
    <row r="236" spans="1:9" s="102" customFormat="1" hidden="1" x14ac:dyDescent="0.3">
      <c r="A236" s="288"/>
      <c r="B236" s="263"/>
      <c r="C236" s="263"/>
      <c r="D236" s="267"/>
      <c r="E236" s="263"/>
      <c r="F236" s="82">
        <f t="shared" si="3"/>
        <v>0</v>
      </c>
      <c r="G236" s="114" t="s">
        <v>326</v>
      </c>
      <c r="I236" s="114"/>
    </row>
    <row r="237" spans="1:9" s="102" customFormat="1" hidden="1" x14ac:dyDescent="0.3">
      <c r="A237" s="288"/>
      <c r="B237" s="263"/>
      <c r="C237" s="263"/>
      <c r="D237" s="267"/>
      <c r="E237" s="263"/>
      <c r="F237" s="82">
        <f t="shared" si="3"/>
        <v>0</v>
      </c>
      <c r="G237" s="114" t="s">
        <v>326</v>
      </c>
      <c r="I237" s="114"/>
    </row>
    <row r="238" spans="1:9" s="102" customFormat="1" hidden="1" x14ac:dyDescent="0.3">
      <c r="A238" s="288"/>
      <c r="B238" s="263"/>
      <c r="C238" s="263"/>
      <c r="D238" s="267"/>
      <c r="E238" s="263"/>
      <c r="F238" s="82">
        <f t="shared" si="3"/>
        <v>0</v>
      </c>
      <c r="G238" s="114" t="s">
        <v>326</v>
      </c>
      <c r="I238" s="114"/>
    </row>
    <row r="239" spans="1:9" s="102" customFormat="1" hidden="1" x14ac:dyDescent="0.3">
      <c r="A239" s="288"/>
      <c r="B239" s="263"/>
      <c r="C239" s="263"/>
      <c r="D239" s="267"/>
      <c r="E239" s="263"/>
      <c r="F239" s="82">
        <f t="shared" si="3"/>
        <v>0</v>
      </c>
      <c r="G239" s="114" t="s">
        <v>326</v>
      </c>
      <c r="I239" s="114"/>
    </row>
    <row r="240" spans="1:9" s="102" customFormat="1" hidden="1" x14ac:dyDescent="0.3">
      <c r="A240" s="288"/>
      <c r="B240" s="263"/>
      <c r="C240" s="263"/>
      <c r="D240" s="267"/>
      <c r="E240" s="263"/>
      <c r="F240" s="82">
        <f t="shared" si="3"/>
        <v>0</v>
      </c>
      <c r="G240" s="114" t="s">
        <v>326</v>
      </c>
      <c r="I240" s="114"/>
    </row>
    <row r="241" spans="1:9" s="102" customFormat="1" hidden="1" x14ac:dyDescent="0.3">
      <c r="A241" s="288"/>
      <c r="B241" s="263"/>
      <c r="C241" s="263"/>
      <c r="D241" s="267"/>
      <c r="E241" s="263"/>
      <c r="F241" s="82">
        <f t="shared" si="3"/>
        <v>0</v>
      </c>
      <c r="G241" s="114" t="s">
        <v>326</v>
      </c>
      <c r="I241" s="114"/>
    </row>
    <row r="242" spans="1:9" s="102" customFormat="1" hidden="1" x14ac:dyDescent="0.3">
      <c r="A242" s="288"/>
      <c r="B242" s="263"/>
      <c r="C242" s="263"/>
      <c r="D242" s="267"/>
      <c r="E242" s="263"/>
      <c r="F242" s="82">
        <f t="shared" si="3"/>
        <v>0</v>
      </c>
      <c r="G242" s="114" t="s">
        <v>326</v>
      </c>
      <c r="I242" s="114"/>
    </row>
    <row r="243" spans="1:9" s="102" customFormat="1" hidden="1" x14ac:dyDescent="0.3">
      <c r="A243" s="288"/>
      <c r="B243" s="263"/>
      <c r="C243" s="263"/>
      <c r="D243" s="267"/>
      <c r="E243" s="263"/>
      <c r="F243" s="82">
        <f t="shared" si="3"/>
        <v>0</v>
      </c>
      <c r="G243" s="114" t="s">
        <v>326</v>
      </c>
      <c r="I243" s="114"/>
    </row>
    <row r="244" spans="1:9" s="102" customFormat="1" hidden="1" x14ac:dyDescent="0.3">
      <c r="A244" s="288"/>
      <c r="B244" s="263"/>
      <c r="C244" s="263"/>
      <c r="D244" s="267"/>
      <c r="E244" s="263"/>
      <c r="F244" s="82">
        <f t="shared" si="3"/>
        <v>0</v>
      </c>
      <c r="G244" s="114" t="s">
        <v>326</v>
      </c>
      <c r="I244" s="114"/>
    </row>
    <row r="245" spans="1:9" s="102" customFormat="1" hidden="1" x14ac:dyDescent="0.3">
      <c r="A245" s="288"/>
      <c r="B245" s="263"/>
      <c r="C245" s="263"/>
      <c r="D245" s="267"/>
      <c r="E245" s="263"/>
      <c r="F245" s="82">
        <f t="shared" si="3"/>
        <v>0</v>
      </c>
      <c r="G245" s="114" t="s">
        <v>326</v>
      </c>
      <c r="I245" s="114"/>
    </row>
    <row r="246" spans="1:9" s="102" customFormat="1" hidden="1" x14ac:dyDescent="0.3">
      <c r="A246" s="288"/>
      <c r="B246" s="263"/>
      <c r="C246" s="263"/>
      <c r="D246" s="267"/>
      <c r="E246" s="263"/>
      <c r="F246" s="82">
        <f t="shared" si="3"/>
        <v>0</v>
      </c>
      <c r="G246" s="114" t="s">
        <v>326</v>
      </c>
      <c r="I246" s="114"/>
    </row>
    <row r="247" spans="1:9" s="102" customFormat="1" hidden="1" x14ac:dyDescent="0.3">
      <c r="A247" s="288"/>
      <c r="B247" s="263"/>
      <c r="C247" s="263"/>
      <c r="D247" s="267"/>
      <c r="E247" s="263"/>
      <c r="F247" s="82">
        <f t="shared" si="3"/>
        <v>0</v>
      </c>
      <c r="G247" s="114" t="s">
        <v>326</v>
      </c>
      <c r="I247" s="114"/>
    </row>
    <row r="248" spans="1:9" s="102" customFormat="1" hidden="1" x14ac:dyDescent="0.3">
      <c r="A248" s="288"/>
      <c r="B248" s="263"/>
      <c r="C248" s="263"/>
      <c r="D248" s="267"/>
      <c r="E248" s="263"/>
      <c r="F248" s="82">
        <f t="shared" si="3"/>
        <v>0</v>
      </c>
      <c r="G248" s="114" t="s">
        <v>326</v>
      </c>
      <c r="I248" s="114"/>
    </row>
    <row r="249" spans="1:9" s="102" customFormat="1" hidden="1" x14ac:dyDescent="0.3">
      <c r="A249" s="288"/>
      <c r="B249" s="263"/>
      <c r="C249" s="263"/>
      <c r="D249" s="267"/>
      <c r="E249" s="263"/>
      <c r="F249" s="82">
        <f t="shared" si="3"/>
        <v>0</v>
      </c>
      <c r="G249" s="114" t="s">
        <v>326</v>
      </c>
      <c r="I249" s="114"/>
    </row>
    <row r="250" spans="1:9" s="102" customFormat="1" hidden="1" x14ac:dyDescent="0.3">
      <c r="A250" s="288"/>
      <c r="B250" s="263"/>
      <c r="C250" s="263"/>
      <c r="D250" s="267"/>
      <c r="E250" s="263"/>
      <c r="F250" s="82">
        <f t="shared" si="3"/>
        <v>0</v>
      </c>
      <c r="G250" s="114" t="s">
        <v>326</v>
      </c>
      <c r="I250" s="114"/>
    </row>
    <row r="251" spans="1:9" s="102" customFormat="1" hidden="1" x14ac:dyDescent="0.3">
      <c r="A251" s="288"/>
      <c r="B251" s="263"/>
      <c r="C251" s="263"/>
      <c r="D251" s="267"/>
      <c r="E251" s="263"/>
      <c r="F251" s="82">
        <f t="shared" si="3"/>
        <v>0</v>
      </c>
      <c r="G251" s="114" t="s">
        <v>326</v>
      </c>
      <c r="I251" s="114"/>
    </row>
    <row r="252" spans="1:9" s="102" customFormat="1" hidden="1" x14ac:dyDescent="0.3">
      <c r="A252" s="288"/>
      <c r="B252" s="263"/>
      <c r="C252" s="263"/>
      <c r="D252" s="267"/>
      <c r="E252" s="263"/>
      <c r="F252" s="82">
        <f t="shared" si="3"/>
        <v>0</v>
      </c>
      <c r="G252" s="114" t="s">
        <v>326</v>
      </c>
      <c r="I252" s="114"/>
    </row>
    <row r="253" spans="1:9" s="102" customFormat="1" hidden="1" x14ac:dyDescent="0.3">
      <c r="A253" s="288"/>
      <c r="B253" s="263"/>
      <c r="C253" s="263"/>
      <c r="D253" s="267"/>
      <c r="E253" s="263"/>
      <c r="F253" s="82">
        <f t="shared" si="3"/>
        <v>0</v>
      </c>
      <c r="G253" s="114" t="s">
        <v>326</v>
      </c>
      <c r="I253" s="114"/>
    </row>
    <row r="254" spans="1:9" s="102" customFormat="1" hidden="1" x14ac:dyDescent="0.3">
      <c r="A254" s="288"/>
      <c r="B254" s="263"/>
      <c r="C254" s="263"/>
      <c r="D254" s="267"/>
      <c r="E254" s="263"/>
      <c r="F254" s="82">
        <f t="shared" si="3"/>
        <v>0</v>
      </c>
      <c r="G254" s="114" t="s">
        <v>326</v>
      </c>
      <c r="I254" s="114"/>
    </row>
    <row r="255" spans="1:9" s="102" customFormat="1" hidden="1" x14ac:dyDescent="0.3">
      <c r="A255" s="288"/>
      <c r="B255" s="263"/>
      <c r="C255" s="263"/>
      <c r="D255" s="267"/>
      <c r="E255" s="263"/>
      <c r="F255" s="82">
        <f t="shared" si="3"/>
        <v>0</v>
      </c>
      <c r="G255" s="114" t="s">
        <v>326</v>
      </c>
      <c r="I255" s="114"/>
    </row>
    <row r="256" spans="1:9" s="102" customFormat="1" hidden="1" x14ac:dyDescent="0.3">
      <c r="A256" s="288"/>
      <c r="B256" s="263"/>
      <c r="C256" s="263"/>
      <c r="D256" s="267"/>
      <c r="E256" s="263"/>
      <c r="F256" s="82">
        <f t="shared" si="3"/>
        <v>0</v>
      </c>
      <c r="G256" s="114" t="s">
        <v>326</v>
      </c>
      <c r="I256" s="114"/>
    </row>
    <row r="257" spans="1:9" s="102" customFormat="1" hidden="1" x14ac:dyDescent="0.3">
      <c r="A257" s="288"/>
      <c r="B257" s="263"/>
      <c r="C257" s="263"/>
      <c r="D257" s="267"/>
      <c r="E257" s="263"/>
      <c r="F257" s="82">
        <f t="shared" si="3"/>
        <v>0</v>
      </c>
      <c r="G257" s="114" t="s">
        <v>326</v>
      </c>
      <c r="I257" s="114"/>
    </row>
    <row r="258" spans="1:9" s="102" customFormat="1" hidden="1" x14ac:dyDescent="0.3">
      <c r="A258" s="288"/>
      <c r="B258" s="263"/>
      <c r="C258" s="263"/>
      <c r="D258" s="267"/>
      <c r="E258" s="263"/>
      <c r="F258" s="82">
        <f t="shared" si="3"/>
        <v>0</v>
      </c>
      <c r="G258" s="114" t="s">
        <v>326</v>
      </c>
      <c r="I258" s="114"/>
    </row>
    <row r="259" spans="1:9" s="102" customFormat="1" hidden="1" x14ac:dyDescent="0.3">
      <c r="A259" s="288"/>
      <c r="B259" s="263"/>
      <c r="C259" s="263"/>
      <c r="D259" s="267"/>
      <c r="E259" s="263"/>
      <c r="F259" s="82">
        <f t="shared" si="3"/>
        <v>0</v>
      </c>
      <c r="G259" s="114" t="s">
        <v>326</v>
      </c>
      <c r="I259" s="114"/>
    </row>
    <row r="260" spans="1:9" s="102" customFormat="1" hidden="1" x14ac:dyDescent="0.3">
      <c r="A260" s="288"/>
      <c r="B260" s="263"/>
      <c r="C260" s="263"/>
      <c r="D260" s="267"/>
      <c r="E260" s="263"/>
      <c r="F260" s="82">
        <f t="shared" si="3"/>
        <v>0</v>
      </c>
      <c r="G260" s="114" t="s">
        <v>326</v>
      </c>
      <c r="I260" s="114"/>
    </row>
    <row r="261" spans="1:9" s="102" customFormat="1" hidden="1" x14ac:dyDescent="0.3">
      <c r="A261" s="288"/>
      <c r="B261" s="263"/>
      <c r="C261" s="263"/>
      <c r="D261" s="267"/>
      <c r="E261" s="263"/>
      <c r="F261" s="82">
        <f t="shared" si="3"/>
        <v>0</v>
      </c>
      <c r="G261" s="114" t="s">
        <v>326</v>
      </c>
      <c r="I261" s="114"/>
    </row>
    <row r="262" spans="1:9" s="102" customFormat="1" hidden="1" x14ac:dyDescent="0.3">
      <c r="A262" s="288"/>
      <c r="B262" s="263"/>
      <c r="C262" s="263"/>
      <c r="D262" s="267"/>
      <c r="E262" s="263"/>
      <c r="F262" s="82">
        <f t="shared" si="3"/>
        <v>0</v>
      </c>
      <c r="G262" s="114" t="s">
        <v>326</v>
      </c>
      <c r="I262" s="114"/>
    </row>
    <row r="263" spans="1:9" s="102" customFormat="1" hidden="1" x14ac:dyDescent="0.3">
      <c r="A263" s="288"/>
      <c r="B263" s="263"/>
      <c r="C263" s="263"/>
      <c r="D263" s="267"/>
      <c r="E263" s="263"/>
      <c r="F263" s="82">
        <f t="shared" si="3"/>
        <v>0</v>
      </c>
      <c r="G263" s="114" t="s">
        <v>326</v>
      </c>
      <c r="I263" s="114"/>
    </row>
    <row r="264" spans="1:9" s="102" customFormat="1" hidden="1" x14ac:dyDescent="0.3">
      <c r="A264" s="288"/>
      <c r="B264" s="263"/>
      <c r="C264" s="263"/>
      <c r="D264" s="267"/>
      <c r="E264" s="263"/>
      <c r="F264" s="82">
        <f t="shared" si="3"/>
        <v>0</v>
      </c>
      <c r="G264" s="114" t="s">
        <v>326</v>
      </c>
      <c r="I264" s="114"/>
    </row>
    <row r="265" spans="1:9" s="102" customFormat="1" hidden="1" x14ac:dyDescent="0.3">
      <c r="A265" s="288"/>
      <c r="B265" s="263"/>
      <c r="C265" s="263"/>
      <c r="D265" s="267"/>
      <c r="E265" s="263"/>
      <c r="F265" s="82">
        <f t="shared" si="3"/>
        <v>0</v>
      </c>
      <c r="G265" s="114" t="s">
        <v>326</v>
      </c>
      <c r="I265" s="114"/>
    </row>
    <row r="266" spans="1:9" s="102" customFormat="1" hidden="1" x14ac:dyDescent="0.3">
      <c r="A266" s="288"/>
      <c r="B266" s="263"/>
      <c r="C266" s="263"/>
      <c r="D266" s="267"/>
      <c r="E266" s="263"/>
      <c r="F266" s="82">
        <f t="shared" si="3"/>
        <v>0</v>
      </c>
      <c r="G266" s="114" t="s">
        <v>326</v>
      </c>
      <c r="I266" s="114"/>
    </row>
    <row r="267" spans="1:9" s="102" customFormat="1" x14ac:dyDescent="0.3">
      <c r="A267" s="288" t="s">
        <v>307</v>
      </c>
      <c r="B267" s="263">
        <v>3</v>
      </c>
      <c r="C267" s="263" t="s">
        <v>306</v>
      </c>
      <c r="D267" s="267">
        <f t="shared" ref="D267" ca="1" si="4">RAND()*400000</f>
        <v>7149.7381515233546</v>
      </c>
      <c r="E267" s="263">
        <v>7</v>
      </c>
      <c r="F267" s="295">
        <f ca="1">ROUND(+B267*D267*E267,2)</f>
        <v>150144.5</v>
      </c>
      <c r="G267" s="114" t="s">
        <v>326</v>
      </c>
    </row>
    <row r="268" spans="1:9" s="102" customFormat="1" x14ac:dyDescent="0.3">
      <c r="A268" s="287"/>
      <c r="B268" s="90"/>
      <c r="C268" s="90"/>
      <c r="D268" s="202"/>
      <c r="E268" s="206" t="s">
        <v>35</v>
      </c>
      <c r="F268" s="82">
        <f ca="1">ROUND(SUBTOTAL(109,F137:F267),2)</f>
        <v>12001757.029999999</v>
      </c>
      <c r="G268" s="114" t="s">
        <v>326</v>
      </c>
      <c r="I268" s="117" t="s">
        <v>329</v>
      </c>
    </row>
    <row r="269" spans="1:9" x14ac:dyDescent="0.3">
      <c r="F269" s="297"/>
      <c r="G269" s="114" t="s">
        <v>324</v>
      </c>
    </row>
    <row r="270" spans="1:9" x14ac:dyDescent="0.3">
      <c r="C270" s="586" t="str">
        <f>"Total "&amp;B2</f>
        <v>Total GRANT EXCLUSIVE LINE ITEM</v>
      </c>
      <c r="D270" s="586"/>
      <c r="E270" s="586"/>
      <c r="F270" s="82">
        <f ca="1">+F268+F136</f>
        <v>32166960.659999996</v>
      </c>
      <c r="G270" s="114" t="s">
        <v>324</v>
      </c>
      <c r="I270" s="141" t="s">
        <v>237</v>
      </c>
    </row>
    <row r="271" spans="1:9" s="102" customFormat="1" x14ac:dyDescent="0.3">
      <c r="A271" s="235"/>
      <c r="B271" s="90"/>
      <c r="C271" s="90"/>
      <c r="D271" s="90"/>
      <c r="E271" s="90"/>
      <c r="F271" s="130"/>
      <c r="G271" s="114" t="s">
        <v>324</v>
      </c>
    </row>
    <row r="272" spans="1:9" s="102" customFormat="1" x14ac:dyDescent="0.3">
      <c r="A272" s="241" t="str">
        <f>B2&amp;" Narrative (State):"</f>
        <v>GRANT EXCLUSIVE LINE ITEM Narrative (State):</v>
      </c>
      <c r="B272" s="107"/>
      <c r="C272" s="107"/>
      <c r="D272" s="107"/>
      <c r="E272" s="107"/>
      <c r="F272" s="108"/>
      <c r="G272" s="114" t="s">
        <v>325</v>
      </c>
      <c r="I272" s="142" t="s">
        <v>236</v>
      </c>
    </row>
    <row r="273" spans="1:17" s="102" customFormat="1" ht="45" customHeight="1" x14ac:dyDescent="0.3">
      <c r="A273" s="561" t="s">
        <v>320</v>
      </c>
      <c r="B273" s="562"/>
      <c r="C273" s="562"/>
      <c r="D273" s="562"/>
      <c r="E273" s="562"/>
      <c r="F273" s="563"/>
      <c r="G273" s="102" t="s">
        <v>325</v>
      </c>
      <c r="I273" s="559" t="s">
        <v>297</v>
      </c>
      <c r="J273" s="559"/>
      <c r="K273" s="559"/>
      <c r="L273" s="559"/>
      <c r="M273" s="559"/>
      <c r="N273" s="559"/>
      <c r="O273" s="559"/>
      <c r="P273" s="559"/>
      <c r="Q273" s="559"/>
    </row>
    <row r="274" spans="1:17" x14ac:dyDescent="0.3">
      <c r="G274" s="277" t="s">
        <v>326</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326</v>
      </c>
      <c r="I275" s="142" t="s">
        <v>236</v>
      </c>
    </row>
    <row r="276" spans="1:17" s="102" customFormat="1" ht="45" customHeight="1" x14ac:dyDescent="0.3">
      <c r="A276" s="561" t="s">
        <v>321</v>
      </c>
      <c r="B276" s="562"/>
      <c r="C276" s="562"/>
      <c r="D276" s="562"/>
      <c r="E276" s="562"/>
      <c r="F276" s="563"/>
      <c r="G276" s="277" t="s">
        <v>326</v>
      </c>
      <c r="I276" s="559" t="s">
        <v>297</v>
      </c>
      <c r="J276" s="559"/>
      <c r="K276" s="559"/>
      <c r="L276" s="559"/>
      <c r="M276" s="559"/>
      <c r="N276" s="559"/>
      <c r="O276" s="559"/>
      <c r="P276" s="559"/>
      <c r="Q276" s="559"/>
    </row>
    <row r="278" spans="1:17" x14ac:dyDescent="0.3">
      <c r="D278" s="22"/>
    </row>
  </sheetData>
  <sheetProtection algorithmName="SHA-512" hashValue="qMbzbh2Y6gJnOQCLm2sPGR7E8QnX4OT764v0OtPl/dhLpEDfjwNgdzPRQn5c+Te9+WE5fGItwwjuIPFZtM8mYg==" saltValue="wc4jTDZ/UN+8uyjncbR07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F6C193A-6C88-4C44-AFF9-1631E6D35AB0}">
            <xm:f>Categories!$A$31=FALSE</xm:f>
            <x14:dxf>
              <fill>
                <patternFill>
                  <bgColor theme="0" tint="-0.34998626667073579"/>
                </patternFill>
              </fill>
            </x14:dxf>
          </x14:cfRule>
          <xm:sqref>A1:F276</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327</v>
      </c>
    </row>
    <row r="2" spans="1:9" s="293" customFormat="1" ht="20.25" customHeight="1" x14ac:dyDescent="0.3">
      <c r="A2" s="294" t="s">
        <v>348</v>
      </c>
      <c r="B2" s="587" t="s">
        <v>332</v>
      </c>
      <c r="C2" s="587"/>
      <c r="D2" s="587"/>
      <c r="E2" s="587"/>
      <c r="F2" s="587"/>
      <c r="G2" s="404"/>
    </row>
    <row r="3" spans="1:9" s="293" customFormat="1" ht="42" customHeight="1" x14ac:dyDescent="0.3">
      <c r="A3" s="515" t="s">
        <v>331</v>
      </c>
      <c r="B3" s="515"/>
      <c r="C3" s="515"/>
      <c r="D3" s="515"/>
      <c r="E3" s="515"/>
      <c r="F3" s="515"/>
      <c r="G3" s="293" t="s">
        <v>324</v>
      </c>
    </row>
    <row r="4" spans="1:9" x14ac:dyDescent="0.3">
      <c r="A4" s="8"/>
      <c r="B4" s="8"/>
      <c r="C4" s="8"/>
      <c r="D4" s="8"/>
      <c r="E4" s="8"/>
      <c r="F4" s="8"/>
      <c r="G4" t="s">
        <v>324</v>
      </c>
    </row>
    <row r="5" spans="1:9" x14ac:dyDescent="0.3">
      <c r="A5" s="237" t="s">
        <v>60</v>
      </c>
      <c r="B5" s="237" t="s">
        <v>45</v>
      </c>
      <c r="C5" s="237" t="s">
        <v>44</v>
      </c>
      <c r="D5" s="237" t="s">
        <v>33</v>
      </c>
      <c r="E5" s="237" t="s">
        <v>32</v>
      </c>
      <c r="F5" s="303" t="s">
        <v>296</v>
      </c>
      <c r="G5" s="276" t="s">
        <v>324</v>
      </c>
      <c r="I5" s="142" t="s">
        <v>235</v>
      </c>
    </row>
    <row r="6" spans="1:9" s="102" customFormat="1" x14ac:dyDescent="0.3">
      <c r="A6" s="232" t="s">
        <v>60</v>
      </c>
      <c r="B6" s="263">
        <v>3</v>
      </c>
      <c r="C6" s="263" t="s">
        <v>306</v>
      </c>
      <c r="D6" s="267">
        <f ca="1">RAND()*400000</f>
        <v>159162.76732124356</v>
      </c>
      <c r="E6" s="263">
        <v>7</v>
      </c>
      <c r="F6" s="82">
        <f t="shared" ref="F6:F134" ca="1" si="0">ROUND(+B6*D6*E6,2)</f>
        <v>3342418.11</v>
      </c>
      <c r="G6" s="114" t="s">
        <v>325</v>
      </c>
      <c r="I6" s="114"/>
    </row>
    <row r="7" spans="1:9" s="102" customFormat="1" x14ac:dyDescent="0.3">
      <c r="A7" s="288" t="s">
        <v>334</v>
      </c>
      <c r="B7" s="263">
        <v>3</v>
      </c>
      <c r="C7" s="263" t="s">
        <v>306</v>
      </c>
      <c r="D7" s="267">
        <f t="shared" ref="D7:D8" ca="1" si="1">RAND()*400000</f>
        <v>66351.246887726491</v>
      </c>
      <c r="E7" s="263">
        <v>7</v>
      </c>
      <c r="F7" s="82">
        <f t="shared" ca="1" si="0"/>
        <v>1393376.18</v>
      </c>
      <c r="G7" s="114" t="s">
        <v>325</v>
      </c>
      <c r="I7" s="114"/>
    </row>
    <row r="8" spans="1:9" s="102" customFormat="1" x14ac:dyDescent="0.3">
      <c r="A8" s="288" t="s">
        <v>335</v>
      </c>
      <c r="B8" s="263">
        <v>3</v>
      </c>
      <c r="C8" s="263" t="s">
        <v>306</v>
      </c>
      <c r="D8" s="267">
        <f t="shared" ca="1" si="1"/>
        <v>292849.83455184277</v>
      </c>
      <c r="E8" s="263">
        <v>7</v>
      </c>
      <c r="F8" s="82">
        <f t="shared" ca="1" si="0"/>
        <v>6149846.5300000003</v>
      </c>
      <c r="G8" s="114" t="s">
        <v>325</v>
      </c>
      <c r="I8" s="114"/>
    </row>
    <row r="9" spans="1:9" s="102" customFormat="1" hidden="1" x14ac:dyDescent="0.3">
      <c r="A9" s="288"/>
      <c r="B9" s="263"/>
      <c r="C9" s="263"/>
      <c r="D9" s="267"/>
      <c r="E9" s="263"/>
      <c r="F9" s="82">
        <f t="shared" si="0"/>
        <v>0</v>
      </c>
      <c r="G9" s="114" t="s">
        <v>325</v>
      </c>
      <c r="I9" s="114"/>
    </row>
    <row r="10" spans="1:9" s="102" customFormat="1" hidden="1" x14ac:dyDescent="0.3">
      <c r="A10" s="288"/>
      <c r="B10" s="263"/>
      <c r="C10" s="263"/>
      <c r="D10" s="267"/>
      <c r="E10" s="263"/>
      <c r="F10" s="82">
        <f t="shared" si="0"/>
        <v>0</v>
      </c>
      <c r="G10" s="114" t="s">
        <v>325</v>
      </c>
      <c r="I10" s="114"/>
    </row>
    <row r="11" spans="1:9" s="102" customFormat="1" hidden="1" x14ac:dyDescent="0.3">
      <c r="A11" s="288"/>
      <c r="B11" s="263"/>
      <c r="C11" s="263"/>
      <c r="D11" s="267"/>
      <c r="E11" s="263"/>
      <c r="F11" s="82">
        <f t="shared" si="0"/>
        <v>0</v>
      </c>
      <c r="G11" s="114" t="s">
        <v>325</v>
      </c>
      <c r="I11" s="114"/>
    </row>
    <row r="12" spans="1:9" s="102" customFormat="1" hidden="1" x14ac:dyDescent="0.3">
      <c r="A12" s="288"/>
      <c r="B12" s="263"/>
      <c r="C12" s="263"/>
      <c r="D12" s="267"/>
      <c r="E12" s="263"/>
      <c r="F12" s="82">
        <f t="shared" si="0"/>
        <v>0</v>
      </c>
      <c r="G12" s="114" t="s">
        <v>325</v>
      </c>
      <c r="I12" s="114"/>
    </row>
    <row r="13" spans="1:9" s="102" customFormat="1" hidden="1" x14ac:dyDescent="0.3">
      <c r="A13" s="288"/>
      <c r="B13" s="263"/>
      <c r="C13" s="263"/>
      <c r="D13" s="267"/>
      <c r="E13" s="263"/>
      <c r="F13" s="82">
        <f t="shared" si="0"/>
        <v>0</v>
      </c>
      <c r="G13" s="114" t="s">
        <v>325</v>
      </c>
      <c r="I13" s="114"/>
    </row>
    <row r="14" spans="1:9" s="102" customFormat="1" hidden="1" x14ac:dyDescent="0.3">
      <c r="A14" s="288"/>
      <c r="B14" s="263"/>
      <c r="C14" s="263"/>
      <c r="D14" s="267"/>
      <c r="E14" s="263"/>
      <c r="F14" s="82">
        <f t="shared" si="0"/>
        <v>0</v>
      </c>
      <c r="G14" s="114" t="s">
        <v>325</v>
      </c>
      <c r="I14" s="114"/>
    </row>
    <row r="15" spans="1:9" s="102" customFormat="1" hidden="1" x14ac:dyDescent="0.3">
      <c r="A15" s="288"/>
      <c r="B15" s="263"/>
      <c r="C15" s="263"/>
      <c r="D15" s="267"/>
      <c r="E15" s="263"/>
      <c r="F15" s="82">
        <f t="shared" si="0"/>
        <v>0</v>
      </c>
      <c r="G15" s="114" t="s">
        <v>325</v>
      </c>
      <c r="I15" s="114"/>
    </row>
    <row r="16" spans="1:9" s="102" customFormat="1" hidden="1" x14ac:dyDescent="0.3">
      <c r="A16" s="288"/>
      <c r="B16" s="263"/>
      <c r="C16" s="263"/>
      <c r="D16" s="267"/>
      <c r="E16" s="263"/>
      <c r="F16" s="82">
        <f t="shared" si="0"/>
        <v>0</v>
      </c>
      <c r="G16" s="114" t="s">
        <v>325</v>
      </c>
      <c r="I16" s="114"/>
    </row>
    <row r="17" spans="1:9" s="102" customFormat="1" hidden="1" x14ac:dyDescent="0.3">
      <c r="A17" s="288"/>
      <c r="B17" s="263"/>
      <c r="C17" s="263"/>
      <c r="D17" s="267"/>
      <c r="E17" s="263"/>
      <c r="F17" s="82">
        <f t="shared" si="0"/>
        <v>0</v>
      </c>
      <c r="G17" s="114" t="s">
        <v>325</v>
      </c>
      <c r="I17" s="114"/>
    </row>
    <row r="18" spans="1:9" s="102" customFormat="1" hidden="1" x14ac:dyDescent="0.3">
      <c r="A18" s="288"/>
      <c r="B18" s="263"/>
      <c r="C18" s="263"/>
      <c r="D18" s="267"/>
      <c r="E18" s="263"/>
      <c r="F18" s="82">
        <f t="shared" si="0"/>
        <v>0</v>
      </c>
      <c r="G18" s="114" t="s">
        <v>325</v>
      </c>
      <c r="I18" s="114"/>
    </row>
    <row r="19" spans="1:9" s="102" customFormat="1" hidden="1" x14ac:dyDescent="0.3">
      <c r="A19" s="288"/>
      <c r="B19" s="263"/>
      <c r="C19" s="263"/>
      <c r="D19" s="267"/>
      <c r="E19" s="263"/>
      <c r="F19" s="82">
        <f t="shared" si="0"/>
        <v>0</v>
      </c>
      <c r="G19" s="114" t="s">
        <v>325</v>
      </c>
      <c r="I19" s="114"/>
    </row>
    <row r="20" spans="1:9" s="102" customFormat="1" hidden="1" x14ac:dyDescent="0.3">
      <c r="A20" s="288"/>
      <c r="B20" s="263"/>
      <c r="C20" s="263"/>
      <c r="D20" s="267"/>
      <c r="E20" s="263"/>
      <c r="F20" s="82">
        <f t="shared" si="0"/>
        <v>0</v>
      </c>
      <c r="G20" s="114" t="s">
        <v>325</v>
      </c>
      <c r="I20" s="114"/>
    </row>
    <row r="21" spans="1:9" s="102" customFormat="1" hidden="1" x14ac:dyDescent="0.3">
      <c r="A21" s="288"/>
      <c r="B21" s="263"/>
      <c r="C21" s="263"/>
      <c r="D21" s="267"/>
      <c r="E21" s="263"/>
      <c r="F21" s="82">
        <f t="shared" si="0"/>
        <v>0</v>
      </c>
      <c r="G21" s="114" t="s">
        <v>325</v>
      </c>
      <c r="I21" s="114"/>
    </row>
    <row r="22" spans="1:9" s="102" customFormat="1" hidden="1" x14ac:dyDescent="0.3">
      <c r="A22" s="288"/>
      <c r="B22" s="263"/>
      <c r="C22" s="263"/>
      <c r="D22" s="267"/>
      <c r="E22" s="263"/>
      <c r="F22" s="82">
        <f t="shared" si="0"/>
        <v>0</v>
      </c>
      <c r="G22" s="114" t="s">
        <v>325</v>
      </c>
      <c r="I22" s="114"/>
    </row>
    <row r="23" spans="1:9" s="102" customFormat="1" hidden="1" x14ac:dyDescent="0.3">
      <c r="A23" s="288"/>
      <c r="B23" s="263"/>
      <c r="C23" s="263"/>
      <c r="D23" s="267"/>
      <c r="E23" s="263"/>
      <c r="F23" s="82">
        <f t="shared" si="0"/>
        <v>0</v>
      </c>
      <c r="G23" s="114" t="s">
        <v>325</v>
      </c>
      <c r="I23" s="114"/>
    </row>
    <row r="24" spans="1:9" s="102" customFormat="1" hidden="1" x14ac:dyDescent="0.3">
      <c r="A24" s="288"/>
      <c r="B24" s="263"/>
      <c r="C24" s="263"/>
      <c r="D24" s="267"/>
      <c r="E24" s="263"/>
      <c r="F24" s="82">
        <f t="shared" si="0"/>
        <v>0</v>
      </c>
      <c r="G24" s="114" t="s">
        <v>325</v>
      </c>
      <c r="I24" s="114"/>
    </row>
    <row r="25" spans="1:9" s="102" customFormat="1" hidden="1" x14ac:dyDescent="0.3">
      <c r="A25" s="288"/>
      <c r="B25" s="263"/>
      <c r="C25" s="263"/>
      <c r="D25" s="267"/>
      <c r="E25" s="263"/>
      <c r="F25" s="82">
        <f t="shared" si="0"/>
        <v>0</v>
      </c>
      <c r="G25" s="114" t="s">
        <v>325</v>
      </c>
      <c r="I25" s="114"/>
    </row>
    <row r="26" spans="1:9" s="102" customFormat="1" hidden="1" x14ac:dyDescent="0.3">
      <c r="A26" s="288"/>
      <c r="B26" s="263"/>
      <c r="C26" s="263"/>
      <c r="D26" s="267"/>
      <c r="E26" s="263"/>
      <c r="F26" s="82">
        <f t="shared" si="0"/>
        <v>0</v>
      </c>
      <c r="G26" s="114" t="s">
        <v>325</v>
      </c>
      <c r="I26" s="114"/>
    </row>
    <row r="27" spans="1:9" s="102" customFormat="1" hidden="1" x14ac:dyDescent="0.3">
      <c r="A27" s="288"/>
      <c r="B27" s="263"/>
      <c r="C27" s="263"/>
      <c r="D27" s="267"/>
      <c r="E27" s="263"/>
      <c r="F27" s="82">
        <f t="shared" si="0"/>
        <v>0</v>
      </c>
      <c r="G27" s="114" t="s">
        <v>325</v>
      </c>
      <c r="I27" s="114"/>
    </row>
    <row r="28" spans="1:9" s="102" customFormat="1" hidden="1" x14ac:dyDescent="0.3">
      <c r="A28" s="288"/>
      <c r="B28" s="263"/>
      <c r="C28" s="263"/>
      <c r="D28" s="267"/>
      <c r="E28" s="263"/>
      <c r="F28" s="82">
        <f t="shared" si="0"/>
        <v>0</v>
      </c>
      <c r="G28" s="114" t="s">
        <v>325</v>
      </c>
      <c r="I28" s="114"/>
    </row>
    <row r="29" spans="1:9" s="102" customFormat="1" hidden="1" x14ac:dyDescent="0.3">
      <c r="A29" s="288"/>
      <c r="B29" s="263"/>
      <c r="C29" s="263"/>
      <c r="D29" s="267"/>
      <c r="E29" s="263"/>
      <c r="F29" s="82">
        <f t="shared" si="0"/>
        <v>0</v>
      </c>
      <c r="G29" s="114" t="s">
        <v>325</v>
      </c>
      <c r="I29" s="114"/>
    </row>
    <row r="30" spans="1:9" s="102" customFormat="1" hidden="1" x14ac:dyDescent="0.3">
      <c r="A30" s="288"/>
      <c r="B30" s="263"/>
      <c r="C30" s="263"/>
      <c r="D30" s="267"/>
      <c r="E30" s="263"/>
      <c r="F30" s="82">
        <f t="shared" si="0"/>
        <v>0</v>
      </c>
      <c r="G30" s="114" t="s">
        <v>325</v>
      </c>
      <c r="I30" s="114"/>
    </row>
    <row r="31" spans="1:9" s="102" customFormat="1" hidden="1" x14ac:dyDescent="0.3">
      <c r="A31" s="288"/>
      <c r="B31" s="263"/>
      <c r="C31" s="263"/>
      <c r="D31" s="267"/>
      <c r="E31" s="263"/>
      <c r="F31" s="82">
        <f t="shared" si="0"/>
        <v>0</v>
      </c>
      <c r="G31" s="114" t="s">
        <v>325</v>
      </c>
      <c r="I31" s="114"/>
    </row>
    <row r="32" spans="1:9" s="102" customFormat="1" hidden="1" x14ac:dyDescent="0.3">
      <c r="A32" s="288"/>
      <c r="B32" s="263"/>
      <c r="C32" s="263"/>
      <c r="D32" s="267"/>
      <c r="E32" s="263"/>
      <c r="F32" s="82">
        <f t="shared" si="0"/>
        <v>0</v>
      </c>
      <c r="G32" s="114" t="s">
        <v>325</v>
      </c>
      <c r="I32" s="114"/>
    </row>
    <row r="33" spans="1:9" s="102" customFormat="1" hidden="1" x14ac:dyDescent="0.3">
      <c r="A33" s="288"/>
      <c r="B33" s="263"/>
      <c r="C33" s="263"/>
      <c r="D33" s="267"/>
      <c r="E33" s="263"/>
      <c r="F33" s="82">
        <f t="shared" si="0"/>
        <v>0</v>
      </c>
      <c r="G33" s="114" t="s">
        <v>325</v>
      </c>
      <c r="I33" s="114"/>
    </row>
    <row r="34" spans="1:9" s="102" customFormat="1" hidden="1" x14ac:dyDescent="0.3">
      <c r="A34" s="288"/>
      <c r="B34" s="263"/>
      <c r="C34" s="263"/>
      <c r="D34" s="267"/>
      <c r="E34" s="263"/>
      <c r="F34" s="82">
        <f t="shared" si="0"/>
        <v>0</v>
      </c>
      <c r="G34" s="114" t="s">
        <v>325</v>
      </c>
      <c r="I34" s="114"/>
    </row>
    <row r="35" spans="1:9" s="102" customFormat="1" hidden="1" x14ac:dyDescent="0.3">
      <c r="A35" s="288"/>
      <c r="B35" s="263"/>
      <c r="C35" s="263"/>
      <c r="D35" s="267"/>
      <c r="E35" s="263"/>
      <c r="F35" s="82">
        <f t="shared" si="0"/>
        <v>0</v>
      </c>
      <c r="G35" s="114" t="s">
        <v>325</v>
      </c>
      <c r="I35" s="114"/>
    </row>
    <row r="36" spans="1:9" s="102" customFormat="1" hidden="1" x14ac:dyDescent="0.3">
      <c r="A36" s="288"/>
      <c r="B36" s="263"/>
      <c r="C36" s="263"/>
      <c r="D36" s="267"/>
      <c r="E36" s="263"/>
      <c r="F36" s="82">
        <f t="shared" si="0"/>
        <v>0</v>
      </c>
      <c r="G36" s="114" t="s">
        <v>325</v>
      </c>
      <c r="I36" s="114"/>
    </row>
    <row r="37" spans="1:9" s="102" customFormat="1" hidden="1" x14ac:dyDescent="0.3">
      <c r="A37" s="288"/>
      <c r="B37" s="263"/>
      <c r="C37" s="263"/>
      <c r="D37" s="267"/>
      <c r="E37" s="263"/>
      <c r="F37" s="82">
        <f t="shared" si="0"/>
        <v>0</v>
      </c>
      <c r="G37" s="114" t="s">
        <v>325</v>
      </c>
      <c r="I37" s="114"/>
    </row>
    <row r="38" spans="1:9" s="102" customFormat="1" hidden="1" x14ac:dyDescent="0.3">
      <c r="A38" s="288"/>
      <c r="B38" s="263"/>
      <c r="C38" s="263"/>
      <c r="D38" s="267"/>
      <c r="E38" s="263"/>
      <c r="F38" s="82">
        <f t="shared" si="0"/>
        <v>0</v>
      </c>
      <c r="G38" s="114" t="s">
        <v>325</v>
      </c>
      <c r="I38" s="114"/>
    </row>
    <row r="39" spans="1:9" s="102" customFormat="1" hidden="1" x14ac:dyDescent="0.3">
      <c r="A39" s="288"/>
      <c r="B39" s="263"/>
      <c r="C39" s="263"/>
      <c r="D39" s="267"/>
      <c r="E39" s="263"/>
      <c r="F39" s="82">
        <f t="shared" si="0"/>
        <v>0</v>
      </c>
      <c r="G39" s="114" t="s">
        <v>325</v>
      </c>
      <c r="I39" s="114"/>
    </row>
    <row r="40" spans="1:9" s="102" customFormat="1" hidden="1" x14ac:dyDescent="0.3">
      <c r="A40" s="288"/>
      <c r="B40" s="263"/>
      <c r="C40" s="263"/>
      <c r="D40" s="267"/>
      <c r="E40" s="263"/>
      <c r="F40" s="82">
        <f t="shared" si="0"/>
        <v>0</v>
      </c>
      <c r="G40" s="114" t="s">
        <v>325</v>
      </c>
      <c r="I40" s="114"/>
    </row>
    <row r="41" spans="1:9" s="102" customFormat="1" hidden="1" x14ac:dyDescent="0.3">
      <c r="A41" s="288"/>
      <c r="B41" s="263"/>
      <c r="C41" s="263"/>
      <c r="D41" s="267"/>
      <c r="E41" s="263"/>
      <c r="F41" s="82">
        <f t="shared" si="0"/>
        <v>0</v>
      </c>
      <c r="G41" s="114" t="s">
        <v>325</v>
      </c>
      <c r="I41" s="114"/>
    </row>
    <row r="42" spans="1:9" s="102" customFormat="1" hidden="1" x14ac:dyDescent="0.3">
      <c r="A42" s="288"/>
      <c r="B42" s="263"/>
      <c r="C42" s="263"/>
      <c r="D42" s="267"/>
      <c r="E42" s="263"/>
      <c r="F42" s="82">
        <f t="shared" si="0"/>
        <v>0</v>
      </c>
      <c r="G42" s="114" t="s">
        <v>325</v>
      </c>
      <c r="I42" s="114"/>
    </row>
    <row r="43" spans="1:9" s="102" customFormat="1" hidden="1" x14ac:dyDescent="0.3">
      <c r="A43" s="288"/>
      <c r="B43" s="263"/>
      <c r="C43" s="263"/>
      <c r="D43" s="267"/>
      <c r="E43" s="263"/>
      <c r="F43" s="82">
        <f t="shared" si="0"/>
        <v>0</v>
      </c>
      <c r="G43" s="114" t="s">
        <v>325</v>
      </c>
      <c r="I43" s="114"/>
    </row>
    <row r="44" spans="1:9" s="102" customFormat="1" hidden="1" x14ac:dyDescent="0.3">
      <c r="A44" s="288"/>
      <c r="B44" s="263"/>
      <c r="C44" s="263"/>
      <c r="D44" s="267"/>
      <c r="E44" s="263"/>
      <c r="F44" s="82">
        <f t="shared" si="0"/>
        <v>0</v>
      </c>
      <c r="G44" s="114" t="s">
        <v>325</v>
      </c>
      <c r="I44" s="114"/>
    </row>
    <row r="45" spans="1:9" s="102" customFormat="1" hidden="1" x14ac:dyDescent="0.3">
      <c r="A45" s="288"/>
      <c r="B45" s="263"/>
      <c r="C45" s="263"/>
      <c r="D45" s="267"/>
      <c r="E45" s="263"/>
      <c r="F45" s="82">
        <f t="shared" si="0"/>
        <v>0</v>
      </c>
      <c r="G45" s="114" t="s">
        <v>325</v>
      </c>
      <c r="I45" s="114"/>
    </row>
    <row r="46" spans="1:9" s="102" customFormat="1" hidden="1" x14ac:dyDescent="0.3">
      <c r="A46" s="288"/>
      <c r="B46" s="263"/>
      <c r="C46" s="263"/>
      <c r="D46" s="267"/>
      <c r="E46" s="263"/>
      <c r="F46" s="82">
        <f t="shared" si="0"/>
        <v>0</v>
      </c>
      <c r="G46" s="114" t="s">
        <v>325</v>
      </c>
      <c r="I46" s="114"/>
    </row>
    <row r="47" spans="1:9" s="102" customFormat="1" hidden="1" x14ac:dyDescent="0.3">
      <c r="A47" s="288"/>
      <c r="B47" s="263"/>
      <c r="C47" s="263"/>
      <c r="D47" s="267"/>
      <c r="E47" s="263"/>
      <c r="F47" s="82">
        <f t="shared" si="0"/>
        <v>0</v>
      </c>
      <c r="G47" s="114" t="s">
        <v>325</v>
      </c>
      <c r="I47" s="114"/>
    </row>
    <row r="48" spans="1:9" s="102" customFormat="1" hidden="1" x14ac:dyDescent="0.3">
      <c r="A48" s="288"/>
      <c r="B48" s="263"/>
      <c r="C48" s="263"/>
      <c r="D48" s="267"/>
      <c r="E48" s="263"/>
      <c r="F48" s="82">
        <f t="shared" si="0"/>
        <v>0</v>
      </c>
      <c r="G48" s="114" t="s">
        <v>325</v>
      </c>
      <c r="I48" s="114"/>
    </row>
    <row r="49" spans="1:9" s="102" customFormat="1" hidden="1" x14ac:dyDescent="0.3">
      <c r="A49" s="288"/>
      <c r="B49" s="263"/>
      <c r="C49" s="263"/>
      <c r="D49" s="267"/>
      <c r="E49" s="263"/>
      <c r="F49" s="82">
        <f t="shared" si="0"/>
        <v>0</v>
      </c>
      <c r="G49" s="114" t="s">
        <v>325</v>
      </c>
      <c r="I49" s="114"/>
    </row>
    <row r="50" spans="1:9" s="102" customFormat="1" hidden="1" x14ac:dyDescent="0.3">
      <c r="A50" s="288"/>
      <c r="B50" s="263"/>
      <c r="C50" s="263"/>
      <c r="D50" s="267"/>
      <c r="E50" s="263"/>
      <c r="F50" s="82">
        <f t="shared" si="0"/>
        <v>0</v>
      </c>
      <c r="G50" s="114" t="s">
        <v>325</v>
      </c>
      <c r="I50" s="114"/>
    </row>
    <row r="51" spans="1:9" s="102" customFormat="1" hidden="1" x14ac:dyDescent="0.3">
      <c r="A51" s="288"/>
      <c r="B51" s="263"/>
      <c r="C51" s="263"/>
      <c r="D51" s="267"/>
      <c r="E51" s="263"/>
      <c r="F51" s="82">
        <f t="shared" si="0"/>
        <v>0</v>
      </c>
      <c r="G51" s="114" t="s">
        <v>325</v>
      </c>
      <c r="I51" s="114"/>
    </row>
    <row r="52" spans="1:9" s="102" customFormat="1" hidden="1" x14ac:dyDescent="0.3">
      <c r="A52" s="288"/>
      <c r="B52" s="263"/>
      <c r="C52" s="263"/>
      <c r="D52" s="267"/>
      <c r="E52" s="263"/>
      <c r="F52" s="82">
        <f t="shared" si="0"/>
        <v>0</v>
      </c>
      <c r="G52" s="114" t="s">
        <v>325</v>
      </c>
      <c r="I52" s="114"/>
    </row>
    <row r="53" spans="1:9" s="102" customFormat="1" hidden="1" x14ac:dyDescent="0.3">
      <c r="A53" s="288"/>
      <c r="B53" s="263"/>
      <c r="C53" s="263"/>
      <c r="D53" s="267"/>
      <c r="E53" s="263"/>
      <c r="F53" s="82">
        <f t="shared" si="0"/>
        <v>0</v>
      </c>
      <c r="G53" s="114" t="s">
        <v>325</v>
      </c>
      <c r="I53" s="114"/>
    </row>
    <row r="54" spans="1:9" s="102" customFormat="1" hidden="1" x14ac:dyDescent="0.3">
      <c r="A54" s="288"/>
      <c r="B54" s="263"/>
      <c r="C54" s="263"/>
      <c r="D54" s="267"/>
      <c r="E54" s="263"/>
      <c r="F54" s="82">
        <f t="shared" si="0"/>
        <v>0</v>
      </c>
      <c r="G54" s="114" t="s">
        <v>325</v>
      </c>
      <c r="I54" s="114"/>
    </row>
    <row r="55" spans="1:9" s="102" customFormat="1" hidden="1" x14ac:dyDescent="0.3">
      <c r="A55" s="288"/>
      <c r="B55" s="263"/>
      <c r="C55" s="263"/>
      <c r="D55" s="267"/>
      <c r="E55" s="263"/>
      <c r="F55" s="82">
        <f t="shared" si="0"/>
        <v>0</v>
      </c>
      <c r="G55" s="114" t="s">
        <v>325</v>
      </c>
      <c r="I55" s="114"/>
    </row>
    <row r="56" spans="1:9" s="102" customFormat="1" hidden="1" x14ac:dyDescent="0.3">
      <c r="A56" s="288"/>
      <c r="B56" s="263"/>
      <c r="C56" s="263"/>
      <c r="D56" s="267"/>
      <c r="E56" s="263"/>
      <c r="F56" s="82">
        <f t="shared" si="0"/>
        <v>0</v>
      </c>
      <c r="G56" s="114" t="s">
        <v>325</v>
      </c>
      <c r="I56" s="114"/>
    </row>
    <row r="57" spans="1:9" s="102" customFormat="1" hidden="1" x14ac:dyDescent="0.3">
      <c r="A57" s="288"/>
      <c r="B57" s="263"/>
      <c r="C57" s="263"/>
      <c r="D57" s="267"/>
      <c r="E57" s="263"/>
      <c r="F57" s="82">
        <f t="shared" si="0"/>
        <v>0</v>
      </c>
      <c r="G57" s="114" t="s">
        <v>325</v>
      </c>
      <c r="I57" s="114"/>
    </row>
    <row r="58" spans="1:9" s="102" customFormat="1" hidden="1" x14ac:dyDescent="0.3">
      <c r="A58" s="288"/>
      <c r="B58" s="263"/>
      <c r="C58" s="263"/>
      <c r="D58" s="267"/>
      <c r="E58" s="263"/>
      <c r="F58" s="82">
        <f t="shared" si="0"/>
        <v>0</v>
      </c>
      <c r="G58" s="114" t="s">
        <v>325</v>
      </c>
      <c r="I58" s="114"/>
    </row>
    <row r="59" spans="1:9" s="102" customFormat="1" hidden="1" x14ac:dyDescent="0.3">
      <c r="A59" s="288"/>
      <c r="B59" s="263"/>
      <c r="C59" s="263"/>
      <c r="D59" s="267"/>
      <c r="E59" s="263"/>
      <c r="F59" s="82">
        <f t="shared" si="0"/>
        <v>0</v>
      </c>
      <c r="G59" s="114" t="s">
        <v>325</v>
      </c>
      <c r="I59" s="114"/>
    </row>
    <row r="60" spans="1:9" s="102" customFormat="1" hidden="1" x14ac:dyDescent="0.3">
      <c r="A60" s="288"/>
      <c r="B60" s="263"/>
      <c r="C60" s="263"/>
      <c r="D60" s="267"/>
      <c r="E60" s="263"/>
      <c r="F60" s="82">
        <f t="shared" si="0"/>
        <v>0</v>
      </c>
      <c r="G60" s="114" t="s">
        <v>325</v>
      </c>
      <c r="I60" s="114"/>
    </row>
    <row r="61" spans="1:9" s="102" customFormat="1" hidden="1" x14ac:dyDescent="0.3">
      <c r="A61" s="288"/>
      <c r="B61" s="263"/>
      <c r="C61" s="263"/>
      <c r="D61" s="267"/>
      <c r="E61" s="263"/>
      <c r="F61" s="82">
        <f t="shared" si="0"/>
        <v>0</v>
      </c>
      <c r="G61" s="114" t="s">
        <v>325</v>
      </c>
      <c r="I61" s="114"/>
    </row>
    <row r="62" spans="1:9" s="102" customFormat="1" hidden="1" x14ac:dyDescent="0.3">
      <c r="A62" s="288"/>
      <c r="B62" s="263"/>
      <c r="C62" s="263"/>
      <c r="D62" s="267"/>
      <c r="E62" s="263"/>
      <c r="F62" s="82">
        <f t="shared" si="0"/>
        <v>0</v>
      </c>
      <c r="G62" s="114" t="s">
        <v>325</v>
      </c>
      <c r="I62" s="114"/>
    </row>
    <row r="63" spans="1:9" s="102" customFormat="1" hidden="1" x14ac:dyDescent="0.3">
      <c r="A63" s="288"/>
      <c r="B63" s="263"/>
      <c r="C63" s="263"/>
      <c r="D63" s="267"/>
      <c r="E63" s="263"/>
      <c r="F63" s="82">
        <f t="shared" si="0"/>
        <v>0</v>
      </c>
      <c r="G63" s="114" t="s">
        <v>325</v>
      </c>
      <c r="I63" s="114"/>
    </row>
    <row r="64" spans="1:9" s="102" customFormat="1" hidden="1" x14ac:dyDescent="0.3">
      <c r="A64" s="288"/>
      <c r="B64" s="263"/>
      <c r="C64" s="263"/>
      <c r="D64" s="267"/>
      <c r="E64" s="263"/>
      <c r="F64" s="82">
        <f t="shared" si="0"/>
        <v>0</v>
      </c>
      <c r="G64" s="114" t="s">
        <v>325</v>
      </c>
      <c r="I64" s="114"/>
    </row>
    <row r="65" spans="1:9" s="102" customFormat="1" hidden="1" x14ac:dyDescent="0.3">
      <c r="A65" s="288"/>
      <c r="B65" s="263"/>
      <c r="C65" s="263"/>
      <c r="D65" s="267"/>
      <c r="E65" s="263"/>
      <c r="F65" s="82">
        <f t="shared" si="0"/>
        <v>0</v>
      </c>
      <c r="G65" s="114" t="s">
        <v>325</v>
      </c>
      <c r="I65" s="114"/>
    </row>
    <row r="66" spans="1:9" s="102" customFormat="1" hidden="1" x14ac:dyDescent="0.3">
      <c r="A66" s="288"/>
      <c r="B66" s="263"/>
      <c r="C66" s="263"/>
      <c r="D66" s="267"/>
      <c r="E66" s="263"/>
      <c r="F66" s="82">
        <f t="shared" si="0"/>
        <v>0</v>
      </c>
      <c r="G66" s="114" t="s">
        <v>325</v>
      </c>
      <c r="I66" s="114"/>
    </row>
    <row r="67" spans="1:9" s="102" customFormat="1" hidden="1" x14ac:dyDescent="0.3">
      <c r="A67" s="288"/>
      <c r="B67" s="263"/>
      <c r="C67" s="263"/>
      <c r="D67" s="267"/>
      <c r="E67" s="263"/>
      <c r="F67" s="82">
        <f t="shared" si="0"/>
        <v>0</v>
      </c>
      <c r="G67" s="114" t="s">
        <v>325</v>
      </c>
      <c r="I67" s="114"/>
    </row>
    <row r="68" spans="1:9" s="102" customFormat="1" hidden="1" x14ac:dyDescent="0.3">
      <c r="A68" s="288"/>
      <c r="B68" s="263"/>
      <c r="C68" s="263"/>
      <c r="D68" s="267"/>
      <c r="E68" s="263"/>
      <c r="F68" s="82">
        <f t="shared" si="0"/>
        <v>0</v>
      </c>
      <c r="G68" s="114" t="s">
        <v>325</v>
      </c>
      <c r="I68" s="114"/>
    </row>
    <row r="69" spans="1:9" s="102" customFormat="1" hidden="1" x14ac:dyDescent="0.3">
      <c r="A69" s="288"/>
      <c r="B69" s="263"/>
      <c r="C69" s="263"/>
      <c r="D69" s="267"/>
      <c r="E69" s="263"/>
      <c r="F69" s="82">
        <f t="shared" si="0"/>
        <v>0</v>
      </c>
      <c r="G69" s="114" t="s">
        <v>325</v>
      </c>
      <c r="I69" s="114"/>
    </row>
    <row r="70" spans="1:9" s="102" customFormat="1" hidden="1" x14ac:dyDescent="0.3">
      <c r="A70" s="288"/>
      <c r="B70" s="263"/>
      <c r="C70" s="263"/>
      <c r="D70" s="267"/>
      <c r="E70" s="263"/>
      <c r="F70" s="82">
        <f t="shared" si="0"/>
        <v>0</v>
      </c>
      <c r="G70" s="114" t="s">
        <v>325</v>
      </c>
      <c r="I70" s="114"/>
    </row>
    <row r="71" spans="1:9" s="102" customFormat="1" hidden="1" x14ac:dyDescent="0.3">
      <c r="A71" s="288"/>
      <c r="B71" s="263"/>
      <c r="C71" s="263"/>
      <c r="D71" s="267"/>
      <c r="E71" s="263"/>
      <c r="F71" s="82">
        <f t="shared" si="0"/>
        <v>0</v>
      </c>
      <c r="G71" s="114" t="s">
        <v>325</v>
      </c>
      <c r="I71" s="114"/>
    </row>
    <row r="72" spans="1:9" s="102" customFormat="1" hidden="1" x14ac:dyDescent="0.3">
      <c r="A72" s="288"/>
      <c r="B72" s="263"/>
      <c r="C72" s="263"/>
      <c r="D72" s="267"/>
      <c r="E72" s="263"/>
      <c r="F72" s="82">
        <f t="shared" si="0"/>
        <v>0</v>
      </c>
      <c r="G72" s="114" t="s">
        <v>325</v>
      </c>
      <c r="I72" s="114"/>
    </row>
    <row r="73" spans="1:9" s="102" customFormat="1" hidden="1" x14ac:dyDescent="0.3">
      <c r="A73" s="288"/>
      <c r="B73" s="263"/>
      <c r="C73" s="263"/>
      <c r="D73" s="267"/>
      <c r="E73" s="263"/>
      <c r="F73" s="82">
        <f t="shared" si="0"/>
        <v>0</v>
      </c>
      <c r="G73" s="114" t="s">
        <v>325</v>
      </c>
      <c r="I73" s="114"/>
    </row>
    <row r="74" spans="1:9" s="102" customFormat="1" hidden="1" x14ac:dyDescent="0.3">
      <c r="A74" s="288"/>
      <c r="B74" s="263"/>
      <c r="C74" s="263"/>
      <c r="D74" s="267"/>
      <c r="E74" s="263"/>
      <c r="F74" s="82">
        <f t="shared" si="0"/>
        <v>0</v>
      </c>
      <c r="G74" s="114" t="s">
        <v>325</v>
      </c>
      <c r="I74" s="114"/>
    </row>
    <row r="75" spans="1:9" s="102" customFormat="1" hidden="1" x14ac:dyDescent="0.3">
      <c r="A75" s="288"/>
      <c r="B75" s="263"/>
      <c r="C75" s="263"/>
      <c r="D75" s="267"/>
      <c r="E75" s="263"/>
      <c r="F75" s="82">
        <f t="shared" si="0"/>
        <v>0</v>
      </c>
      <c r="G75" s="114" t="s">
        <v>325</v>
      </c>
      <c r="I75" s="114"/>
    </row>
    <row r="76" spans="1:9" s="102" customFormat="1" hidden="1" x14ac:dyDescent="0.3">
      <c r="A76" s="288"/>
      <c r="B76" s="263"/>
      <c r="C76" s="263"/>
      <c r="D76" s="267"/>
      <c r="E76" s="263"/>
      <c r="F76" s="82">
        <f t="shared" si="0"/>
        <v>0</v>
      </c>
      <c r="G76" s="114" t="s">
        <v>325</v>
      </c>
      <c r="I76" s="114"/>
    </row>
    <row r="77" spans="1:9" s="102" customFormat="1" hidden="1" x14ac:dyDescent="0.3">
      <c r="A77" s="288"/>
      <c r="B77" s="263"/>
      <c r="C77" s="263"/>
      <c r="D77" s="267"/>
      <c r="E77" s="263"/>
      <c r="F77" s="82">
        <f t="shared" si="0"/>
        <v>0</v>
      </c>
      <c r="G77" s="114" t="s">
        <v>325</v>
      </c>
      <c r="I77" s="114"/>
    </row>
    <row r="78" spans="1:9" s="102" customFormat="1" hidden="1" x14ac:dyDescent="0.3">
      <c r="A78" s="288"/>
      <c r="B78" s="263"/>
      <c r="C78" s="263"/>
      <c r="D78" s="267"/>
      <c r="E78" s="263"/>
      <c r="F78" s="82">
        <f t="shared" si="0"/>
        <v>0</v>
      </c>
      <c r="G78" s="114" t="s">
        <v>325</v>
      </c>
      <c r="I78" s="114"/>
    </row>
    <row r="79" spans="1:9" s="102" customFormat="1" hidden="1" x14ac:dyDescent="0.3">
      <c r="A79" s="288"/>
      <c r="B79" s="263"/>
      <c r="C79" s="263"/>
      <c r="D79" s="267"/>
      <c r="E79" s="263"/>
      <c r="F79" s="82">
        <f t="shared" si="0"/>
        <v>0</v>
      </c>
      <c r="G79" s="114" t="s">
        <v>325</v>
      </c>
      <c r="I79" s="114"/>
    </row>
    <row r="80" spans="1:9" s="102" customFormat="1" hidden="1" x14ac:dyDescent="0.3">
      <c r="A80" s="288"/>
      <c r="B80" s="263"/>
      <c r="C80" s="263"/>
      <c r="D80" s="267"/>
      <c r="E80" s="263"/>
      <c r="F80" s="82">
        <f t="shared" si="0"/>
        <v>0</v>
      </c>
      <c r="G80" s="114" t="s">
        <v>325</v>
      </c>
      <c r="I80" s="114"/>
    </row>
    <row r="81" spans="1:9" s="102" customFormat="1" hidden="1" x14ac:dyDescent="0.3">
      <c r="A81" s="288"/>
      <c r="B81" s="263"/>
      <c r="C81" s="263"/>
      <c r="D81" s="267"/>
      <c r="E81" s="263"/>
      <c r="F81" s="82">
        <f t="shared" si="0"/>
        <v>0</v>
      </c>
      <c r="G81" s="114" t="s">
        <v>325</v>
      </c>
      <c r="I81" s="114"/>
    </row>
    <row r="82" spans="1:9" s="102" customFormat="1" hidden="1" x14ac:dyDescent="0.3">
      <c r="A82" s="288"/>
      <c r="B82" s="263"/>
      <c r="C82" s="263"/>
      <c r="D82" s="267"/>
      <c r="E82" s="263"/>
      <c r="F82" s="82">
        <f t="shared" si="0"/>
        <v>0</v>
      </c>
      <c r="G82" s="114" t="s">
        <v>325</v>
      </c>
      <c r="I82" s="114"/>
    </row>
    <row r="83" spans="1:9" s="102" customFormat="1" hidden="1" x14ac:dyDescent="0.3">
      <c r="A83" s="288"/>
      <c r="B83" s="263"/>
      <c r="C83" s="263"/>
      <c r="D83" s="267"/>
      <c r="E83" s="263"/>
      <c r="F83" s="82">
        <f t="shared" si="0"/>
        <v>0</v>
      </c>
      <c r="G83" s="114" t="s">
        <v>325</v>
      </c>
      <c r="I83" s="114"/>
    </row>
    <row r="84" spans="1:9" s="102" customFormat="1" hidden="1" x14ac:dyDescent="0.3">
      <c r="A84" s="288"/>
      <c r="B84" s="263"/>
      <c r="C84" s="263"/>
      <c r="D84" s="267"/>
      <c r="E84" s="263"/>
      <c r="F84" s="82">
        <f t="shared" si="0"/>
        <v>0</v>
      </c>
      <c r="G84" s="114" t="s">
        <v>325</v>
      </c>
      <c r="I84" s="114"/>
    </row>
    <row r="85" spans="1:9" s="102" customFormat="1" hidden="1" x14ac:dyDescent="0.3">
      <c r="A85" s="288"/>
      <c r="B85" s="263"/>
      <c r="C85" s="263"/>
      <c r="D85" s="267"/>
      <c r="E85" s="263"/>
      <c r="F85" s="82">
        <f t="shared" si="0"/>
        <v>0</v>
      </c>
      <c r="G85" s="114" t="s">
        <v>325</v>
      </c>
      <c r="I85" s="114"/>
    </row>
    <row r="86" spans="1:9" s="102" customFormat="1" hidden="1" x14ac:dyDescent="0.3">
      <c r="A86" s="288"/>
      <c r="B86" s="263"/>
      <c r="C86" s="263"/>
      <c r="D86" s="267"/>
      <c r="E86" s="263"/>
      <c r="F86" s="82">
        <f t="shared" si="0"/>
        <v>0</v>
      </c>
      <c r="G86" s="114" t="s">
        <v>325</v>
      </c>
      <c r="I86" s="114"/>
    </row>
    <row r="87" spans="1:9" s="102" customFormat="1" hidden="1" x14ac:dyDescent="0.3">
      <c r="A87" s="288"/>
      <c r="B87" s="263"/>
      <c r="C87" s="263"/>
      <c r="D87" s="267"/>
      <c r="E87" s="263"/>
      <c r="F87" s="82">
        <f t="shared" si="0"/>
        <v>0</v>
      </c>
      <c r="G87" s="114" t="s">
        <v>325</v>
      </c>
      <c r="I87" s="114"/>
    </row>
    <row r="88" spans="1:9" s="102" customFormat="1" hidden="1" x14ac:dyDescent="0.3">
      <c r="A88" s="288"/>
      <c r="B88" s="263"/>
      <c r="C88" s="263"/>
      <c r="D88" s="267"/>
      <c r="E88" s="263"/>
      <c r="F88" s="82">
        <f t="shared" si="0"/>
        <v>0</v>
      </c>
      <c r="G88" s="114" t="s">
        <v>325</v>
      </c>
      <c r="I88" s="114"/>
    </row>
    <row r="89" spans="1:9" s="102" customFormat="1" hidden="1" x14ac:dyDescent="0.3">
      <c r="A89" s="288"/>
      <c r="B89" s="263"/>
      <c r="C89" s="263"/>
      <c r="D89" s="267"/>
      <c r="E89" s="263"/>
      <c r="F89" s="82">
        <f t="shared" si="0"/>
        <v>0</v>
      </c>
      <c r="G89" s="114" t="s">
        <v>325</v>
      </c>
      <c r="I89" s="114"/>
    </row>
    <row r="90" spans="1:9" s="102" customFormat="1" hidden="1" x14ac:dyDescent="0.3">
      <c r="A90" s="288"/>
      <c r="B90" s="263"/>
      <c r="C90" s="263"/>
      <c r="D90" s="267"/>
      <c r="E90" s="263"/>
      <c r="F90" s="82">
        <f t="shared" si="0"/>
        <v>0</v>
      </c>
      <c r="G90" s="114" t="s">
        <v>325</v>
      </c>
      <c r="I90" s="114"/>
    </row>
    <row r="91" spans="1:9" s="102" customFormat="1" hidden="1" x14ac:dyDescent="0.3">
      <c r="A91" s="288"/>
      <c r="B91" s="263"/>
      <c r="C91" s="263"/>
      <c r="D91" s="267"/>
      <c r="E91" s="263"/>
      <c r="F91" s="82">
        <f t="shared" si="0"/>
        <v>0</v>
      </c>
      <c r="G91" s="114" t="s">
        <v>325</v>
      </c>
      <c r="I91" s="114"/>
    </row>
    <row r="92" spans="1:9" s="102" customFormat="1" hidden="1" x14ac:dyDescent="0.3">
      <c r="A92" s="288"/>
      <c r="B92" s="263"/>
      <c r="C92" s="263"/>
      <c r="D92" s="267"/>
      <c r="E92" s="263"/>
      <c r="F92" s="82">
        <f t="shared" si="0"/>
        <v>0</v>
      </c>
      <c r="G92" s="114" t="s">
        <v>325</v>
      </c>
      <c r="I92" s="114"/>
    </row>
    <row r="93" spans="1:9" s="102" customFormat="1" hidden="1" x14ac:dyDescent="0.3">
      <c r="A93" s="288"/>
      <c r="B93" s="263"/>
      <c r="C93" s="263"/>
      <c r="D93" s="267"/>
      <c r="E93" s="263"/>
      <c r="F93" s="82">
        <f t="shared" si="0"/>
        <v>0</v>
      </c>
      <c r="G93" s="114" t="s">
        <v>325</v>
      </c>
      <c r="I93" s="114"/>
    </row>
    <row r="94" spans="1:9" s="102" customFormat="1" hidden="1" x14ac:dyDescent="0.3">
      <c r="A94" s="288"/>
      <c r="B94" s="263"/>
      <c r="C94" s="263"/>
      <c r="D94" s="267"/>
      <c r="E94" s="263"/>
      <c r="F94" s="82">
        <f t="shared" si="0"/>
        <v>0</v>
      </c>
      <c r="G94" s="114" t="s">
        <v>325</v>
      </c>
      <c r="I94" s="114"/>
    </row>
    <row r="95" spans="1:9" s="102" customFormat="1" hidden="1" x14ac:dyDescent="0.3">
      <c r="A95" s="288"/>
      <c r="B95" s="263"/>
      <c r="C95" s="263"/>
      <c r="D95" s="267"/>
      <c r="E95" s="263"/>
      <c r="F95" s="82">
        <f t="shared" si="0"/>
        <v>0</v>
      </c>
      <c r="G95" s="114" t="s">
        <v>325</v>
      </c>
      <c r="I95" s="114"/>
    </row>
    <row r="96" spans="1:9" s="102" customFormat="1" hidden="1" x14ac:dyDescent="0.3">
      <c r="A96" s="288"/>
      <c r="B96" s="263"/>
      <c r="C96" s="263"/>
      <c r="D96" s="267"/>
      <c r="E96" s="263"/>
      <c r="F96" s="82">
        <f t="shared" si="0"/>
        <v>0</v>
      </c>
      <c r="G96" s="114" t="s">
        <v>325</v>
      </c>
      <c r="I96" s="114"/>
    </row>
    <row r="97" spans="1:9" s="102" customFormat="1" hidden="1" x14ac:dyDescent="0.3">
      <c r="A97" s="288"/>
      <c r="B97" s="263"/>
      <c r="C97" s="263"/>
      <c r="D97" s="267"/>
      <c r="E97" s="263"/>
      <c r="F97" s="82">
        <f t="shared" si="0"/>
        <v>0</v>
      </c>
      <c r="G97" s="114" t="s">
        <v>325</v>
      </c>
      <c r="I97" s="114"/>
    </row>
    <row r="98" spans="1:9" s="102" customFormat="1" hidden="1" x14ac:dyDescent="0.3">
      <c r="A98" s="288"/>
      <c r="B98" s="263"/>
      <c r="C98" s="263"/>
      <c r="D98" s="267"/>
      <c r="E98" s="263"/>
      <c r="F98" s="82">
        <f t="shared" si="0"/>
        <v>0</v>
      </c>
      <c r="G98" s="114" t="s">
        <v>325</v>
      </c>
      <c r="I98" s="114"/>
    </row>
    <row r="99" spans="1:9" s="102" customFormat="1" hidden="1" x14ac:dyDescent="0.3">
      <c r="A99" s="288"/>
      <c r="B99" s="263"/>
      <c r="C99" s="263"/>
      <c r="D99" s="267"/>
      <c r="E99" s="263"/>
      <c r="F99" s="82">
        <f t="shared" si="0"/>
        <v>0</v>
      </c>
      <c r="G99" s="114" t="s">
        <v>325</v>
      </c>
      <c r="I99" s="114"/>
    </row>
    <row r="100" spans="1:9" s="102" customFormat="1" hidden="1" x14ac:dyDescent="0.3">
      <c r="A100" s="288"/>
      <c r="B100" s="263"/>
      <c r="C100" s="263"/>
      <c r="D100" s="267"/>
      <c r="E100" s="263"/>
      <c r="F100" s="82">
        <f t="shared" si="0"/>
        <v>0</v>
      </c>
      <c r="G100" s="114" t="s">
        <v>325</v>
      </c>
      <c r="I100" s="114"/>
    </row>
    <row r="101" spans="1:9" s="102" customFormat="1" hidden="1" x14ac:dyDescent="0.3">
      <c r="A101" s="288"/>
      <c r="B101" s="263"/>
      <c r="C101" s="263"/>
      <c r="D101" s="267"/>
      <c r="E101" s="263"/>
      <c r="F101" s="82">
        <f t="shared" si="0"/>
        <v>0</v>
      </c>
      <c r="G101" s="114" t="s">
        <v>325</v>
      </c>
      <c r="I101" s="114"/>
    </row>
    <row r="102" spans="1:9" s="102" customFormat="1" hidden="1" x14ac:dyDescent="0.3">
      <c r="A102" s="288"/>
      <c r="B102" s="263"/>
      <c r="C102" s="263"/>
      <c r="D102" s="267"/>
      <c r="E102" s="263"/>
      <c r="F102" s="82">
        <f t="shared" si="0"/>
        <v>0</v>
      </c>
      <c r="G102" s="114" t="s">
        <v>325</v>
      </c>
      <c r="I102" s="114"/>
    </row>
    <row r="103" spans="1:9" s="102" customFormat="1" hidden="1" x14ac:dyDescent="0.3">
      <c r="A103" s="288"/>
      <c r="B103" s="263"/>
      <c r="C103" s="263"/>
      <c r="D103" s="267"/>
      <c r="E103" s="263"/>
      <c r="F103" s="82">
        <f t="shared" si="0"/>
        <v>0</v>
      </c>
      <c r="G103" s="114" t="s">
        <v>325</v>
      </c>
      <c r="I103" s="114"/>
    </row>
    <row r="104" spans="1:9" s="102" customFormat="1" hidden="1" x14ac:dyDescent="0.3">
      <c r="A104" s="288"/>
      <c r="B104" s="263"/>
      <c r="C104" s="263"/>
      <c r="D104" s="267"/>
      <c r="E104" s="263"/>
      <c r="F104" s="82">
        <f t="shared" si="0"/>
        <v>0</v>
      </c>
      <c r="G104" s="114" t="s">
        <v>325</v>
      </c>
      <c r="I104" s="114"/>
    </row>
    <row r="105" spans="1:9" s="102" customFormat="1" hidden="1" x14ac:dyDescent="0.3">
      <c r="A105" s="288"/>
      <c r="B105" s="263"/>
      <c r="C105" s="263"/>
      <c r="D105" s="267"/>
      <c r="E105" s="263"/>
      <c r="F105" s="82">
        <f t="shared" si="0"/>
        <v>0</v>
      </c>
      <c r="G105" s="114" t="s">
        <v>325</v>
      </c>
      <c r="I105" s="114"/>
    </row>
    <row r="106" spans="1:9" s="102" customFormat="1" hidden="1" x14ac:dyDescent="0.3">
      <c r="A106" s="288"/>
      <c r="B106" s="263"/>
      <c r="C106" s="263"/>
      <c r="D106" s="267"/>
      <c r="E106" s="263"/>
      <c r="F106" s="82">
        <f t="shared" si="0"/>
        <v>0</v>
      </c>
      <c r="G106" s="114" t="s">
        <v>325</v>
      </c>
      <c r="I106" s="114"/>
    </row>
    <row r="107" spans="1:9" s="102" customFormat="1" hidden="1" x14ac:dyDescent="0.3">
      <c r="A107" s="288"/>
      <c r="B107" s="263"/>
      <c r="C107" s="263"/>
      <c r="D107" s="267"/>
      <c r="E107" s="263"/>
      <c r="F107" s="82">
        <f t="shared" si="0"/>
        <v>0</v>
      </c>
      <c r="G107" s="114" t="s">
        <v>325</v>
      </c>
      <c r="I107" s="114"/>
    </row>
    <row r="108" spans="1:9" s="102" customFormat="1" hidden="1" x14ac:dyDescent="0.3">
      <c r="A108" s="288"/>
      <c r="B108" s="263"/>
      <c r="C108" s="263"/>
      <c r="D108" s="267"/>
      <c r="E108" s="263"/>
      <c r="F108" s="82">
        <f t="shared" si="0"/>
        <v>0</v>
      </c>
      <c r="G108" s="114" t="s">
        <v>325</v>
      </c>
      <c r="I108" s="114"/>
    </row>
    <row r="109" spans="1:9" s="102" customFormat="1" hidden="1" x14ac:dyDescent="0.3">
      <c r="A109" s="288"/>
      <c r="B109" s="263"/>
      <c r="C109" s="263"/>
      <c r="D109" s="267"/>
      <c r="E109" s="263"/>
      <c r="F109" s="82">
        <f t="shared" si="0"/>
        <v>0</v>
      </c>
      <c r="G109" s="114" t="s">
        <v>325</v>
      </c>
      <c r="I109" s="114"/>
    </row>
    <row r="110" spans="1:9" s="102" customFormat="1" hidden="1" x14ac:dyDescent="0.3">
      <c r="A110" s="288"/>
      <c r="B110" s="263"/>
      <c r="C110" s="263"/>
      <c r="D110" s="267"/>
      <c r="E110" s="263"/>
      <c r="F110" s="82">
        <f t="shared" si="0"/>
        <v>0</v>
      </c>
      <c r="G110" s="114" t="s">
        <v>325</v>
      </c>
      <c r="I110" s="114"/>
    </row>
    <row r="111" spans="1:9" s="102" customFormat="1" hidden="1" x14ac:dyDescent="0.3">
      <c r="A111" s="288"/>
      <c r="B111" s="263"/>
      <c r="C111" s="263"/>
      <c r="D111" s="267"/>
      <c r="E111" s="263"/>
      <c r="F111" s="82">
        <f t="shared" si="0"/>
        <v>0</v>
      </c>
      <c r="G111" s="114" t="s">
        <v>325</v>
      </c>
      <c r="I111" s="114"/>
    </row>
    <row r="112" spans="1:9" s="102" customFormat="1" hidden="1" x14ac:dyDescent="0.3">
      <c r="A112" s="288"/>
      <c r="B112" s="263"/>
      <c r="C112" s="263"/>
      <c r="D112" s="267"/>
      <c r="E112" s="263"/>
      <c r="F112" s="82">
        <f t="shared" si="0"/>
        <v>0</v>
      </c>
      <c r="G112" s="114" t="s">
        <v>325</v>
      </c>
      <c r="I112" s="114"/>
    </row>
    <row r="113" spans="1:9" s="102" customFormat="1" hidden="1" x14ac:dyDescent="0.3">
      <c r="A113" s="288"/>
      <c r="B113" s="263"/>
      <c r="C113" s="263"/>
      <c r="D113" s="267"/>
      <c r="E113" s="263"/>
      <c r="F113" s="82">
        <f t="shared" si="0"/>
        <v>0</v>
      </c>
      <c r="G113" s="114" t="s">
        <v>325</v>
      </c>
      <c r="I113" s="114"/>
    </row>
    <row r="114" spans="1:9" s="102" customFormat="1" hidden="1" x14ac:dyDescent="0.3">
      <c r="A114" s="288"/>
      <c r="B114" s="263"/>
      <c r="C114" s="263"/>
      <c r="D114" s="267"/>
      <c r="E114" s="263"/>
      <c r="F114" s="82">
        <f t="shared" si="0"/>
        <v>0</v>
      </c>
      <c r="G114" s="114" t="s">
        <v>325</v>
      </c>
      <c r="I114" s="114"/>
    </row>
    <row r="115" spans="1:9" s="102" customFormat="1" hidden="1" x14ac:dyDescent="0.3">
      <c r="A115" s="288"/>
      <c r="B115" s="263"/>
      <c r="C115" s="263"/>
      <c r="D115" s="267"/>
      <c r="E115" s="263"/>
      <c r="F115" s="82">
        <f t="shared" si="0"/>
        <v>0</v>
      </c>
      <c r="G115" s="114" t="s">
        <v>325</v>
      </c>
      <c r="I115" s="114"/>
    </row>
    <row r="116" spans="1:9" s="102" customFormat="1" hidden="1" x14ac:dyDescent="0.3">
      <c r="A116" s="288"/>
      <c r="B116" s="263"/>
      <c r="C116" s="263"/>
      <c r="D116" s="267"/>
      <c r="E116" s="263"/>
      <c r="F116" s="82">
        <f t="shared" si="0"/>
        <v>0</v>
      </c>
      <c r="G116" s="114" t="s">
        <v>325</v>
      </c>
      <c r="I116" s="114"/>
    </row>
    <row r="117" spans="1:9" s="102" customFormat="1" hidden="1" x14ac:dyDescent="0.3">
      <c r="A117" s="288"/>
      <c r="B117" s="263"/>
      <c r="C117" s="263"/>
      <c r="D117" s="267"/>
      <c r="E117" s="263"/>
      <c r="F117" s="82">
        <f t="shared" si="0"/>
        <v>0</v>
      </c>
      <c r="G117" s="114" t="s">
        <v>325</v>
      </c>
      <c r="I117" s="114"/>
    </row>
    <row r="118" spans="1:9" s="102" customFormat="1" hidden="1" x14ac:dyDescent="0.3">
      <c r="A118" s="288"/>
      <c r="B118" s="263"/>
      <c r="C118" s="263"/>
      <c r="D118" s="267"/>
      <c r="E118" s="263"/>
      <c r="F118" s="82">
        <f t="shared" si="0"/>
        <v>0</v>
      </c>
      <c r="G118" s="114" t="s">
        <v>325</v>
      </c>
      <c r="I118" s="114"/>
    </row>
    <row r="119" spans="1:9" s="102" customFormat="1" hidden="1" x14ac:dyDescent="0.3">
      <c r="A119" s="288"/>
      <c r="B119" s="263"/>
      <c r="C119" s="263"/>
      <c r="D119" s="267"/>
      <c r="E119" s="263"/>
      <c r="F119" s="82">
        <f t="shared" si="0"/>
        <v>0</v>
      </c>
      <c r="G119" s="114" t="s">
        <v>325</v>
      </c>
      <c r="I119" s="114"/>
    </row>
    <row r="120" spans="1:9" s="102" customFormat="1" hidden="1" x14ac:dyDescent="0.3">
      <c r="A120" s="288"/>
      <c r="B120" s="263"/>
      <c r="C120" s="263"/>
      <c r="D120" s="267"/>
      <c r="E120" s="263"/>
      <c r="F120" s="82">
        <f t="shared" si="0"/>
        <v>0</v>
      </c>
      <c r="G120" s="114" t="s">
        <v>325</v>
      </c>
      <c r="I120" s="114"/>
    </row>
    <row r="121" spans="1:9" s="102" customFormat="1" hidden="1" x14ac:dyDescent="0.3">
      <c r="A121" s="288"/>
      <c r="B121" s="263"/>
      <c r="C121" s="263"/>
      <c r="D121" s="267"/>
      <c r="E121" s="263"/>
      <c r="F121" s="82">
        <f t="shared" si="0"/>
        <v>0</v>
      </c>
      <c r="G121" s="114" t="s">
        <v>325</v>
      </c>
      <c r="I121" s="114"/>
    </row>
    <row r="122" spans="1:9" s="102" customFormat="1" hidden="1" x14ac:dyDescent="0.3">
      <c r="A122" s="288"/>
      <c r="B122" s="263"/>
      <c r="C122" s="263"/>
      <c r="D122" s="267"/>
      <c r="E122" s="263"/>
      <c r="F122" s="82">
        <f t="shared" si="0"/>
        <v>0</v>
      </c>
      <c r="G122" s="114" t="s">
        <v>325</v>
      </c>
      <c r="I122" s="114"/>
    </row>
    <row r="123" spans="1:9" s="102" customFormat="1" hidden="1" x14ac:dyDescent="0.3">
      <c r="A123" s="288"/>
      <c r="B123" s="263"/>
      <c r="C123" s="263"/>
      <c r="D123" s="267"/>
      <c r="E123" s="263"/>
      <c r="F123" s="82">
        <f t="shared" si="0"/>
        <v>0</v>
      </c>
      <c r="G123" s="114" t="s">
        <v>325</v>
      </c>
      <c r="I123" s="114"/>
    </row>
    <row r="124" spans="1:9" s="102" customFormat="1" hidden="1" x14ac:dyDescent="0.3">
      <c r="A124" s="288"/>
      <c r="B124" s="263"/>
      <c r="C124" s="263"/>
      <c r="D124" s="267"/>
      <c r="E124" s="263"/>
      <c r="F124" s="82">
        <f t="shared" si="0"/>
        <v>0</v>
      </c>
      <c r="G124" s="114" t="s">
        <v>325</v>
      </c>
      <c r="I124" s="114"/>
    </row>
    <row r="125" spans="1:9" s="102" customFormat="1" hidden="1" x14ac:dyDescent="0.3">
      <c r="A125" s="288"/>
      <c r="B125" s="263"/>
      <c r="C125" s="263"/>
      <c r="D125" s="267"/>
      <c r="E125" s="263"/>
      <c r="F125" s="82">
        <f t="shared" si="0"/>
        <v>0</v>
      </c>
      <c r="G125" s="114" t="s">
        <v>325</v>
      </c>
      <c r="I125" s="114"/>
    </row>
    <row r="126" spans="1:9" s="102" customFormat="1" hidden="1" x14ac:dyDescent="0.3">
      <c r="A126" s="288"/>
      <c r="B126" s="263"/>
      <c r="C126" s="263"/>
      <c r="D126" s="267"/>
      <c r="E126" s="263"/>
      <c r="F126" s="82">
        <f t="shared" si="0"/>
        <v>0</v>
      </c>
      <c r="G126" s="114" t="s">
        <v>325</v>
      </c>
      <c r="I126" s="114"/>
    </row>
    <row r="127" spans="1:9" s="102" customFormat="1" hidden="1" x14ac:dyDescent="0.3">
      <c r="A127" s="288"/>
      <c r="B127" s="263"/>
      <c r="C127" s="263"/>
      <c r="D127" s="267"/>
      <c r="E127" s="263"/>
      <c r="F127" s="82">
        <f t="shared" si="0"/>
        <v>0</v>
      </c>
      <c r="G127" s="114" t="s">
        <v>325</v>
      </c>
      <c r="I127" s="114"/>
    </row>
    <row r="128" spans="1:9" s="102" customFormat="1" hidden="1" x14ac:dyDescent="0.3">
      <c r="A128" s="288"/>
      <c r="B128" s="263"/>
      <c r="C128" s="263"/>
      <c r="D128" s="267"/>
      <c r="E128" s="263"/>
      <c r="F128" s="82">
        <f t="shared" si="0"/>
        <v>0</v>
      </c>
      <c r="G128" s="114" t="s">
        <v>325</v>
      </c>
      <c r="I128" s="114"/>
    </row>
    <row r="129" spans="1:9" s="102" customFormat="1" hidden="1" x14ac:dyDescent="0.3">
      <c r="A129" s="288"/>
      <c r="B129" s="263"/>
      <c r="C129" s="263"/>
      <c r="D129" s="267"/>
      <c r="E129" s="263"/>
      <c r="F129" s="82">
        <f t="shared" si="0"/>
        <v>0</v>
      </c>
      <c r="G129" s="114" t="s">
        <v>325</v>
      </c>
      <c r="I129" s="114"/>
    </row>
    <row r="130" spans="1:9" s="102" customFormat="1" hidden="1" x14ac:dyDescent="0.3">
      <c r="A130" s="288"/>
      <c r="B130" s="263"/>
      <c r="C130" s="263"/>
      <c r="D130" s="267"/>
      <c r="E130" s="263"/>
      <c r="F130" s="82">
        <f t="shared" si="0"/>
        <v>0</v>
      </c>
      <c r="G130" s="114" t="s">
        <v>325</v>
      </c>
      <c r="I130" s="114"/>
    </row>
    <row r="131" spans="1:9" s="102" customFormat="1" hidden="1" x14ac:dyDescent="0.3">
      <c r="A131" s="288"/>
      <c r="B131" s="263"/>
      <c r="C131" s="263"/>
      <c r="D131" s="267"/>
      <c r="E131" s="263"/>
      <c r="F131" s="82">
        <f t="shared" si="0"/>
        <v>0</v>
      </c>
      <c r="G131" s="114" t="s">
        <v>325</v>
      </c>
      <c r="I131" s="114"/>
    </row>
    <row r="132" spans="1:9" s="102" customFormat="1" hidden="1" x14ac:dyDescent="0.3">
      <c r="A132" s="288"/>
      <c r="B132" s="263"/>
      <c r="C132" s="263"/>
      <c r="D132" s="267"/>
      <c r="E132" s="263"/>
      <c r="F132" s="82">
        <f t="shared" si="0"/>
        <v>0</v>
      </c>
      <c r="G132" s="114" t="s">
        <v>325</v>
      </c>
      <c r="I132" s="114"/>
    </row>
    <row r="133" spans="1:9" s="102" customFormat="1" hidden="1" x14ac:dyDescent="0.3">
      <c r="A133" s="288"/>
      <c r="B133" s="263"/>
      <c r="C133" s="263"/>
      <c r="D133" s="267"/>
      <c r="E133" s="263"/>
      <c r="F133" s="82">
        <f t="shared" si="0"/>
        <v>0</v>
      </c>
      <c r="G133" s="114" t="s">
        <v>325</v>
      </c>
      <c r="I133" s="114"/>
    </row>
    <row r="134" spans="1:9" s="102" customFormat="1" hidden="1" x14ac:dyDescent="0.3">
      <c r="A134" s="288"/>
      <c r="B134" s="263"/>
      <c r="C134" s="263"/>
      <c r="D134" s="267"/>
      <c r="E134" s="263"/>
      <c r="F134" s="82">
        <f t="shared" si="0"/>
        <v>0</v>
      </c>
      <c r="G134" s="114" t="s">
        <v>325</v>
      </c>
      <c r="I134" s="114"/>
    </row>
    <row r="135" spans="1:9" s="102" customFormat="1" x14ac:dyDescent="0.3">
      <c r="A135" s="288" t="s">
        <v>60</v>
      </c>
      <c r="B135" s="263">
        <v>3</v>
      </c>
      <c r="C135" s="263" t="s">
        <v>306</v>
      </c>
      <c r="D135" s="267">
        <f t="shared" ref="D135:D140" ca="1" si="2">RAND()*400000</f>
        <v>90840.092438022955</v>
      </c>
      <c r="E135" s="263">
        <v>7</v>
      </c>
      <c r="F135" s="295">
        <f ca="1">ROUND(+B135*D135*E135,2)</f>
        <v>1907641.94</v>
      </c>
      <c r="G135" s="114" t="s">
        <v>325</v>
      </c>
      <c r="I135" s="114"/>
    </row>
    <row r="136" spans="1:9" s="102" customFormat="1" x14ac:dyDescent="0.3">
      <c r="A136" s="287"/>
      <c r="B136" s="90"/>
      <c r="C136" s="90"/>
      <c r="D136" s="136"/>
      <c r="E136" s="207" t="s">
        <v>41</v>
      </c>
      <c r="F136" s="308">
        <f ca="1">ROUND(SUBTOTAL(109,F6:F135),2)</f>
        <v>12793282.76</v>
      </c>
      <c r="G136" s="114" t="s">
        <v>325</v>
      </c>
      <c r="I136" s="117" t="s">
        <v>329</v>
      </c>
    </row>
    <row r="137" spans="1:9" s="102" customFormat="1" x14ac:dyDescent="0.3">
      <c r="A137" s="287"/>
      <c r="B137" s="90"/>
      <c r="C137" s="90"/>
      <c r="D137" s="136"/>
      <c r="E137" s="90"/>
      <c r="F137" s="296"/>
      <c r="G137" s="114" t="s">
        <v>326</v>
      </c>
    </row>
    <row r="138" spans="1:9" s="102" customFormat="1" x14ac:dyDescent="0.3">
      <c r="A138" s="288" t="s">
        <v>307</v>
      </c>
      <c r="B138" s="263">
        <v>3</v>
      </c>
      <c r="C138" s="263" t="s">
        <v>306</v>
      </c>
      <c r="D138" s="267">
        <f t="shared" ca="1" si="2"/>
        <v>156016.78854777195</v>
      </c>
      <c r="E138" s="263">
        <v>7</v>
      </c>
      <c r="F138" s="82">
        <f ca="1">ROUND(+B138*D138*E138,2)</f>
        <v>3276352.56</v>
      </c>
      <c r="G138" s="114" t="s">
        <v>326</v>
      </c>
    </row>
    <row r="139" spans="1:9" s="102" customFormat="1" x14ac:dyDescent="0.3">
      <c r="A139" s="288" t="s">
        <v>334</v>
      </c>
      <c r="B139" s="263">
        <v>3</v>
      </c>
      <c r="C139" s="263" t="s">
        <v>306</v>
      </c>
      <c r="D139" s="267">
        <f t="shared" ca="1" si="2"/>
        <v>301384.36525565817</v>
      </c>
      <c r="E139" s="263">
        <v>7</v>
      </c>
      <c r="F139" s="82">
        <f t="shared" ref="F139:F266" ca="1" si="3">ROUND(+B139*D139*E139,2)</f>
        <v>6329071.6699999999</v>
      </c>
      <c r="G139" s="114" t="s">
        <v>326</v>
      </c>
      <c r="I139" s="114"/>
    </row>
    <row r="140" spans="1:9" s="102" customFormat="1" x14ac:dyDescent="0.3">
      <c r="A140" s="288" t="s">
        <v>335</v>
      </c>
      <c r="B140" s="263">
        <v>3</v>
      </c>
      <c r="C140" s="263" t="s">
        <v>306</v>
      </c>
      <c r="D140" s="267">
        <f t="shared" ca="1" si="2"/>
        <v>172769.11674612414</v>
      </c>
      <c r="E140" s="263">
        <v>7</v>
      </c>
      <c r="F140" s="82">
        <f t="shared" ca="1" si="3"/>
        <v>3628151.45</v>
      </c>
      <c r="G140" s="114" t="s">
        <v>326</v>
      </c>
      <c r="I140" s="114"/>
    </row>
    <row r="141" spans="1:9" s="102" customFormat="1" hidden="1" x14ac:dyDescent="0.3">
      <c r="A141" s="288"/>
      <c r="B141" s="263"/>
      <c r="C141" s="263"/>
      <c r="D141" s="267"/>
      <c r="E141" s="263"/>
      <c r="F141" s="82">
        <f t="shared" si="3"/>
        <v>0</v>
      </c>
      <c r="G141" s="114" t="s">
        <v>326</v>
      </c>
      <c r="I141" s="114"/>
    </row>
    <row r="142" spans="1:9" s="102" customFormat="1" hidden="1" x14ac:dyDescent="0.3">
      <c r="A142" s="288"/>
      <c r="B142" s="263"/>
      <c r="C142" s="263"/>
      <c r="D142" s="267"/>
      <c r="E142" s="263"/>
      <c r="F142" s="82">
        <f t="shared" si="3"/>
        <v>0</v>
      </c>
      <c r="G142" s="114" t="s">
        <v>326</v>
      </c>
      <c r="I142" s="114"/>
    </row>
    <row r="143" spans="1:9" s="102" customFormat="1" hidden="1" x14ac:dyDescent="0.3">
      <c r="A143" s="288"/>
      <c r="B143" s="263"/>
      <c r="C143" s="263"/>
      <c r="D143" s="267"/>
      <c r="E143" s="263"/>
      <c r="F143" s="82">
        <f t="shared" si="3"/>
        <v>0</v>
      </c>
      <c r="G143" s="114" t="s">
        <v>326</v>
      </c>
      <c r="I143" s="114"/>
    </row>
    <row r="144" spans="1:9" s="102" customFormat="1" hidden="1" x14ac:dyDescent="0.3">
      <c r="A144" s="288"/>
      <c r="B144" s="263"/>
      <c r="C144" s="263"/>
      <c r="D144" s="267"/>
      <c r="E144" s="263"/>
      <c r="F144" s="82">
        <f t="shared" si="3"/>
        <v>0</v>
      </c>
      <c r="G144" s="114" t="s">
        <v>326</v>
      </c>
      <c r="I144" s="114"/>
    </row>
    <row r="145" spans="1:9" s="102" customFormat="1" hidden="1" x14ac:dyDescent="0.3">
      <c r="A145" s="288"/>
      <c r="B145" s="263"/>
      <c r="C145" s="263"/>
      <c r="D145" s="267"/>
      <c r="E145" s="263"/>
      <c r="F145" s="82">
        <f t="shared" si="3"/>
        <v>0</v>
      </c>
      <c r="G145" s="114" t="s">
        <v>326</v>
      </c>
      <c r="I145" s="114"/>
    </row>
    <row r="146" spans="1:9" s="102" customFormat="1" hidden="1" x14ac:dyDescent="0.3">
      <c r="A146" s="288"/>
      <c r="B146" s="263"/>
      <c r="C146" s="263"/>
      <c r="D146" s="267"/>
      <c r="E146" s="263"/>
      <c r="F146" s="82">
        <f t="shared" si="3"/>
        <v>0</v>
      </c>
      <c r="G146" s="114" t="s">
        <v>326</v>
      </c>
      <c r="I146" s="114"/>
    </row>
    <row r="147" spans="1:9" s="102" customFormat="1" hidden="1" x14ac:dyDescent="0.3">
      <c r="A147" s="288"/>
      <c r="B147" s="263"/>
      <c r="C147" s="263"/>
      <c r="D147" s="267"/>
      <c r="E147" s="263"/>
      <c r="F147" s="82">
        <f t="shared" si="3"/>
        <v>0</v>
      </c>
      <c r="G147" s="114" t="s">
        <v>326</v>
      </c>
      <c r="I147" s="114"/>
    </row>
    <row r="148" spans="1:9" s="102" customFormat="1" hidden="1" x14ac:dyDescent="0.3">
      <c r="A148" s="288"/>
      <c r="B148" s="263"/>
      <c r="C148" s="263"/>
      <c r="D148" s="267"/>
      <c r="E148" s="263"/>
      <c r="F148" s="82">
        <f t="shared" si="3"/>
        <v>0</v>
      </c>
      <c r="G148" s="114" t="s">
        <v>326</v>
      </c>
      <c r="I148" s="114"/>
    </row>
    <row r="149" spans="1:9" s="102" customFormat="1" hidden="1" x14ac:dyDescent="0.3">
      <c r="A149" s="288"/>
      <c r="B149" s="263"/>
      <c r="C149" s="263"/>
      <c r="D149" s="267"/>
      <c r="E149" s="263"/>
      <c r="F149" s="82">
        <f t="shared" si="3"/>
        <v>0</v>
      </c>
      <c r="G149" s="114" t="s">
        <v>326</v>
      </c>
      <c r="I149" s="114"/>
    </row>
    <row r="150" spans="1:9" s="102" customFormat="1" hidden="1" x14ac:dyDescent="0.3">
      <c r="A150" s="288"/>
      <c r="B150" s="263"/>
      <c r="C150" s="263"/>
      <c r="D150" s="267"/>
      <c r="E150" s="263"/>
      <c r="F150" s="82">
        <f t="shared" si="3"/>
        <v>0</v>
      </c>
      <c r="G150" s="114" t="s">
        <v>326</v>
      </c>
      <c r="I150" s="114"/>
    </row>
    <row r="151" spans="1:9" s="102" customFormat="1" hidden="1" x14ac:dyDescent="0.3">
      <c r="A151" s="288"/>
      <c r="B151" s="263"/>
      <c r="C151" s="263"/>
      <c r="D151" s="267"/>
      <c r="E151" s="263"/>
      <c r="F151" s="82">
        <f t="shared" si="3"/>
        <v>0</v>
      </c>
      <c r="G151" s="114" t="s">
        <v>326</v>
      </c>
      <c r="I151" s="114"/>
    </row>
    <row r="152" spans="1:9" s="102" customFormat="1" hidden="1" x14ac:dyDescent="0.3">
      <c r="A152" s="288"/>
      <c r="B152" s="263"/>
      <c r="C152" s="263"/>
      <c r="D152" s="267"/>
      <c r="E152" s="263"/>
      <c r="F152" s="82">
        <f t="shared" si="3"/>
        <v>0</v>
      </c>
      <c r="G152" s="114" t="s">
        <v>326</v>
      </c>
      <c r="I152" s="114"/>
    </row>
    <row r="153" spans="1:9" s="102" customFormat="1" hidden="1" x14ac:dyDescent="0.3">
      <c r="A153" s="288"/>
      <c r="B153" s="263"/>
      <c r="C153" s="263"/>
      <c r="D153" s="267"/>
      <c r="E153" s="263"/>
      <c r="F153" s="82">
        <f t="shared" si="3"/>
        <v>0</v>
      </c>
      <c r="G153" s="114" t="s">
        <v>326</v>
      </c>
      <c r="I153" s="114"/>
    </row>
    <row r="154" spans="1:9" s="102" customFormat="1" hidden="1" x14ac:dyDescent="0.3">
      <c r="A154" s="288"/>
      <c r="B154" s="263"/>
      <c r="C154" s="263"/>
      <c r="D154" s="267"/>
      <c r="E154" s="263"/>
      <c r="F154" s="82">
        <f t="shared" si="3"/>
        <v>0</v>
      </c>
      <c r="G154" s="114" t="s">
        <v>326</v>
      </c>
      <c r="I154" s="114"/>
    </row>
    <row r="155" spans="1:9" s="102" customFormat="1" hidden="1" x14ac:dyDescent="0.3">
      <c r="A155" s="288"/>
      <c r="B155" s="263"/>
      <c r="C155" s="263"/>
      <c r="D155" s="267"/>
      <c r="E155" s="263"/>
      <c r="F155" s="82">
        <f t="shared" si="3"/>
        <v>0</v>
      </c>
      <c r="G155" s="114" t="s">
        <v>326</v>
      </c>
      <c r="I155" s="114"/>
    </row>
    <row r="156" spans="1:9" s="102" customFormat="1" hidden="1" x14ac:dyDescent="0.3">
      <c r="A156" s="288"/>
      <c r="B156" s="263"/>
      <c r="C156" s="263"/>
      <c r="D156" s="267"/>
      <c r="E156" s="263"/>
      <c r="F156" s="82">
        <f t="shared" si="3"/>
        <v>0</v>
      </c>
      <c r="G156" s="114" t="s">
        <v>326</v>
      </c>
      <c r="I156" s="114"/>
    </row>
    <row r="157" spans="1:9" s="102" customFormat="1" hidden="1" x14ac:dyDescent="0.3">
      <c r="A157" s="288"/>
      <c r="B157" s="263"/>
      <c r="C157" s="263"/>
      <c r="D157" s="267"/>
      <c r="E157" s="263"/>
      <c r="F157" s="82">
        <f t="shared" si="3"/>
        <v>0</v>
      </c>
      <c r="G157" s="114" t="s">
        <v>326</v>
      </c>
      <c r="I157" s="114"/>
    </row>
    <row r="158" spans="1:9" s="102" customFormat="1" hidden="1" x14ac:dyDescent="0.3">
      <c r="A158" s="288"/>
      <c r="B158" s="263"/>
      <c r="C158" s="263"/>
      <c r="D158" s="267"/>
      <c r="E158" s="263"/>
      <c r="F158" s="82">
        <f t="shared" si="3"/>
        <v>0</v>
      </c>
      <c r="G158" s="114" t="s">
        <v>326</v>
      </c>
      <c r="I158" s="114"/>
    </row>
    <row r="159" spans="1:9" s="102" customFormat="1" hidden="1" x14ac:dyDescent="0.3">
      <c r="A159" s="288"/>
      <c r="B159" s="263"/>
      <c r="C159" s="263"/>
      <c r="D159" s="267"/>
      <c r="E159" s="263"/>
      <c r="F159" s="82">
        <f t="shared" si="3"/>
        <v>0</v>
      </c>
      <c r="G159" s="114" t="s">
        <v>326</v>
      </c>
      <c r="I159" s="114"/>
    </row>
    <row r="160" spans="1:9" s="102" customFormat="1" hidden="1" x14ac:dyDescent="0.3">
      <c r="A160" s="288"/>
      <c r="B160" s="263"/>
      <c r="C160" s="263"/>
      <c r="D160" s="267"/>
      <c r="E160" s="263"/>
      <c r="F160" s="82">
        <f t="shared" si="3"/>
        <v>0</v>
      </c>
      <c r="G160" s="114" t="s">
        <v>326</v>
      </c>
      <c r="I160" s="114"/>
    </row>
    <row r="161" spans="1:9" s="102" customFormat="1" hidden="1" x14ac:dyDescent="0.3">
      <c r="A161" s="288"/>
      <c r="B161" s="263"/>
      <c r="C161" s="263"/>
      <c r="D161" s="267"/>
      <c r="E161" s="263"/>
      <c r="F161" s="82">
        <f t="shared" si="3"/>
        <v>0</v>
      </c>
      <c r="G161" s="114" t="s">
        <v>326</v>
      </c>
      <c r="I161" s="114"/>
    </row>
    <row r="162" spans="1:9" s="102" customFormat="1" hidden="1" x14ac:dyDescent="0.3">
      <c r="A162" s="288"/>
      <c r="B162" s="263"/>
      <c r="C162" s="263"/>
      <c r="D162" s="267"/>
      <c r="E162" s="263"/>
      <c r="F162" s="82">
        <f t="shared" si="3"/>
        <v>0</v>
      </c>
      <c r="G162" s="114" t="s">
        <v>326</v>
      </c>
      <c r="I162" s="114"/>
    </row>
    <row r="163" spans="1:9" s="102" customFormat="1" hidden="1" x14ac:dyDescent="0.3">
      <c r="A163" s="288"/>
      <c r="B163" s="263"/>
      <c r="C163" s="263"/>
      <c r="D163" s="267"/>
      <c r="E163" s="263"/>
      <c r="F163" s="82">
        <f t="shared" si="3"/>
        <v>0</v>
      </c>
      <c r="G163" s="114" t="s">
        <v>326</v>
      </c>
      <c r="I163" s="114"/>
    </row>
    <row r="164" spans="1:9" s="102" customFormat="1" hidden="1" x14ac:dyDescent="0.3">
      <c r="A164" s="288"/>
      <c r="B164" s="263"/>
      <c r="C164" s="263"/>
      <c r="D164" s="267"/>
      <c r="E164" s="263"/>
      <c r="F164" s="82">
        <f t="shared" si="3"/>
        <v>0</v>
      </c>
      <c r="G164" s="114" t="s">
        <v>326</v>
      </c>
      <c r="I164" s="114"/>
    </row>
    <row r="165" spans="1:9" s="102" customFormat="1" hidden="1" x14ac:dyDescent="0.3">
      <c r="A165" s="288"/>
      <c r="B165" s="263"/>
      <c r="C165" s="263"/>
      <c r="D165" s="267"/>
      <c r="E165" s="263"/>
      <c r="F165" s="82">
        <f t="shared" si="3"/>
        <v>0</v>
      </c>
      <c r="G165" s="114" t="s">
        <v>326</v>
      </c>
      <c r="I165" s="114"/>
    </row>
    <row r="166" spans="1:9" s="102" customFormat="1" hidden="1" x14ac:dyDescent="0.3">
      <c r="A166" s="288"/>
      <c r="B166" s="263"/>
      <c r="C166" s="263"/>
      <c r="D166" s="267"/>
      <c r="E166" s="263"/>
      <c r="F166" s="82">
        <f t="shared" si="3"/>
        <v>0</v>
      </c>
      <c r="G166" s="114" t="s">
        <v>326</v>
      </c>
      <c r="I166" s="114"/>
    </row>
    <row r="167" spans="1:9" s="102" customFormat="1" hidden="1" x14ac:dyDescent="0.3">
      <c r="A167" s="288"/>
      <c r="B167" s="263"/>
      <c r="C167" s="263"/>
      <c r="D167" s="267"/>
      <c r="E167" s="263"/>
      <c r="F167" s="82">
        <f t="shared" si="3"/>
        <v>0</v>
      </c>
      <c r="G167" s="114" t="s">
        <v>326</v>
      </c>
      <c r="I167" s="114"/>
    </row>
    <row r="168" spans="1:9" s="102" customFormat="1" hidden="1" x14ac:dyDescent="0.3">
      <c r="A168" s="288"/>
      <c r="B168" s="263"/>
      <c r="C168" s="263"/>
      <c r="D168" s="267"/>
      <c r="E168" s="263"/>
      <c r="F168" s="82">
        <f t="shared" si="3"/>
        <v>0</v>
      </c>
      <c r="G168" s="114" t="s">
        <v>326</v>
      </c>
      <c r="I168" s="114"/>
    </row>
    <row r="169" spans="1:9" s="102" customFormat="1" hidden="1" x14ac:dyDescent="0.3">
      <c r="A169" s="288"/>
      <c r="B169" s="263"/>
      <c r="C169" s="263"/>
      <c r="D169" s="267"/>
      <c r="E169" s="263"/>
      <c r="F169" s="82">
        <f t="shared" si="3"/>
        <v>0</v>
      </c>
      <c r="G169" s="114" t="s">
        <v>326</v>
      </c>
      <c r="I169" s="114"/>
    </row>
    <row r="170" spans="1:9" s="102" customFormat="1" hidden="1" x14ac:dyDescent="0.3">
      <c r="A170" s="288"/>
      <c r="B170" s="263"/>
      <c r="C170" s="263"/>
      <c r="D170" s="267"/>
      <c r="E170" s="263"/>
      <c r="F170" s="82">
        <f t="shared" si="3"/>
        <v>0</v>
      </c>
      <c r="G170" s="114" t="s">
        <v>326</v>
      </c>
      <c r="I170" s="114"/>
    </row>
    <row r="171" spans="1:9" s="102" customFormat="1" hidden="1" x14ac:dyDescent="0.3">
      <c r="A171" s="288"/>
      <c r="B171" s="263"/>
      <c r="C171" s="263"/>
      <c r="D171" s="267"/>
      <c r="E171" s="263"/>
      <c r="F171" s="82">
        <f t="shared" si="3"/>
        <v>0</v>
      </c>
      <c r="G171" s="114" t="s">
        <v>326</v>
      </c>
      <c r="I171" s="114"/>
    </row>
    <row r="172" spans="1:9" s="102" customFormat="1" hidden="1" x14ac:dyDescent="0.3">
      <c r="A172" s="288"/>
      <c r="B172" s="263"/>
      <c r="C172" s="263"/>
      <c r="D172" s="267"/>
      <c r="E172" s="263"/>
      <c r="F172" s="82">
        <f t="shared" si="3"/>
        <v>0</v>
      </c>
      <c r="G172" s="114" t="s">
        <v>326</v>
      </c>
      <c r="I172" s="114"/>
    </row>
    <row r="173" spans="1:9" s="102" customFormat="1" hidden="1" x14ac:dyDescent="0.3">
      <c r="A173" s="288"/>
      <c r="B173" s="263"/>
      <c r="C173" s="263"/>
      <c r="D173" s="267"/>
      <c r="E173" s="263"/>
      <c r="F173" s="82">
        <f t="shared" si="3"/>
        <v>0</v>
      </c>
      <c r="G173" s="114" t="s">
        <v>326</v>
      </c>
      <c r="I173" s="114"/>
    </row>
    <row r="174" spans="1:9" s="102" customFormat="1" hidden="1" x14ac:dyDescent="0.3">
      <c r="A174" s="288"/>
      <c r="B174" s="263"/>
      <c r="C174" s="263"/>
      <c r="D174" s="267"/>
      <c r="E174" s="263"/>
      <c r="F174" s="82">
        <f t="shared" si="3"/>
        <v>0</v>
      </c>
      <c r="G174" s="114" t="s">
        <v>326</v>
      </c>
      <c r="I174" s="114"/>
    </row>
    <row r="175" spans="1:9" s="102" customFormat="1" hidden="1" x14ac:dyDescent="0.3">
      <c r="A175" s="288"/>
      <c r="B175" s="263"/>
      <c r="C175" s="263"/>
      <c r="D175" s="267"/>
      <c r="E175" s="263"/>
      <c r="F175" s="82">
        <f t="shared" si="3"/>
        <v>0</v>
      </c>
      <c r="G175" s="114" t="s">
        <v>326</v>
      </c>
      <c r="I175" s="114"/>
    </row>
    <row r="176" spans="1:9" s="102" customFormat="1" hidden="1" x14ac:dyDescent="0.3">
      <c r="A176" s="288"/>
      <c r="B176" s="263"/>
      <c r="C176" s="263"/>
      <c r="D176" s="267"/>
      <c r="E176" s="263"/>
      <c r="F176" s="82">
        <f t="shared" si="3"/>
        <v>0</v>
      </c>
      <c r="G176" s="114" t="s">
        <v>326</v>
      </c>
      <c r="I176" s="114"/>
    </row>
    <row r="177" spans="1:9" s="102" customFormat="1" hidden="1" x14ac:dyDescent="0.3">
      <c r="A177" s="288"/>
      <c r="B177" s="263"/>
      <c r="C177" s="263"/>
      <c r="D177" s="267"/>
      <c r="E177" s="263"/>
      <c r="F177" s="82">
        <f t="shared" si="3"/>
        <v>0</v>
      </c>
      <c r="G177" s="114" t="s">
        <v>326</v>
      </c>
      <c r="I177" s="114"/>
    </row>
    <row r="178" spans="1:9" s="102" customFormat="1" hidden="1" x14ac:dyDescent="0.3">
      <c r="A178" s="288"/>
      <c r="B178" s="263"/>
      <c r="C178" s="263"/>
      <c r="D178" s="267"/>
      <c r="E178" s="263"/>
      <c r="F178" s="82">
        <f t="shared" si="3"/>
        <v>0</v>
      </c>
      <c r="G178" s="114" t="s">
        <v>326</v>
      </c>
      <c r="I178" s="114"/>
    </row>
    <row r="179" spans="1:9" s="102" customFormat="1" hidden="1" x14ac:dyDescent="0.3">
      <c r="A179" s="288"/>
      <c r="B179" s="263"/>
      <c r="C179" s="263"/>
      <c r="D179" s="267"/>
      <c r="E179" s="263"/>
      <c r="F179" s="82">
        <f t="shared" si="3"/>
        <v>0</v>
      </c>
      <c r="G179" s="114" t="s">
        <v>326</v>
      </c>
      <c r="I179" s="114"/>
    </row>
    <row r="180" spans="1:9" s="102" customFormat="1" hidden="1" x14ac:dyDescent="0.3">
      <c r="A180" s="288"/>
      <c r="B180" s="263"/>
      <c r="C180" s="263"/>
      <c r="D180" s="267"/>
      <c r="E180" s="263"/>
      <c r="F180" s="82">
        <f t="shared" si="3"/>
        <v>0</v>
      </c>
      <c r="G180" s="114" t="s">
        <v>326</v>
      </c>
      <c r="I180" s="114"/>
    </row>
    <row r="181" spans="1:9" s="102" customFormat="1" hidden="1" x14ac:dyDescent="0.3">
      <c r="A181" s="288"/>
      <c r="B181" s="263"/>
      <c r="C181" s="263"/>
      <c r="D181" s="267"/>
      <c r="E181" s="263"/>
      <c r="F181" s="82">
        <f t="shared" si="3"/>
        <v>0</v>
      </c>
      <c r="G181" s="114" t="s">
        <v>326</v>
      </c>
      <c r="I181" s="114"/>
    </row>
    <row r="182" spans="1:9" s="102" customFormat="1" hidden="1" x14ac:dyDescent="0.3">
      <c r="A182" s="288"/>
      <c r="B182" s="263"/>
      <c r="C182" s="263"/>
      <c r="D182" s="267"/>
      <c r="E182" s="263"/>
      <c r="F182" s="82">
        <f t="shared" si="3"/>
        <v>0</v>
      </c>
      <c r="G182" s="114" t="s">
        <v>326</v>
      </c>
      <c r="I182" s="114"/>
    </row>
    <row r="183" spans="1:9" s="102" customFormat="1" hidden="1" x14ac:dyDescent="0.3">
      <c r="A183" s="288"/>
      <c r="B183" s="263"/>
      <c r="C183" s="263"/>
      <c r="D183" s="267"/>
      <c r="E183" s="263"/>
      <c r="F183" s="82">
        <f t="shared" si="3"/>
        <v>0</v>
      </c>
      <c r="G183" s="114" t="s">
        <v>326</v>
      </c>
      <c r="I183" s="114"/>
    </row>
    <row r="184" spans="1:9" s="102" customFormat="1" hidden="1" x14ac:dyDescent="0.3">
      <c r="A184" s="288"/>
      <c r="B184" s="263"/>
      <c r="C184" s="263"/>
      <c r="D184" s="267"/>
      <c r="E184" s="263"/>
      <c r="F184" s="82">
        <f t="shared" si="3"/>
        <v>0</v>
      </c>
      <c r="G184" s="114" t="s">
        <v>326</v>
      </c>
      <c r="I184" s="114"/>
    </row>
    <row r="185" spans="1:9" s="102" customFormat="1" hidden="1" x14ac:dyDescent="0.3">
      <c r="A185" s="288"/>
      <c r="B185" s="263"/>
      <c r="C185" s="263"/>
      <c r="D185" s="267"/>
      <c r="E185" s="263"/>
      <c r="F185" s="82">
        <f t="shared" si="3"/>
        <v>0</v>
      </c>
      <c r="G185" s="114" t="s">
        <v>326</v>
      </c>
      <c r="I185" s="114"/>
    </row>
    <row r="186" spans="1:9" s="102" customFormat="1" hidden="1" x14ac:dyDescent="0.3">
      <c r="A186" s="288"/>
      <c r="B186" s="263"/>
      <c r="C186" s="263"/>
      <c r="D186" s="267"/>
      <c r="E186" s="263"/>
      <c r="F186" s="82">
        <f t="shared" si="3"/>
        <v>0</v>
      </c>
      <c r="G186" s="114" t="s">
        <v>326</v>
      </c>
      <c r="I186" s="114"/>
    </row>
    <row r="187" spans="1:9" s="102" customFormat="1" hidden="1" x14ac:dyDescent="0.3">
      <c r="A187" s="288"/>
      <c r="B187" s="263"/>
      <c r="C187" s="263"/>
      <c r="D187" s="267"/>
      <c r="E187" s="263"/>
      <c r="F187" s="82">
        <f t="shared" si="3"/>
        <v>0</v>
      </c>
      <c r="G187" s="114" t="s">
        <v>326</v>
      </c>
      <c r="I187" s="114"/>
    </row>
    <row r="188" spans="1:9" s="102" customFormat="1" hidden="1" x14ac:dyDescent="0.3">
      <c r="A188" s="288"/>
      <c r="B188" s="263"/>
      <c r="C188" s="263"/>
      <c r="D188" s="267"/>
      <c r="E188" s="263"/>
      <c r="F188" s="82">
        <f t="shared" si="3"/>
        <v>0</v>
      </c>
      <c r="G188" s="114" t="s">
        <v>326</v>
      </c>
      <c r="I188" s="114"/>
    </row>
    <row r="189" spans="1:9" s="102" customFormat="1" hidden="1" x14ac:dyDescent="0.3">
      <c r="A189" s="288"/>
      <c r="B189" s="263"/>
      <c r="C189" s="263"/>
      <c r="D189" s="267"/>
      <c r="E189" s="263"/>
      <c r="F189" s="82">
        <f t="shared" si="3"/>
        <v>0</v>
      </c>
      <c r="G189" s="114" t="s">
        <v>326</v>
      </c>
      <c r="I189" s="114"/>
    </row>
    <row r="190" spans="1:9" s="102" customFormat="1" hidden="1" x14ac:dyDescent="0.3">
      <c r="A190" s="288"/>
      <c r="B190" s="263"/>
      <c r="C190" s="263"/>
      <c r="D190" s="267"/>
      <c r="E190" s="263"/>
      <c r="F190" s="82">
        <f t="shared" si="3"/>
        <v>0</v>
      </c>
      <c r="G190" s="114" t="s">
        <v>326</v>
      </c>
      <c r="I190" s="114"/>
    </row>
    <row r="191" spans="1:9" s="102" customFormat="1" hidden="1" x14ac:dyDescent="0.3">
      <c r="A191" s="288"/>
      <c r="B191" s="263"/>
      <c r="C191" s="263"/>
      <c r="D191" s="267"/>
      <c r="E191" s="263"/>
      <c r="F191" s="82">
        <f t="shared" si="3"/>
        <v>0</v>
      </c>
      <c r="G191" s="114" t="s">
        <v>326</v>
      </c>
      <c r="I191" s="114"/>
    </row>
    <row r="192" spans="1:9" s="102" customFormat="1" hidden="1" x14ac:dyDescent="0.3">
      <c r="A192" s="288"/>
      <c r="B192" s="263"/>
      <c r="C192" s="263"/>
      <c r="D192" s="267"/>
      <c r="E192" s="263"/>
      <c r="F192" s="82">
        <f t="shared" si="3"/>
        <v>0</v>
      </c>
      <c r="G192" s="114" t="s">
        <v>326</v>
      </c>
      <c r="I192" s="114"/>
    </row>
    <row r="193" spans="1:9" s="102" customFormat="1" hidden="1" x14ac:dyDescent="0.3">
      <c r="A193" s="288"/>
      <c r="B193" s="263"/>
      <c r="C193" s="263"/>
      <c r="D193" s="267"/>
      <c r="E193" s="263"/>
      <c r="F193" s="82">
        <f t="shared" si="3"/>
        <v>0</v>
      </c>
      <c r="G193" s="114" t="s">
        <v>326</v>
      </c>
      <c r="I193" s="114"/>
    </row>
    <row r="194" spans="1:9" s="102" customFormat="1" hidden="1" x14ac:dyDescent="0.3">
      <c r="A194" s="288"/>
      <c r="B194" s="263"/>
      <c r="C194" s="263"/>
      <c r="D194" s="267"/>
      <c r="E194" s="263"/>
      <c r="F194" s="82">
        <f t="shared" si="3"/>
        <v>0</v>
      </c>
      <c r="G194" s="114" t="s">
        <v>326</v>
      </c>
      <c r="I194" s="114"/>
    </row>
    <row r="195" spans="1:9" s="102" customFormat="1" hidden="1" x14ac:dyDescent="0.3">
      <c r="A195" s="288"/>
      <c r="B195" s="263"/>
      <c r="C195" s="263"/>
      <c r="D195" s="267"/>
      <c r="E195" s="263"/>
      <c r="F195" s="82">
        <f t="shared" si="3"/>
        <v>0</v>
      </c>
      <c r="G195" s="114" t="s">
        <v>326</v>
      </c>
      <c r="I195" s="114"/>
    </row>
    <row r="196" spans="1:9" s="102" customFormat="1" hidden="1" x14ac:dyDescent="0.3">
      <c r="A196" s="288"/>
      <c r="B196" s="263"/>
      <c r="C196" s="263"/>
      <c r="D196" s="267"/>
      <c r="E196" s="263"/>
      <c r="F196" s="82">
        <f t="shared" si="3"/>
        <v>0</v>
      </c>
      <c r="G196" s="114" t="s">
        <v>326</v>
      </c>
      <c r="I196" s="114"/>
    </row>
    <row r="197" spans="1:9" s="102" customFormat="1" hidden="1" x14ac:dyDescent="0.3">
      <c r="A197" s="288"/>
      <c r="B197" s="263"/>
      <c r="C197" s="263"/>
      <c r="D197" s="267"/>
      <c r="E197" s="263"/>
      <c r="F197" s="82">
        <f t="shared" si="3"/>
        <v>0</v>
      </c>
      <c r="G197" s="114" t="s">
        <v>326</v>
      </c>
      <c r="I197" s="114"/>
    </row>
    <row r="198" spans="1:9" s="102" customFormat="1" hidden="1" x14ac:dyDescent="0.3">
      <c r="A198" s="288"/>
      <c r="B198" s="263"/>
      <c r="C198" s="263"/>
      <c r="D198" s="267"/>
      <c r="E198" s="263"/>
      <c r="F198" s="82">
        <f t="shared" si="3"/>
        <v>0</v>
      </c>
      <c r="G198" s="114" t="s">
        <v>326</v>
      </c>
      <c r="I198" s="114"/>
    </row>
    <row r="199" spans="1:9" s="102" customFormat="1" hidden="1" x14ac:dyDescent="0.3">
      <c r="A199" s="288"/>
      <c r="B199" s="263"/>
      <c r="C199" s="263"/>
      <c r="D199" s="267"/>
      <c r="E199" s="263"/>
      <c r="F199" s="82">
        <f t="shared" si="3"/>
        <v>0</v>
      </c>
      <c r="G199" s="114" t="s">
        <v>326</v>
      </c>
      <c r="I199" s="114"/>
    </row>
    <row r="200" spans="1:9" s="102" customFormat="1" hidden="1" x14ac:dyDescent="0.3">
      <c r="A200" s="288"/>
      <c r="B200" s="263"/>
      <c r="C200" s="263"/>
      <c r="D200" s="267"/>
      <c r="E200" s="263"/>
      <c r="F200" s="82">
        <f t="shared" si="3"/>
        <v>0</v>
      </c>
      <c r="G200" s="114" t="s">
        <v>326</v>
      </c>
      <c r="I200" s="114"/>
    </row>
    <row r="201" spans="1:9" s="102" customFormat="1" hidden="1" x14ac:dyDescent="0.3">
      <c r="A201" s="288"/>
      <c r="B201" s="263"/>
      <c r="C201" s="263"/>
      <c r="D201" s="267"/>
      <c r="E201" s="263"/>
      <c r="F201" s="82">
        <f t="shared" si="3"/>
        <v>0</v>
      </c>
      <c r="G201" s="114" t="s">
        <v>326</v>
      </c>
      <c r="I201" s="114"/>
    </row>
    <row r="202" spans="1:9" s="102" customFormat="1" hidden="1" x14ac:dyDescent="0.3">
      <c r="A202" s="288"/>
      <c r="B202" s="263"/>
      <c r="C202" s="263"/>
      <c r="D202" s="267"/>
      <c r="E202" s="263"/>
      <c r="F202" s="82">
        <f t="shared" si="3"/>
        <v>0</v>
      </c>
      <c r="G202" s="114" t="s">
        <v>326</v>
      </c>
      <c r="I202" s="114"/>
    </row>
    <row r="203" spans="1:9" s="102" customFormat="1" hidden="1" x14ac:dyDescent="0.3">
      <c r="A203" s="288"/>
      <c r="B203" s="263"/>
      <c r="C203" s="263"/>
      <c r="D203" s="267"/>
      <c r="E203" s="263"/>
      <c r="F203" s="82">
        <f t="shared" si="3"/>
        <v>0</v>
      </c>
      <c r="G203" s="114" t="s">
        <v>326</v>
      </c>
      <c r="I203" s="114"/>
    </row>
    <row r="204" spans="1:9" s="102" customFormat="1" hidden="1" x14ac:dyDescent="0.3">
      <c r="A204" s="288"/>
      <c r="B204" s="263"/>
      <c r="C204" s="263"/>
      <c r="D204" s="267"/>
      <c r="E204" s="263"/>
      <c r="F204" s="82">
        <f t="shared" si="3"/>
        <v>0</v>
      </c>
      <c r="G204" s="114" t="s">
        <v>326</v>
      </c>
      <c r="I204" s="114"/>
    </row>
    <row r="205" spans="1:9" s="102" customFormat="1" hidden="1" x14ac:dyDescent="0.3">
      <c r="A205" s="288"/>
      <c r="B205" s="263"/>
      <c r="C205" s="263"/>
      <c r="D205" s="267"/>
      <c r="E205" s="263"/>
      <c r="F205" s="82">
        <f t="shared" si="3"/>
        <v>0</v>
      </c>
      <c r="G205" s="114" t="s">
        <v>326</v>
      </c>
      <c r="I205" s="114"/>
    </row>
    <row r="206" spans="1:9" s="102" customFormat="1" hidden="1" x14ac:dyDescent="0.3">
      <c r="A206" s="288"/>
      <c r="B206" s="263"/>
      <c r="C206" s="263"/>
      <c r="D206" s="267"/>
      <c r="E206" s="263"/>
      <c r="F206" s="82">
        <f t="shared" si="3"/>
        <v>0</v>
      </c>
      <c r="G206" s="114" t="s">
        <v>326</v>
      </c>
      <c r="I206" s="114"/>
    </row>
    <row r="207" spans="1:9" s="102" customFormat="1" hidden="1" x14ac:dyDescent="0.3">
      <c r="A207" s="288"/>
      <c r="B207" s="263"/>
      <c r="C207" s="263"/>
      <c r="D207" s="267"/>
      <c r="E207" s="263"/>
      <c r="F207" s="82">
        <f t="shared" si="3"/>
        <v>0</v>
      </c>
      <c r="G207" s="114" t="s">
        <v>326</v>
      </c>
      <c r="I207" s="114"/>
    </row>
    <row r="208" spans="1:9" s="102" customFormat="1" hidden="1" x14ac:dyDescent="0.3">
      <c r="A208" s="288"/>
      <c r="B208" s="263"/>
      <c r="C208" s="263"/>
      <c r="D208" s="267"/>
      <c r="E208" s="263"/>
      <c r="F208" s="82">
        <f t="shared" si="3"/>
        <v>0</v>
      </c>
      <c r="G208" s="114" t="s">
        <v>326</v>
      </c>
      <c r="I208" s="114"/>
    </row>
    <row r="209" spans="1:9" s="102" customFormat="1" hidden="1" x14ac:dyDescent="0.3">
      <c r="A209" s="288"/>
      <c r="B209" s="263"/>
      <c r="C209" s="263"/>
      <c r="D209" s="267"/>
      <c r="E209" s="263"/>
      <c r="F209" s="82">
        <f t="shared" si="3"/>
        <v>0</v>
      </c>
      <c r="G209" s="114" t="s">
        <v>326</v>
      </c>
      <c r="I209" s="114"/>
    </row>
    <row r="210" spans="1:9" s="102" customFormat="1" hidden="1" x14ac:dyDescent="0.3">
      <c r="A210" s="288"/>
      <c r="B210" s="263"/>
      <c r="C210" s="263"/>
      <c r="D210" s="267"/>
      <c r="E210" s="263"/>
      <c r="F210" s="82">
        <f t="shared" si="3"/>
        <v>0</v>
      </c>
      <c r="G210" s="114" t="s">
        <v>326</v>
      </c>
      <c r="I210" s="114"/>
    </row>
    <row r="211" spans="1:9" s="102" customFormat="1" hidden="1" x14ac:dyDescent="0.3">
      <c r="A211" s="288"/>
      <c r="B211" s="263"/>
      <c r="C211" s="263"/>
      <c r="D211" s="267"/>
      <c r="E211" s="263"/>
      <c r="F211" s="82">
        <f t="shared" si="3"/>
        <v>0</v>
      </c>
      <c r="G211" s="114" t="s">
        <v>326</v>
      </c>
      <c r="I211" s="114"/>
    </row>
    <row r="212" spans="1:9" s="102" customFormat="1" hidden="1" x14ac:dyDescent="0.3">
      <c r="A212" s="288"/>
      <c r="B212" s="263"/>
      <c r="C212" s="263"/>
      <c r="D212" s="267"/>
      <c r="E212" s="263"/>
      <c r="F212" s="82">
        <f t="shared" si="3"/>
        <v>0</v>
      </c>
      <c r="G212" s="114" t="s">
        <v>326</v>
      </c>
      <c r="I212" s="114"/>
    </row>
    <row r="213" spans="1:9" s="102" customFormat="1" hidden="1" x14ac:dyDescent="0.3">
      <c r="A213" s="288"/>
      <c r="B213" s="263"/>
      <c r="C213" s="263"/>
      <c r="D213" s="267"/>
      <c r="E213" s="263"/>
      <c r="F213" s="82">
        <f t="shared" si="3"/>
        <v>0</v>
      </c>
      <c r="G213" s="114" t="s">
        <v>326</v>
      </c>
      <c r="I213" s="114"/>
    </row>
    <row r="214" spans="1:9" s="102" customFormat="1" hidden="1" x14ac:dyDescent="0.3">
      <c r="A214" s="288"/>
      <c r="B214" s="263"/>
      <c r="C214" s="263"/>
      <c r="D214" s="267"/>
      <c r="E214" s="263"/>
      <c r="F214" s="82">
        <f t="shared" si="3"/>
        <v>0</v>
      </c>
      <c r="G214" s="114" t="s">
        <v>326</v>
      </c>
      <c r="I214" s="114"/>
    </row>
    <row r="215" spans="1:9" s="102" customFormat="1" hidden="1" x14ac:dyDescent="0.3">
      <c r="A215" s="288"/>
      <c r="B215" s="263"/>
      <c r="C215" s="263"/>
      <c r="D215" s="267"/>
      <c r="E215" s="263"/>
      <c r="F215" s="82">
        <f t="shared" si="3"/>
        <v>0</v>
      </c>
      <c r="G215" s="114" t="s">
        <v>326</v>
      </c>
      <c r="I215" s="114"/>
    </row>
    <row r="216" spans="1:9" s="102" customFormat="1" hidden="1" x14ac:dyDescent="0.3">
      <c r="A216" s="288"/>
      <c r="B216" s="263"/>
      <c r="C216" s="263"/>
      <c r="D216" s="267"/>
      <c r="E216" s="263"/>
      <c r="F216" s="82">
        <f t="shared" si="3"/>
        <v>0</v>
      </c>
      <c r="G216" s="114" t="s">
        <v>326</v>
      </c>
      <c r="I216" s="114"/>
    </row>
    <row r="217" spans="1:9" s="102" customFormat="1" hidden="1" x14ac:dyDescent="0.3">
      <c r="A217" s="288"/>
      <c r="B217" s="263"/>
      <c r="C217" s="263"/>
      <c r="D217" s="267"/>
      <c r="E217" s="263"/>
      <c r="F217" s="82">
        <f t="shared" si="3"/>
        <v>0</v>
      </c>
      <c r="G217" s="114" t="s">
        <v>326</v>
      </c>
      <c r="I217" s="114"/>
    </row>
    <row r="218" spans="1:9" s="102" customFormat="1" hidden="1" x14ac:dyDescent="0.3">
      <c r="A218" s="288"/>
      <c r="B218" s="263"/>
      <c r="C218" s="263"/>
      <c r="D218" s="267"/>
      <c r="E218" s="263"/>
      <c r="F218" s="82">
        <f t="shared" si="3"/>
        <v>0</v>
      </c>
      <c r="G218" s="114" t="s">
        <v>326</v>
      </c>
      <c r="I218" s="114"/>
    </row>
    <row r="219" spans="1:9" s="102" customFormat="1" hidden="1" x14ac:dyDescent="0.3">
      <c r="A219" s="288"/>
      <c r="B219" s="263"/>
      <c r="C219" s="263"/>
      <c r="D219" s="267"/>
      <c r="E219" s="263"/>
      <c r="F219" s="82">
        <f t="shared" si="3"/>
        <v>0</v>
      </c>
      <c r="G219" s="114" t="s">
        <v>326</v>
      </c>
      <c r="I219" s="114"/>
    </row>
    <row r="220" spans="1:9" s="102" customFormat="1" hidden="1" x14ac:dyDescent="0.3">
      <c r="A220" s="288"/>
      <c r="B220" s="263"/>
      <c r="C220" s="263"/>
      <c r="D220" s="267"/>
      <c r="E220" s="263"/>
      <c r="F220" s="82">
        <f t="shared" si="3"/>
        <v>0</v>
      </c>
      <c r="G220" s="114" t="s">
        <v>326</v>
      </c>
      <c r="I220" s="114"/>
    </row>
    <row r="221" spans="1:9" s="102" customFormat="1" hidden="1" x14ac:dyDescent="0.3">
      <c r="A221" s="288"/>
      <c r="B221" s="263"/>
      <c r="C221" s="263"/>
      <c r="D221" s="267"/>
      <c r="E221" s="263"/>
      <c r="F221" s="82">
        <f t="shared" si="3"/>
        <v>0</v>
      </c>
      <c r="G221" s="114" t="s">
        <v>326</v>
      </c>
      <c r="I221" s="114"/>
    </row>
    <row r="222" spans="1:9" s="102" customFormat="1" hidden="1" x14ac:dyDescent="0.3">
      <c r="A222" s="288"/>
      <c r="B222" s="263"/>
      <c r="C222" s="263"/>
      <c r="D222" s="267"/>
      <c r="E222" s="263"/>
      <c r="F222" s="82">
        <f t="shared" si="3"/>
        <v>0</v>
      </c>
      <c r="G222" s="114" t="s">
        <v>326</v>
      </c>
      <c r="I222" s="114"/>
    </row>
    <row r="223" spans="1:9" s="102" customFormat="1" hidden="1" x14ac:dyDescent="0.3">
      <c r="A223" s="288"/>
      <c r="B223" s="263"/>
      <c r="C223" s="263"/>
      <c r="D223" s="267"/>
      <c r="E223" s="263"/>
      <c r="F223" s="82">
        <f t="shared" si="3"/>
        <v>0</v>
      </c>
      <c r="G223" s="114" t="s">
        <v>326</v>
      </c>
      <c r="I223" s="114"/>
    </row>
    <row r="224" spans="1:9" s="102" customFormat="1" hidden="1" x14ac:dyDescent="0.3">
      <c r="A224" s="288"/>
      <c r="B224" s="263"/>
      <c r="C224" s="263"/>
      <c r="D224" s="267"/>
      <c r="E224" s="263"/>
      <c r="F224" s="82">
        <f t="shared" si="3"/>
        <v>0</v>
      </c>
      <c r="G224" s="114" t="s">
        <v>326</v>
      </c>
      <c r="I224" s="114"/>
    </row>
    <row r="225" spans="1:9" s="102" customFormat="1" hidden="1" x14ac:dyDescent="0.3">
      <c r="A225" s="288"/>
      <c r="B225" s="263"/>
      <c r="C225" s="263"/>
      <c r="D225" s="267"/>
      <c r="E225" s="263"/>
      <c r="F225" s="82">
        <f t="shared" si="3"/>
        <v>0</v>
      </c>
      <c r="G225" s="114" t="s">
        <v>326</v>
      </c>
      <c r="I225" s="114"/>
    </row>
    <row r="226" spans="1:9" s="102" customFormat="1" hidden="1" x14ac:dyDescent="0.3">
      <c r="A226" s="288"/>
      <c r="B226" s="263"/>
      <c r="C226" s="263"/>
      <c r="D226" s="267"/>
      <c r="E226" s="263"/>
      <c r="F226" s="82">
        <f t="shared" si="3"/>
        <v>0</v>
      </c>
      <c r="G226" s="114" t="s">
        <v>326</v>
      </c>
      <c r="I226" s="114"/>
    </row>
    <row r="227" spans="1:9" s="102" customFormat="1" hidden="1" x14ac:dyDescent="0.3">
      <c r="A227" s="288"/>
      <c r="B227" s="263"/>
      <c r="C227" s="263"/>
      <c r="D227" s="267"/>
      <c r="E227" s="263"/>
      <c r="F227" s="82">
        <f t="shared" si="3"/>
        <v>0</v>
      </c>
      <c r="G227" s="114" t="s">
        <v>326</v>
      </c>
      <c r="I227" s="114"/>
    </row>
    <row r="228" spans="1:9" s="102" customFormat="1" hidden="1" x14ac:dyDescent="0.3">
      <c r="A228" s="288"/>
      <c r="B228" s="263"/>
      <c r="C228" s="263"/>
      <c r="D228" s="267"/>
      <c r="E228" s="263"/>
      <c r="F228" s="82">
        <f t="shared" si="3"/>
        <v>0</v>
      </c>
      <c r="G228" s="114" t="s">
        <v>326</v>
      </c>
      <c r="I228" s="114"/>
    </row>
    <row r="229" spans="1:9" s="102" customFormat="1" hidden="1" x14ac:dyDescent="0.3">
      <c r="A229" s="288"/>
      <c r="B229" s="263"/>
      <c r="C229" s="263"/>
      <c r="D229" s="267"/>
      <c r="E229" s="263"/>
      <c r="F229" s="82">
        <f t="shared" si="3"/>
        <v>0</v>
      </c>
      <c r="G229" s="114" t="s">
        <v>326</v>
      </c>
      <c r="I229" s="114"/>
    </row>
    <row r="230" spans="1:9" s="102" customFormat="1" hidden="1" x14ac:dyDescent="0.3">
      <c r="A230" s="288"/>
      <c r="B230" s="263"/>
      <c r="C230" s="263"/>
      <c r="D230" s="267"/>
      <c r="E230" s="263"/>
      <c r="F230" s="82">
        <f t="shared" si="3"/>
        <v>0</v>
      </c>
      <c r="G230" s="114" t="s">
        <v>326</v>
      </c>
      <c r="I230" s="114"/>
    </row>
    <row r="231" spans="1:9" s="102" customFormat="1" hidden="1" x14ac:dyDescent="0.3">
      <c r="A231" s="288"/>
      <c r="B231" s="263"/>
      <c r="C231" s="263"/>
      <c r="D231" s="267"/>
      <c r="E231" s="263"/>
      <c r="F231" s="82">
        <f t="shared" si="3"/>
        <v>0</v>
      </c>
      <c r="G231" s="114" t="s">
        <v>326</v>
      </c>
      <c r="I231" s="114"/>
    </row>
    <row r="232" spans="1:9" s="102" customFormat="1" hidden="1" x14ac:dyDescent="0.3">
      <c r="A232" s="288"/>
      <c r="B232" s="263"/>
      <c r="C232" s="263"/>
      <c r="D232" s="267"/>
      <c r="E232" s="263"/>
      <c r="F232" s="82">
        <f t="shared" si="3"/>
        <v>0</v>
      </c>
      <c r="G232" s="114" t="s">
        <v>326</v>
      </c>
      <c r="I232" s="114"/>
    </row>
    <row r="233" spans="1:9" s="102" customFormat="1" hidden="1" x14ac:dyDescent="0.3">
      <c r="A233" s="288"/>
      <c r="B233" s="263"/>
      <c r="C233" s="263"/>
      <c r="D233" s="267"/>
      <c r="E233" s="263"/>
      <c r="F233" s="82">
        <f t="shared" si="3"/>
        <v>0</v>
      </c>
      <c r="G233" s="114" t="s">
        <v>326</v>
      </c>
      <c r="I233" s="114"/>
    </row>
    <row r="234" spans="1:9" s="102" customFormat="1" hidden="1" x14ac:dyDescent="0.3">
      <c r="A234" s="288"/>
      <c r="B234" s="263"/>
      <c r="C234" s="263"/>
      <c r="D234" s="267"/>
      <c r="E234" s="263"/>
      <c r="F234" s="82">
        <f t="shared" si="3"/>
        <v>0</v>
      </c>
      <c r="G234" s="114" t="s">
        <v>326</v>
      </c>
      <c r="I234" s="114"/>
    </row>
    <row r="235" spans="1:9" s="102" customFormat="1" hidden="1" x14ac:dyDescent="0.3">
      <c r="A235" s="288"/>
      <c r="B235" s="263"/>
      <c r="C235" s="263"/>
      <c r="D235" s="267"/>
      <c r="E235" s="263"/>
      <c r="F235" s="82">
        <f t="shared" si="3"/>
        <v>0</v>
      </c>
      <c r="G235" s="114" t="s">
        <v>326</v>
      </c>
      <c r="I235" s="114"/>
    </row>
    <row r="236" spans="1:9" s="102" customFormat="1" hidden="1" x14ac:dyDescent="0.3">
      <c r="A236" s="288"/>
      <c r="B236" s="263"/>
      <c r="C236" s="263"/>
      <c r="D236" s="267"/>
      <c r="E236" s="263"/>
      <c r="F236" s="82">
        <f t="shared" si="3"/>
        <v>0</v>
      </c>
      <c r="G236" s="114" t="s">
        <v>326</v>
      </c>
      <c r="I236" s="114"/>
    </row>
    <row r="237" spans="1:9" s="102" customFormat="1" hidden="1" x14ac:dyDescent="0.3">
      <c r="A237" s="288"/>
      <c r="B237" s="263"/>
      <c r="C237" s="263"/>
      <c r="D237" s="267"/>
      <c r="E237" s="263"/>
      <c r="F237" s="82">
        <f t="shared" si="3"/>
        <v>0</v>
      </c>
      <c r="G237" s="114" t="s">
        <v>326</v>
      </c>
      <c r="I237" s="114"/>
    </row>
    <row r="238" spans="1:9" s="102" customFormat="1" hidden="1" x14ac:dyDescent="0.3">
      <c r="A238" s="288"/>
      <c r="B238" s="263"/>
      <c r="C238" s="263"/>
      <c r="D238" s="267"/>
      <c r="E238" s="263"/>
      <c r="F238" s="82">
        <f t="shared" si="3"/>
        <v>0</v>
      </c>
      <c r="G238" s="114" t="s">
        <v>326</v>
      </c>
      <c r="I238" s="114"/>
    </row>
    <row r="239" spans="1:9" s="102" customFormat="1" hidden="1" x14ac:dyDescent="0.3">
      <c r="A239" s="288"/>
      <c r="B239" s="263"/>
      <c r="C239" s="263"/>
      <c r="D239" s="267"/>
      <c r="E239" s="263"/>
      <c r="F239" s="82">
        <f t="shared" si="3"/>
        <v>0</v>
      </c>
      <c r="G239" s="114" t="s">
        <v>326</v>
      </c>
      <c r="I239" s="114"/>
    </row>
    <row r="240" spans="1:9" s="102" customFormat="1" hidden="1" x14ac:dyDescent="0.3">
      <c r="A240" s="288"/>
      <c r="B240" s="263"/>
      <c r="C240" s="263"/>
      <c r="D240" s="267"/>
      <c r="E240" s="263"/>
      <c r="F240" s="82">
        <f t="shared" si="3"/>
        <v>0</v>
      </c>
      <c r="G240" s="114" t="s">
        <v>326</v>
      </c>
      <c r="I240" s="114"/>
    </row>
    <row r="241" spans="1:9" s="102" customFormat="1" hidden="1" x14ac:dyDescent="0.3">
      <c r="A241" s="288"/>
      <c r="B241" s="263"/>
      <c r="C241" s="263"/>
      <c r="D241" s="267"/>
      <c r="E241" s="263"/>
      <c r="F241" s="82">
        <f t="shared" si="3"/>
        <v>0</v>
      </c>
      <c r="G241" s="114" t="s">
        <v>326</v>
      </c>
      <c r="I241" s="114"/>
    </row>
    <row r="242" spans="1:9" s="102" customFormat="1" hidden="1" x14ac:dyDescent="0.3">
      <c r="A242" s="288"/>
      <c r="B242" s="263"/>
      <c r="C242" s="263"/>
      <c r="D242" s="267"/>
      <c r="E242" s="263"/>
      <c r="F242" s="82">
        <f t="shared" si="3"/>
        <v>0</v>
      </c>
      <c r="G242" s="114" t="s">
        <v>326</v>
      </c>
      <c r="I242" s="114"/>
    </row>
    <row r="243" spans="1:9" s="102" customFormat="1" hidden="1" x14ac:dyDescent="0.3">
      <c r="A243" s="288"/>
      <c r="B243" s="263"/>
      <c r="C243" s="263"/>
      <c r="D243" s="267"/>
      <c r="E243" s="263"/>
      <c r="F243" s="82">
        <f t="shared" si="3"/>
        <v>0</v>
      </c>
      <c r="G243" s="114" t="s">
        <v>326</v>
      </c>
      <c r="I243" s="114"/>
    </row>
    <row r="244" spans="1:9" s="102" customFormat="1" hidden="1" x14ac:dyDescent="0.3">
      <c r="A244" s="288"/>
      <c r="B244" s="263"/>
      <c r="C244" s="263"/>
      <c r="D244" s="267"/>
      <c r="E244" s="263"/>
      <c r="F244" s="82">
        <f t="shared" si="3"/>
        <v>0</v>
      </c>
      <c r="G244" s="114" t="s">
        <v>326</v>
      </c>
      <c r="I244" s="114"/>
    </row>
    <row r="245" spans="1:9" s="102" customFormat="1" hidden="1" x14ac:dyDescent="0.3">
      <c r="A245" s="288"/>
      <c r="B245" s="263"/>
      <c r="C245" s="263"/>
      <c r="D245" s="267"/>
      <c r="E245" s="263"/>
      <c r="F245" s="82">
        <f t="shared" si="3"/>
        <v>0</v>
      </c>
      <c r="G245" s="114" t="s">
        <v>326</v>
      </c>
      <c r="I245" s="114"/>
    </row>
    <row r="246" spans="1:9" s="102" customFormat="1" hidden="1" x14ac:dyDescent="0.3">
      <c r="A246" s="288"/>
      <c r="B246" s="263"/>
      <c r="C246" s="263"/>
      <c r="D246" s="267"/>
      <c r="E246" s="263"/>
      <c r="F246" s="82">
        <f t="shared" si="3"/>
        <v>0</v>
      </c>
      <c r="G246" s="114" t="s">
        <v>326</v>
      </c>
      <c r="I246" s="114"/>
    </row>
    <row r="247" spans="1:9" s="102" customFormat="1" hidden="1" x14ac:dyDescent="0.3">
      <c r="A247" s="288"/>
      <c r="B247" s="263"/>
      <c r="C247" s="263"/>
      <c r="D247" s="267"/>
      <c r="E247" s="263"/>
      <c r="F247" s="82">
        <f t="shared" si="3"/>
        <v>0</v>
      </c>
      <c r="G247" s="114" t="s">
        <v>326</v>
      </c>
      <c r="I247" s="114"/>
    </row>
    <row r="248" spans="1:9" s="102" customFormat="1" hidden="1" x14ac:dyDescent="0.3">
      <c r="A248" s="288"/>
      <c r="B248" s="263"/>
      <c r="C248" s="263"/>
      <c r="D248" s="267"/>
      <c r="E248" s="263"/>
      <c r="F248" s="82">
        <f t="shared" si="3"/>
        <v>0</v>
      </c>
      <c r="G248" s="114" t="s">
        <v>326</v>
      </c>
      <c r="I248" s="114"/>
    </row>
    <row r="249" spans="1:9" s="102" customFormat="1" hidden="1" x14ac:dyDescent="0.3">
      <c r="A249" s="288"/>
      <c r="B249" s="263"/>
      <c r="C249" s="263"/>
      <c r="D249" s="267"/>
      <c r="E249" s="263"/>
      <c r="F249" s="82">
        <f t="shared" si="3"/>
        <v>0</v>
      </c>
      <c r="G249" s="114" t="s">
        <v>326</v>
      </c>
      <c r="I249" s="114"/>
    </row>
    <row r="250" spans="1:9" s="102" customFormat="1" hidden="1" x14ac:dyDescent="0.3">
      <c r="A250" s="288"/>
      <c r="B250" s="263"/>
      <c r="C250" s="263"/>
      <c r="D250" s="267"/>
      <c r="E250" s="263"/>
      <c r="F250" s="82">
        <f t="shared" si="3"/>
        <v>0</v>
      </c>
      <c r="G250" s="114" t="s">
        <v>326</v>
      </c>
      <c r="I250" s="114"/>
    </row>
    <row r="251" spans="1:9" s="102" customFormat="1" hidden="1" x14ac:dyDescent="0.3">
      <c r="A251" s="288"/>
      <c r="B251" s="263"/>
      <c r="C251" s="263"/>
      <c r="D251" s="267"/>
      <c r="E251" s="263"/>
      <c r="F251" s="82">
        <f t="shared" si="3"/>
        <v>0</v>
      </c>
      <c r="G251" s="114" t="s">
        <v>326</v>
      </c>
      <c r="I251" s="114"/>
    </row>
    <row r="252" spans="1:9" s="102" customFormat="1" hidden="1" x14ac:dyDescent="0.3">
      <c r="A252" s="288"/>
      <c r="B252" s="263"/>
      <c r="C252" s="263"/>
      <c r="D252" s="267"/>
      <c r="E252" s="263"/>
      <c r="F252" s="82">
        <f t="shared" si="3"/>
        <v>0</v>
      </c>
      <c r="G252" s="114" t="s">
        <v>326</v>
      </c>
      <c r="I252" s="114"/>
    </row>
    <row r="253" spans="1:9" s="102" customFormat="1" hidden="1" x14ac:dyDescent="0.3">
      <c r="A253" s="288"/>
      <c r="B253" s="263"/>
      <c r="C253" s="263"/>
      <c r="D253" s="267"/>
      <c r="E253" s="263"/>
      <c r="F253" s="82">
        <f t="shared" si="3"/>
        <v>0</v>
      </c>
      <c r="G253" s="114" t="s">
        <v>326</v>
      </c>
      <c r="I253" s="114"/>
    </row>
    <row r="254" spans="1:9" s="102" customFormat="1" hidden="1" x14ac:dyDescent="0.3">
      <c r="A254" s="288"/>
      <c r="B254" s="263"/>
      <c r="C254" s="263"/>
      <c r="D254" s="267"/>
      <c r="E254" s="263"/>
      <c r="F254" s="82">
        <f t="shared" si="3"/>
        <v>0</v>
      </c>
      <c r="G254" s="114" t="s">
        <v>326</v>
      </c>
      <c r="I254" s="114"/>
    </row>
    <row r="255" spans="1:9" s="102" customFormat="1" hidden="1" x14ac:dyDescent="0.3">
      <c r="A255" s="288"/>
      <c r="B255" s="263"/>
      <c r="C255" s="263"/>
      <c r="D255" s="267"/>
      <c r="E255" s="263"/>
      <c r="F255" s="82">
        <f t="shared" si="3"/>
        <v>0</v>
      </c>
      <c r="G255" s="114" t="s">
        <v>326</v>
      </c>
      <c r="I255" s="114"/>
    </row>
    <row r="256" spans="1:9" s="102" customFormat="1" hidden="1" x14ac:dyDescent="0.3">
      <c r="A256" s="288"/>
      <c r="B256" s="263"/>
      <c r="C256" s="263"/>
      <c r="D256" s="267"/>
      <c r="E256" s="263"/>
      <c r="F256" s="82">
        <f t="shared" si="3"/>
        <v>0</v>
      </c>
      <c r="G256" s="114" t="s">
        <v>326</v>
      </c>
      <c r="I256" s="114"/>
    </row>
    <row r="257" spans="1:9" s="102" customFormat="1" hidden="1" x14ac:dyDescent="0.3">
      <c r="A257" s="288"/>
      <c r="B257" s="263"/>
      <c r="C257" s="263"/>
      <c r="D257" s="267"/>
      <c r="E257" s="263"/>
      <c r="F257" s="82">
        <f t="shared" si="3"/>
        <v>0</v>
      </c>
      <c r="G257" s="114" t="s">
        <v>326</v>
      </c>
      <c r="I257" s="114"/>
    </row>
    <row r="258" spans="1:9" s="102" customFormat="1" hidden="1" x14ac:dyDescent="0.3">
      <c r="A258" s="288"/>
      <c r="B258" s="263"/>
      <c r="C258" s="263"/>
      <c r="D258" s="267"/>
      <c r="E258" s="263"/>
      <c r="F258" s="82">
        <f t="shared" si="3"/>
        <v>0</v>
      </c>
      <c r="G258" s="114" t="s">
        <v>326</v>
      </c>
      <c r="I258" s="114"/>
    </row>
    <row r="259" spans="1:9" s="102" customFormat="1" hidden="1" x14ac:dyDescent="0.3">
      <c r="A259" s="288"/>
      <c r="B259" s="263"/>
      <c r="C259" s="263"/>
      <c r="D259" s="267"/>
      <c r="E259" s="263"/>
      <c r="F259" s="82">
        <f t="shared" si="3"/>
        <v>0</v>
      </c>
      <c r="G259" s="114" t="s">
        <v>326</v>
      </c>
      <c r="I259" s="114"/>
    </row>
    <row r="260" spans="1:9" s="102" customFormat="1" hidden="1" x14ac:dyDescent="0.3">
      <c r="A260" s="288"/>
      <c r="B260" s="263"/>
      <c r="C260" s="263"/>
      <c r="D260" s="267"/>
      <c r="E260" s="263"/>
      <c r="F260" s="82">
        <f t="shared" si="3"/>
        <v>0</v>
      </c>
      <c r="G260" s="114" t="s">
        <v>326</v>
      </c>
      <c r="I260" s="114"/>
    </row>
    <row r="261" spans="1:9" s="102" customFormat="1" hidden="1" x14ac:dyDescent="0.3">
      <c r="A261" s="288"/>
      <c r="B261" s="263"/>
      <c r="C261" s="263"/>
      <c r="D261" s="267"/>
      <c r="E261" s="263"/>
      <c r="F261" s="82">
        <f t="shared" si="3"/>
        <v>0</v>
      </c>
      <c r="G261" s="114" t="s">
        <v>326</v>
      </c>
      <c r="I261" s="114"/>
    </row>
    <row r="262" spans="1:9" s="102" customFormat="1" hidden="1" x14ac:dyDescent="0.3">
      <c r="A262" s="288"/>
      <c r="B262" s="263"/>
      <c r="C262" s="263"/>
      <c r="D262" s="267"/>
      <c r="E262" s="263"/>
      <c r="F262" s="82">
        <f t="shared" si="3"/>
        <v>0</v>
      </c>
      <c r="G262" s="114" t="s">
        <v>326</v>
      </c>
      <c r="I262" s="114"/>
    </row>
    <row r="263" spans="1:9" s="102" customFormat="1" hidden="1" x14ac:dyDescent="0.3">
      <c r="A263" s="288"/>
      <c r="B263" s="263"/>
      <c r="C263" s="263"/>
      <c r="D263" s="267"/>
      <c r="E263" s="263"/>
      <c r="F263" s="82">
        <f t="shared" si="3"/>
        <v>0</v>
      </c>
      <c r="G263" s="114" t="s">
        <v>326</v>
      </c>
      <c r="I263" s="114"/>
    </row>
    <row r="264" spans="1:9" s="102" customFormat="1" hidden="1" x14ac:dyDescent="0.3">
      <c r="A264" s="288"/>
      <c r="B264" s="263"/>
      <c r="C264" s="263"/>
      <c r="D264" s="267"/>
      <c r="E264" s="263"/>
      <c r="F264" s="82">
        <f t="shared" si="3"/>
        <v>0</v>
      </c>
      <c r="G264" s="114" t="s">
        <v>326</v>
      </c>
      <c r="I264" s="114"/>
    </row>
    <row r="265" spans="1:9" s="102" customFormat="1" hidden="1" x14ac:dyDescent="0.3">
      <c r="A265" s="288"/>
      <c r="B265" s="263"/>
      <c r="C265" s="263"/>
      <c r="D265" s="267"/>
      <c r="E265" s="263"/>
      <c r="F265" s="82">
        <f t="shared" si="3"/>
        <v>0</v>
      </c>
      <c r="G265" s="114" t="s">
        <v>326</v>
      </c>
      <c r="I265" s="114"/>
    </row>
    <row r="266" spans="1:9" s="102" customFormat="1" hidden="1" x14ac:dyDescent="0.3">
      <c r="A266" s="288"/>
      <c r="B266" s="263"/>
      <c r="C266" s="263"/>
      <c r="D266" s="267"/>
      <c r="E266" s="263"/>
      <c r="F266" s="82">
        <f t="shared" si="3"/>
        <v>0</v>
      </c>
      <c r="G266" s="114" t="s">
        <v>326</v>
      </c>
      <c r="I266" s="114"/>
    </row>
    <row r="267" spans="1:9" s="102" customFormat="1" x14ac:dyDescent="0.3">
      <c r="A267" s="288" t="s">
        <v>307</v>
      </c>
      <c r="B267" s="263">
        <v>3</v>
      </c>
      <c r="C267" s="263" t="s">
        <v>306</v>
      </c>
      <c r="D267" s="267">
        <f t="shared" ref="D267" ca="1" si="4">RAND()*400000</f>
        <v>245450.75399457189</v>
      </c>
      <c r="E267" s="263">
        <v>7</v>
      </c>
      <c r="F267" s="295">
        <f ca="1">ROUND(+B267*D267*E267,2)</f>
        <v>5154465.83</v>
      </c>
      <c r="G267" s="114" t="s">
        <v>326</v>
      </c>
    </row>
    <row r="268" spans="1:9" s="102" customFormat="1" x14ac:dyDescent="0.3">
      <c r="A268" s="287"/>
      <c r="B268" s="90"/>
      <c r="C268" s="90"/>
      <c r="D268" s="202"/>
      <c r="E268" s="206" t="s">
        <v>35</v>
      </c>
      <c r="F268" s="309">
        <f ca="1">ROUND(SUBTOTAL(109,F137:F267),2)</f>
        <v>18388041.510000002</v>
      </c>
      <c r="G268" s="114" t="s">
        <v>326</v>
      </c>
      <c r="I268" s="117" t="s">
        <v>329</v>
      </c>
    </row>
    <row r="269" spans="1:9" x14ac:dyDescent="0.3">
      <c r="F269" s="297"/>
      <c r="G269" s="114" t="s">
        <v>324</v>
      </c>
    </row>
    <row r="270" spans="1:9" x14ac:dyDescent="0.3">
      <c r="C270" s="586" t="str">
        <f>"Total "&amp;B2</f>
        <v>Total GRANT EXCLUSIVE LINE ITEM</v>
      </c>
      <c r="D270" s="586"/>
      <c r="E270" s="586"/>
      <c r="F270" s="82">
        <f ca="1">+F268+F136</f>
        <v>31181324.270000003</v>
      </c>
      <c r="G270" s="114" t="s">
        <v>324</v>
      </c>
      <c r="I270" s="141" t="s">
        <v>237</v>
      </c>
    </row>
    <row r="271" spans="1:9" s="102" customFormat="1" x14ac:dyDescent="0.3">
      <c r="A271" s="235"/>
      <c r="B271" s="90"/>
      <c r="C271" s="90"/>
      <c r="D271" s="90"/>
      <c r="E271" s="90"/>
      <c r="F271" s="130"/>
      <c r="G271" s="114" t="s">
        <v>324</v>
      </c>
    </row>
    <row r="272" spans="1:9" s="102" customFormat="1" x14ac:dyDescent="0.3">
      <c r="A272" s="241" t="str">
        <f>B2&amp;" Narrative (State):"</f>
        <v>GRANT EXCLUSIVE LINE ITEM Narrative (State):</v>
      </c>
      <c r="B272" s="107"/>
      <c r="C272" s="107"/>
      <c r="D272" s="107"/>
      <c r="E272" s="107"/>
      <c r="F272" s="108"/>
      <c r="G272" s="114" t="s">
        <v>325</v>
      </c>
      <c r="I272" s="142" t="s">
        <v>236</v>
      </c>
    </row>
    <row r="273" spans="1:17" s="102" customFormat="1" ht="45" customHeight="1" x14ac:dyDescent="0.3">
      <c r="A273" s="561" t="s">
        <v>320</v>
      </c>
      <c r="B273" s="562"/>
      <c r="C273" s="562"/>
      <c r="D273" s="562"/>
      <c r="E273" s="562"/>
      <c r="F273" s="563"/>
      <c r="G273" s="102" t="s">
        <v>325</v>
      </c>
      <c r="I273" s="559" t="s">
        <v>297</v>
      </c>
      <c r="J273" s="559"/>
      <c r="K273" s="559"/>
      <c r="L273" s="559"/>
      <c r="M273" s="559"/>
      <c r="N273" s="559"/>
      <c r="O273" s="559"/>
      <c r="P273" s="559"/>
      <c r="Q273" s="559"/>
    </row>
    <row r="274" spans="1:17" x14ac:dyDescent="0.3">
      <c r="G274" s="277" t="s">
        <v>326</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326</v>
      </c>
      <c r="I275" s="142" t="s">
        <v>236</v>
      </c>
    </row>
    <row r="276" spans="1:17" s="102" customFormat="1" ht="45" customHeight="1" x14ac:dyDescent="0.3">
      <c r="A276" s="561" t="s">
        <v>321</v>
      </c>
      <c r="B276" s="562"/>
      <c r="C276" s="562"/>
      <c r="D276" s="562"/>
      <c r="E276" s="562"/>
      <c r="F276" s="563"/>
      <c r="G276" s="277" t="s">
        <v>326</v>
      </c>
      <c r="I276" s="559" t="s">
        <v>297</v>
      </c>
      <c r="J276" s="559"/>
      <c r="K276" s="559"/>
      <c r="L276" s="559"/>
      <c r="M276" s="559"/>
      <c r="N276" s="559"/>
      <c r="O276" s="559"/>
      <c r="P276" s="559"/>
      <c r="Q276" s="559"/>
    </row>
    <row r="278" spans="1:17" x14ac:dyDescent="0.3">
      <c r="D278" s="22"/>
    </row>
  </sheetData>
  <sheetProtection algorithmName="SHA-512" hashValue="FKmenCG9iDo29JtVs5lVd4lfMVN0SsLIkJMckNUqnwKpP37iA9/IM4kwpCcIgMphNd6MeEB22itaUY10kLR4hQ==" saltValue="mr92XW1+xffHiLiYcW+P+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4BA3E4F-6E79-4E87-AB14-53184501BFAF}">
            <xm:f>Categories!$A$32=FALSE</xm:f>
            <x14:dxf>
              <fill>
                <patternFill>
                  <bgColor theme="0" tint="-0.34998626667073579"/>
                </patternFill>
              </fill>
            </x14:dxf>
          </x14:cfRule>
          <xm:sqref>A1:F276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327</v>
      </c>
    </row>
    <row r="2" spans="1:9" s="293" customFormat="1" ht="20.25" customHeight="1" x14ac:dyDescent="0.3">
      <c r="A2" s="294" t="s">
        <v>349</v>
      </c>
      <c r="B2" s="587" t="s">
        <v>332</v>
      </c>
      <c r="C2" s="587"/>
      <c r="D2" s="587"/>
      <c r="E2" s="587"/>
      <c r="F2" s="587"/>
      <c r="G2" s="404"/>
    </row>
    <row r="3" spans="1:9" s="293" customFormat="1" ht="42" customHeight="1" x14ac:dyDescent="0.3">
      <c r="A3" s="515" t="s">
        <v>331</v>
      </c>
      <c r="B3" s="515"/>
      <c r="C3" s="515"/>
      <c r="D3" s="515"/>
      <c r="E3" s="515"/>
      <c r="F3" s="515"/>
      <c r="G3" s="293" t="s">
        <v>324</v>
      </c>
    </row>
    <row r="4" spans="1:9" x14ac:dyDescent="0.3">
      <c r="A4" s="8"/>
      <c r="B4" s="8"/>
      <c r="C4" s="8"/>
      <c r="D4" s="8"/>
      <c r="E4" s="8"/>
      <c r="F4" s="8"/>
      <c r="G4" t="s">
        <v>324</v>
      </c>
    </row>
    <row r="5" spans="1:9" x14ac:dyDescent="0.3">
      <c r="A5" s="237" t="s">
        <v>60</v>
      </c>
      <c r="B5" s="237" t="s">
        <v>45</v>
      </c>
      <c r="C5" s="237" t="s">
        <v>44</v>
      </c>
      <c r="D5" s="237" t="s">
        <v>33</v>
      </c>
      <c r="E5" s="237" t="s">
        <v>32</v>
      </c>
      <c r="F5" s="303" t="s">
        <v>296</v>
      </c>
      <c r="G5" s="276" t="s">
        <v>324</v>
      </c>
      <c r="I5" s="142" t="s">
        <v>235</v>
      </c>
    </row>
    <row r="6" spans="1:9" s="102" customFormat="1" x14ac:dyDescent="0.3">
      <c r="A6" s="232" t="s">
        <v>60</v>
      </c>
      <c r="B6" s="263">
        <v>3</v>
      </c>
      <c r="C6" s="263" t="s">
        <v>306</v>
      </c>
      <c r="D6" s="267">
        <f ca="1">RAND()*400000</f>
        <v>26902.023190883374</v>
      </c>
      <c r="E6" s="263">
        <v>7</v>
      </c>
      <c r="F6" s="82">
        <f t="shared" ref="F6:F134" ca="1" si="0">ROUND(+B6*D6*E6,2)</f>
        <v>564942.49</v>
      </c>
      <c r="G6" s="114" t="s">
        <v>325</v>
      </c>
      <c r="I6" s="114"/>
    </row>
    <row r="7" spans="1:9" s="102" customFormat="1" x14ac:dyDescent="0.3">
      <c r="A7" s="288" t="s">
        <v>334</v>
      </c>
      <c r="B7" s="263">
        <v>3</v>
      </c>
      <c r="C7" s="263" t="s">
        <v>306</v>
      </c>
      <c r="D7" s="267">
        <f t="shared" ref="D7:D8" ca="1" si="1">RAND()*400000</f>
        <v>3139.2470706714803</v>
      </c>
      <c r="E7" s="263">
        <v>7</v>
      </c>
      <c r="F7" s="82">
        <f t="shared" ca="1" si="0"/>
        <v>65924.19</v>
      </c>
      <c r="G7" s="114" t="s">
        <v>325</v>
      </c>
      <c r="I7" s="114"/>
    </row>
    <row r="8" spans="1:9" s="102" customFormat="1" x14ac:dyDescent="0.3">
      <c r="A8" s="288" t="s">
        <v>335</v>
      </c>
      <c r="B8" s="263">
        <v>3</v>
      </c>
      <c r="C8" s="263" t="s">
        <v>306</v>
      </c>
      <c r="D8" s="267">
        <f t="shared" ca="1" si="1"/>
        <v>328016.21897129418</v>
      </c>
      <c r="E8" s="263">
        <v>7</v>
      </c>
      <c r="F8" s="82">
        <f t="shared" ca="1" si="0"/>
        <v>6888340.5999999996</v>
      </c>
      <c r="G8" s="114" t="s">
        <v>325</v>
      </c>
      <c r="I8" s="114"/>
    </row>
    <row r="9" spans="1:9" s="102" customFormat="1" hidden="1" x14ac:dyDescent="0.3">
      <c r="A9" s="288"/>
      <c r="B9" s="263"/>
      <c r="C9" s="263"/>
      <c r="D9" s="267"/>
      <c r="E9" s="263"/>
      <c r="F9" s="82">
        <f t="shared" si="0"/>
        <v>0</v>
      </c>
      <c r="G9" s="114" t="s">
        <v>325</v>
      </c>
      <c r="I9" s="114"/>
    </row>
    <row r="10" spans="1:9" s="102" customFormat="1" hidden="1" x14ac:dyDescent="0.3">
      <c r="A10" s="288"/>
      <c r="B10" s="263"/>
      <c r="C10" s="263"/>
      <c r="D10" s="267"/>
      <c r="E10" s="263"/>
      <c r="F10" s="82">
        <f t="shared" si="0"/>
        <v>0</v>
      </c>
      <c r="G10" s="114" t="s">
        <v>325</v>
      </c>
      <c r="I10" s="114"/>
    </row>
    <row r="11" spans="1:9" s="102" customFormat="1" hidden="1" x14ac:dyDescent="0.3">
      <c r="A11" s="288"/>
      <c r="B11" s="263"/>
      <c r="C11" s="263"/>
      <c r="D11" s="267"/>
      <c r="E11" s="263"/>
      <c r="F11" s="82">
        <f t="shared" si="0"/>
        <v>0</v>
      </c>
      <c r="G11" s="114" t="s">
        <v>325</v>
      </c>
      <c r="I11" s="114"/>
    </row>
    <row r="12" spans="1:9" s="102" customFormat="1" hidden="1" x14ac:dyDescent="0.3">
      <c r="A12" s="288"/>
      <c r="B12" s="263"/>
      <c r="C12" s="263"/>
      <c r="D12" s="267"/>
      <c r="E12" s="263"/>
      <c r="F12" s="82">
        <f t="shared" si="0"/>
        <v>0</v>
      </c>
      <c r="G12" s="114" t="s">
        <v>325</v>
      </c>
      <c r="I12" s="114"/>
    </row>
    <row r="13" spans="1:9" s="102" customFormat="1" hidden="1" x14ac:dyDescent="0.3">
      <c r="A13" s="288"/>
      <c r="B13" s="263"/>
      <c r="C13" s="263"/>
      <c r="D13" s="267"/>
      <c r="E13" s="263"/>
      <c r="F13" s="82">
        <f t="shared" si="0"/>
        <v>0</v>
      </c>
      <c r="G13" s="114" t="s">
        <v>325</v>
      </c>
      <c r="I13" s="114"/>
    </row>
    <row r="14" spans="1:9" s="102" customFormat="1" hidden="1" x14ac:dyDescent="0.3">
      <c r="A14" s="288"/>
      <c r="B14" s="263"/>
      <c r="C14" s="263"/>
      <c r="D14" s="267"/>
      <c r="E14" s="263"/>
      <c r="F14" s="82">
        <f t="shared" si="0"/>
        <v>0</v>
      </c>
      <c r="G14" s="114" t="s">
        <v>325</v>
      </c>
      <c r="I14" s="114"/>
    </row>
    <row r="15" spans="1:9" s="102" customFormat="1" hidden="1" x14ac:dyDescent="0.3">
      <c r="A15" s="288"/>
      <c r="B15" s="263"/>
      <c r="C15" s="263"/>
      <c r="D15" s="267"/>
      <c r="E15" s="263"/>
      <c r="F15" s="82">
        <f t="shared" si="0"/>
        <v>0</v>
      </c>
      <c r="G15" s="114" t="s">
        <v>325</v>
      </c>
      <c r="I15" s="114"/>
    </row>
    <row r="16" spans="1:9" s="102" customFormat="1" hidden="1" x14ac:dyDescent="0.3">
      <c r="A16" s="288"/>
      <c r="B16" s="263"/>
      <c r="C16" s="263"/>
      <c r="D16" s="267"/>
      <c r="E16" s="263"/>
      <c r="F16" s="82">
        <f t="shared" si="0"/>
        <v>0</v>
      </c>
      <c r="G16" s="114" t="s">
        <v>325</v>
      </c>
      <c r="I16" s="114"/>
    </row>
    <row r="17" spans="1:9" s="102" customFormat="1" hidden="1" x14ac:dyDescent="0.3">
      <c r="A17" s="288"/>
      <c r="B17" s="263"/>
      <c r="C17" s="263"/>
      <c r="D17" s="267"/>
      <c r="E17" s="263"/>
      <c r="F17" s="82">
        <f t="shared" si="0"/>
        <v>0</v>
      </c>
      <c r="G17" s="114" t="s">
        <v>325</v>
      </c>
      <c r="I17" s="114"/>
    </row>
    <row r="18" spans="1:9" s="102" customFormat="1" hidden="1" x14ac:dyDescent="0.3">
      <c r="A18" s="288"/>
      <c r="B18" s="263"/>
      <c r="C18" s="263"/>
      <c r="D18" s="267"/>
      <c r="E18" s="263"/>
      <c r="F18" s="82">
        <f t="shared" si="0"/>
        <v>0</v>
      </c>
      <c r="G18" s="114" t="s">
        <v>325</v>
      </c>
      <c r="I18" s="114"/>
    </row>
    <row r="19" spans="1:9" s="102" customFormat="1" hidden="1" x14ac:dyDescent="0.3">
      <c r="A19" s="288"/>
      <c r="B19" s="263"/>
      <c r="C19" s="263"/>
      <c r="D19" s="267"/>
      <c r="E19" s="263"/>
      <c r="F19" s="82">
        <f t="shared" si="0"/>
        <v>0</v>
      </c>
      <c r="G19" s="114" t="s">
        <v>325</v>
      </c>
      <c r="I19" s="114"/>
    </row>
    <row r="20" spans="1:9" s="102" customFormat="1" hidden="1" x14ac:dyDescent="0.3">
      <c r="A20" s="288"/>
      <c r="B20" s="263"/>
      <c r="C20" s="263"/>
      <c r="D20" s="267"/>
      <c r="E20" s="263"/>
      <c r="F20" s="82">
        <f t="shared" si="0"/>
        <v>0</v>
      </c>
      <c r="G20" s="114" t="s">
        <v>325</v>
      </c>
      <c r="I20" s="114"/>
    </row>
    <row r="21" spans="1:9" s="102" customFormat="1" hidden="1" x14ac:dyDescent="0.3">
      <c r="A21" s="288"/>
      <c r="B21" s="263"/>
      <c r="C21" s="263"/>
      <c r="D21" s="267"/>
      <c r="E21" s="263"/>
      <c r="F21" s="82">
        <f t="shared" si="0"/>
        <v>0</v>
      </c>
      <c r="G21" s="114" t="s">
        <v>325</v>
      </c>
      <c r="I21" s="114"/>
    </row>
    <row r="22" spans="1:9" s="102" customFormat="1" hidden="1" x14ac:dyDescent="0.3">
      <c r="A22" s="288"/>
      <c r="B22" s="263"/>
      <c r="C22" s="263"/>
      <c r="D22" s="267"/>
      <c r="E22" s="263"/>
      <c r="F22" s="82">
        <f t="shared" si="0"/>
        <v>0</v>
      </c>
      <c r="G22" s="114" t="s">
        <v>325</v>
      </c>
      <c r="I22" s="114"/>
    </row>
    <row r="23" spans="1:9" s="102" customFormat="1" hidden="1" x14ac:dyDescent="0.3">
      <c r="A23" s="288"/>
      <c r="B23" s="263"/>
      <c r="C23" s="263"/>
      <c r="D23" s="267"/>
      <c r="E23" s="263"/>
      <c r="F23" s="82">
        <f t="shared" si="0"/>
        <v>0</v>
      </c>
      <c r="G23" s="114" t="s">
        <v>325</v>
      </c>
      <c r="I23" s="114"/>
    </row>
    <row r="24" spans="1:9" s="102" customFormat="1" hidden="1" x14ac:dyDescent="0.3">
      <c r="A24" s="288"/>
      <c r="B24" s="263"/>
      <c r="C24" s="263"/>
      <c r="D24" s="267"/>
      <c r="E24" s="263"/>
      <c r="F24" s="82">
        <f t="shared" si="0"/>
        <v>0</v>
      </c>
      <c r="G24" s="114" t="s">
        <v>325</v>
      </c>
      <c r="I24" s="114"/>
    </row>
    <row r="25" spans="1:9" s="102" customFormat="1" hidden="1" x14ac:dyDescent="0.3">
      <c r="A25" s="288"/>
      <c r="B25" s="263"/>
      <c r="C25" s="263"/>
      <c r="D25" s="267"/>
      <c r="E25" s="263"/>
      <c r="F25" s="82">
        <f t="shared" si="0"/>
        <v>0</v>
      </c>
      <c r="G25" s="114" t="s">
        <v>325</v>
      </c>
      <c r="I25" s="114"/>
    </row>
    <row r="26" spans="1:9" s="102" customFormat="1" hidden="1" x14ac:dyDescent="0.3">
      <c r="A26" s="288"/>
      <c r="B26" s="263"/>
      <c r="C26" s="263"/>
      <c r="D26" s="267"/>
      <c r="E26" s="263"/>
      <c r="F26" s="82">
        <f t="shared" si="0"/>
        <v>0</v>
      </c>
      <c r="G26" s="114" t="s">
        <v>325</v>
      </c>
      <c r="I26" s="114"/>
    </row>
    <row r="27" spans="1:9" s="102" customFormat="1" hidden="1" x14ac:dyDescent="0.3">
      <c r="A27" s="288"/>
      <c r="B27" s="263"/>
      <c r="C27" s="263"/>
      <c r="D27" s="267"/>
      <c r="E27" s="263"/>
      <c r="F27" s="82">
        <f t="shared" si="0"/>
        <v>0</v>
      </c>
      <c r="G27" s="114" t="s">
        <v>325</v>
      </c>
      <c r="I27" s="114"/>
    </row>
    <row r="28" spans="1:9" s="102" customFormat="1" hidden="1" x14ac:dyDescent="0.3">
      <c r="A28" s="288"/>
      <c r="B28" s="263"/>
      <c r="C28" s="263"/>
      <c r="D28" s="267"/>
      <c r="E28" s="263"/>
      <c r="F28" s="82">
        <f t="shared" si="0"/>
        <v>0</v>
      </c>
      <c r="G28" s="114" t="s">
        <v>325</v>
      </c>
      <c r="I28" s="114"/>
    </row>
    <row r="29" spans="1:9" s="102" customFormat="1" hidden="1" x14ac:dyDescent="0.3">
      <c r="A29" s="288"/>
      <c r="B29" s="263"/>
      <c r="C29" s="263"/>
      <c r="D29" s="267"/>
      <c r="E29" s="263"/>
      <c r="F29" s="82">
        <f t="shared" si="0"/>
        <v>0</v>
      </c>
      <c r="G29" s="114" t="s">
        <v>325</v>
      </c>
      <c r="I29" s="114"/>
    </row>
    <row r="30" spans="1:9" s="102" customFormat="1" hidden="1" x14ac:dyDescent="0.3">
      <c r="A30" s="288"/>
      <c r="B30" s="263"/>
      <c r="C30" s="263"/>
      <c r="D30" s="267"/>
      <c r="E30" s="263"/>
      <c r="F30" s="82">
        <f t="shared" si="0"/>
        <v>0</v>
      </c>
      <c r="G30" s="114" t="s">
        <v>325</v>
      </c>
      <c r="I30" s="114"/>
    </row>
    <row r="31" spans="1:9" s="102" customFormat="1" hidden="1" x14ac:dyDescent="0.3">
      <c r="A31" s="288"/>
      <c r="B31" s="263"/>
      <c r="C31" s="263"/>
      <c r="D31" s="267"/>
      <c r="E31" s="263"/>
      <c r="F31" s="82">
        <f t="shared" si="0"/>
        <v>0</v>
      </c>
      <c r="G31" s="114" t="s">
        <v>325</v>
      </c>
      <c r="I31" s="114"/>
    </row>
    <row r="32" spans="1:9" s="102" customFormat="1" hidden="1" x14ac:dyDescent="0.3">
      <c r="A32" s="288"/>
      <c r="B32" s="263"/>
      <c r="C32" s="263"/>
      <c r="D32" s="267"/>
      <c r="E32" s="263"/>
      <c r="F32" s="82">
        <f t="shared" si="0"/>
        <v>0</v>
      </c>
      <c r="G32" s="114" t="s">
        <v>325</v>
      </c>
      <c r="I32" s="114"/>
    </row>
    <row r="33" spans="1:9" s="102" customFormat="1" hidden="1" x14ac:dyDescent="0.3">
      <c r="A33" s="288"/>
      <c r="B33" s="263"/>
      <c r="C33" s="263"/>
      <c r="D33" s="267"/>
      <c r="E33" s="263"/>
      <c r="F33" s="82">
        <f t="shared" si="0"/>
        <v>0</v>
      </c>
      <c r="G33" s="114" t="s">
        <v>325</v>
      </c>
      <c r="I33" s="114"/>
    </row>
    <row r="34" spans="1:9" s="102" customFormat="1" hidden="1" x14ac:dyDescent="0.3">
      <c r="A34" s="288"/>
      <c r="B34" s="263"/>
      <c r="C34" s="263"/>
      <c r="D34" s="267"/>
      <c r="E34" s="263"/>
      <c r="F34" s="82">
        <f t="shared" si="0"/>
        <v>0</v>
      </c>
      <c r="G34" s="114" t="s">
        <v>325</v>
      </c>
      <c r="I34" s="114"/>
    </row>
    <row r="35" spans="1:9" s="102" customFormat="1" hidden="1" x14ac:dyDescent="0.3">
      <c r="A35" s="288"/>
      <c r="B35" s="263"/>
      <c r="C35" s="263"/>
      <c r="D35" s="267"/>
      <c r="E35" s="263"/>
      <c r="F35" s="82">
        <f t="shared" si="0"/>
        <v>0</v>
      </c>
      <c r="G35" s="114" t="s">
        <v>325</v>
      </c>
      <c r="I35" s="114"/>
    </row>
    <row r="36" spans="1:9" s="102" customFormat="1" hidden="1" x14ac:dyDescent="0.3">
      <c r="A36" s="288"/>
      <c r="B36" s="263"/>
      <c r="C36" s="263"/>
      <c r="D36" s="267"/>
      <c r="E36" s="263"/>
      <c r="F36" s="82">
        <f t="shared" si="0"/>
        <v>0</v>
      </c>
      <c r="G36" s="114" t="s">
        <v>325</v>
      </c>
      <c r="I36" s="114"/>
    </row>
    <row r="37" spans="1:9" s="102" customFormat="1" hidden="1" x14ac:dyDescent="0.3">
      <c r="A37" s="288"/>
      <c r="B37" s="263"/>
      <c r="C37" s="263"/>
      <c r="D37" s="267"/>
      <c r="E37" s="263"/>
      <c r="F37" s="82">
        <f t="shared" si="0"/>
        <v>0</v>
      </c>
      <c r="G37" s="114" t="s">
        <v>325</v>
      </c>
      <c r="I37" s="114"/>
    </row>
    <row r="38" spans="1:9" s="102" customFormat="1" hidden="1" x14ac:dyDescent="0.3">
      <c r="A38" s="288"/>
      <c r="B38" s="263"/>
      <c r="C38" s="263"/>
      <c r="D38" s="267"/>
      <c r="E38" s="263"/>
      <c r="F38" s="82">
        <f t="shared" si="0"/>
        <v>0</v>
      </c>
      <c r="G38" s="114" t="s">
        <v>325</v>
      </c>
      <c r="I38" s="114"/>
    </row>
    <row r="39" spans="1:9" s="102" customFormat="1" hidden="1" x14ac:dyDescent="0.3">
      <c r="A39" s="288"/>
      <c r="B39" s="263"/>
      <c r="C39" s="263"/>
      <c r="D39" s="267"/>
      <c r="E39" s="263"/>
      <c r="F39" s="82">
        <f t="shared" si="0"/>
        <v>0</v>
      </c>
      <c r="G39" s="114" t="s">
        <v>325</v>
      </c>
      <c r="I39" s="114"/>
    </row>
    <row r="40" spans="1:9" s="102" customFormat="1" hidden="1" x14ac:dyDescent="0.3">
      <c r="A40" s="288"/>
      <c r="B40" s="263"/>
      <c r="C40" s="263"/>
      <c r="D40" s="267"/>
      <c r="E40" s="263"/>
      <c r="F40" s="82">
        <f t="shared" si="0"/>
        <v>0</v>
      </c>
      <c r="G40" s="114" t="s">
        <v>325</v>
      </c>
      <c r="I40" s="114"/>
    </row>
    <row r="41" spans="1:9" s="102" customFormat="1" hidden="1" x14ac:dyDescent="0.3">
      <c r="A41" s="288"/>
      <c r="B41" s="263"/>
      <c r="C41" s="263"/>
      <c r="D41" s="267"/>
      <c r="E41" s="263"/>
      <c r="F41" s="82">
        <f t="shared" si="0"/>
        <v>0</v>
      </c>
      <c r="G41" s="114" t="s">
        <v>325</v>
      </c>
      <c r="I41" s="114"/>
    </row>
    <row r="42" spans="1:9" s="102" customFormat="1" hidden="1" x14ac:dyDescent="0.3">
      <c r="A42" s="288"/>
      <c r="B42" s="263"/>
      <c r="C42" s="263"/>
      <c r="D42" s="267"/>
      <c r="E42" s="263"/>
      <c r="F42" s="82">
        <f t="shared" si="0"/>
        <v>0</v>
      </c>
      <c r="G42" s="114" t="s">
        <v>325</v>
      </c>
      <c r="I42" s="114"/>
    </row>
    <row r="43" spans="1:9" s="102" customFormat="1" hidden="1" x14ac:dyDescent="0.3">
      <c r="A43" s="288"/>
      <c r="B43" s="263"/>
      <c r="C43" s="263"/>
      <c r="D43" s="267"/>
      <c r="E43" s="263"/>
      <c r="F43" s="82">
        <f t="shared" si="0"/>
        <v>0</v>
      </c>
      <c r="G43" s="114" t="s">
        <v>325</v>
      </c>
      <c r="I43" s="114"/>
    </row>
    <row r="44" spans="1:9" s="102" customFormat="1" hidden="1" x14ac:dyDescent="0.3">
      <c r="A44" s="288"/>
      <c r="B44" s="263"/>
      <c r="C44" s="263"/>
      <c r="D44" s="267"/>
      <c r="E44" s="263"/>
      <c r="F44" s="82">
        <f t="shared" si="0"/>
        <v>0</v>
      </c>
      <c r="G44" s="114" t="s">
        <v>325</v>
      </c>
      <c r="I44" s="114"/>
    </row>
    <row r="45" spans="1:9" s="102" customFormat="1" hidden="1" x14ac:dyDescent="0.3">
      <c r="A45" s="288"/>
      <c r="B45" s="263"/>
      <c r="C45" s="263"/>
      <c r="D45" s="267"/>
      <c r="E45" s="263"/>
      <c r="F45" s="82">
        <f t="shared" si="0"/>
        <v>0</v>
      </c>
      <c r="G45" s="114" t="s">
        <v>325</v>
      </c>
      <c r="I45" s="114"/>
    </row>
    <row r="46" spans="1:9" s="102" customFormat="1" hidden="1" x14ac:dyDescent="0.3">
      <c r="A46" s="288"/>
      <c r="B46" s="263"/>
      <c r="C46" s="263"/>
      <c r="D46" s="267"/>
      <c r="E46" s="263"/>
      <c r="F46" s="82">
        <f t="shared" si="0"/>
        <v>0</v>
      </c>
      <c r="G46" s="114" t="s">
        <v>325</v>
      </c>
      <c r="I46" s="114"/>
    </row>
    <row r="47" spans="1:9" s="102" customFormat="1" hidden="1" x14ac:dyDescent="0.3">
      <c r="A47" s="288"/>
      <c r="B47" s="263"/>
      <c r="C47" s="263"/>
      <c r="D47" s="267"/>
      <c r="E47" s="263"/>
      <c r="F47" s="82">
        <f t="shared" si="0"/>
        <v>0</v>
      </c>
      <c r="G47" s="114" t="s">
        <v>325</v>
      </c>
      <c r="I47" s="114"/>
    </row>
    <row r="48" spans="1:9" s="102" customFormat="1" hidden="1" x14ac:dyDescent="0.3">
      <c r="A48" s="288"/>
      <c r="B48" s="263"/>
      <c r="C48" s="263"/>
      <c r="D48" s="267"/>
      <c r="E48" s="263"/>
      <c r="F48" s="82">
        <f t="shared" si="0"/>
        <v>0</v>
      </c>
      <c r="G48" s="114" t="s">
        <v>325</v>
      </c>
      <c r="I48" s="114"/>
    </row>
    <row r="49" spans="1:9" s="102" customFormat="1" hidden="1" x14ac:dyDescent="0.3">
      <c r="A49" s="288"/>
      <c r="B49" s="263"/>
      <c r="C49" s="263"/>
      <c r="D49" s="267"/>
      <c r="E49" s="263"/>
      <c r="F49" s="82">
        <f t="shared" si="0"/>
        <v>0</v>
      </c>
      <c r="G49" s="114" t="s">
        <v>325</v>
      </c>
      <c r="I49" s="114"/>
    </row>
    <row r="50" spans="1:9" s="102" customFormat="1" hidden="1" x14ac:dyDescent="0.3">
      <c r="A50" s="288"/>
      <c r="B50" s="263"/>
      <c r="C50" s="263"/>
      <c r="D50" s="267"/>
      <c r="E50" s="263"/>
      <c r="F50" s="82">
        <f t="shared" si="0"/>
        <v>0</v>
      </c>
      <c r="G50" s="114" t="s">
        <v>325</v>
      </c>
      <c r="I50" s="114"/>
    </row>
    <row r="51" spans="1:9" s="102" customFormat="1" hidden="1" x14ac:dyDescent="0.3">
      <c r="A51" s="288"/>
      <c r="B51" s="263"/>
      <c r="C51" s="263"/>
      <c r="D51" s="267"/>
      <c r="E51" s="263"/>
      <c r="F51" s="82">
        <f t="shared" si="0"/>
        <v>0</v>
      </c>
      <c r="G51" s="114" t="s">
        <v>325</v>
      </c>
      <c r="I51" s="114"/>
    </row>
    <row r="52" spans="1:9" s="102" customFormat="1" hidden="1" x14ac:dyDescent="0.3">
      <c r="A52" s="288"/>
      <c r="B52" s="263"/>
      <c r="C52" s="263"/>
      <c r="D52" s="267"/>
      <c r="E52" s="263"/>
      <c r="F52" s="82">
        <f t="shared" si="0"/>
        <v>0</v>
      </c>
      <c r="G52" s="114" t="s">
        <v>325</v>
      </c>
      <c r="I52" s="114"/>
    </row>
    <row r="53" spans="1:9" s="102" customFormat="1" hidden="1" x14ac:dyDescent="0.3">
      <c r="A53" s="288"/>
      <c r="B53" s="263"/>
      <c r="C53" s="263"/>
      <c r="D53" s="267"/>
      <c r="E53" s="263"/>
      <c r="F53" s="82">
        <f t="shared" si="0"/>
        <v>0</v>
      </c>
      <c r="G53" s="114" t="s">
        <v>325</v>
      </c>
      <c r="I53" s="114"/>
    </row>
    <row r="54" spans="1:9" s="102" customFormat="1" hidden="1" x14ac:dyDescent="0.3">
      <c r="A54" s="288"/>
      <c r="B54" s="263"/>
      <c r="C54" s="263"/>
      <c r="D54" s="267"/>
      <c r="E54" s="263"/>
      <c r="F54" s="82">
        <f t="shared" si="0"/>
        <v>0</v>
      </c>
      <c r="G54" s="114" t="s">
        <v>325</v>
      </c>
      <c r="I54" s="114"/>
    </row>
    <row r="55" spans="1:9" s="102" customFormat="1" hidden="1" x14ac:dyDescent="0.3">
      <c r="A55" s="288"/>
      <c r="B55" s="263"/>
      <c r="C55" s="263"/>
      <c r="D55" s="267"/>
      <c r="E55" s="263"/>
      <c r="F55" s="82">
        <f t="shared" si="0"/>
        <v>0</v>
      </c>
      <c r="G55" s="114" t="s">
        <v>325</v>
      </c>
      <c r="I55" s="114"/>
    </row>
    <row r="56" spans="1:9" s="102" customFormat="1" hidden="1" x14ac:dyDescent="0.3">
      <c r="A56" s="288"/>
      <c r="B56" s="263"/>
      <c r="C56" s="263"/>
      <c r="D56" s="267"/>
      <c r="E56" s="263"/>
      <c r="F56" s="82">
        <f t="shared" si="0"/>
        <v>0</v>
      </c>
      <c r="G56" s="114" t="s">
        <v>325</v>
      </c>
      <c r="I56" s="114"/>
    </row>
    <row r="57" spans="1:9" s="102" customFormat="1" hidden="1" x14ac:dyDescent="0.3">
      <c r="A57" s="288"/>
      <c r="B57" s="263"/>
      <c r="C57" s="263"/>
      <c r="D57" s="267"/>
      <c r="E57" s="263"/>
      <c r="F57" s="82">
        <f t="shared" si="0"/>
        <v>0</v>
      </c>
      <c r="G57" s="114" t="s">
        <v>325</v>
      </c>
      <c r="I57" s="114"/>
    </row>
    <row r="58" spans="1:9" s="102" customFormat="1" hidden="1" x14ac:dyDescent="0.3">
      <c r="A58" s="288"/>
      <c r="B58" s="263"/>
      <c r="C58" s="263"/>
      <c r="D58" s="267"/>
      <c r="E58" s="263"/>
      <c r="F58" s="82">
        <f t="shared" si="0"/>
        <v>0</v>
      </c>
      <c r="G58" s="114" t="s">
        <v>325</v>
      </c>
      <c r="I58" s="114"/>
    </row>
    <row r="59" spans="1:9" s="102" customFormat="1" hidden="1" x14ac:dyDescent="0.3">
      <c r="A59" s="288"/>
      <c r="B59" s="263"/>
      <c r="C59" s="263"/>
      <c r="D59" s="267"/>
      <c r="E59" s="263"/>
      <c r="F59" s="82">
        <f t="shared" si="0"/>
        <v>0</v>
      </c>
      <c r="G59" s="114" t="s">
        <v>325</v>
      </c>
      <c r="I59" s="114"/>
    </row>
    <row r="60" spans="1:9" s="102" customFormat="1" hidden="1" x14ac:dyDescent="0.3">
      <c r="A60" s="288"/>
      <c r="B60" s="263"/>
      <c r="C60" s="263"/>
      <c r="D60" s="267"/>
      <c r="E60" s="263"/>
      <c r="F60" s="82">
        <f t="shared" si="0"/>
        <v>0</v>
      </c>
      <c r="G60" s="114" t="s">
        <v>325</v>
      </c>
      <c r="I60" s="114"/>
    </row>
    <row r="61" spans="1:9" s="102" customFormat="1" hidden="1" x14ac:dyDescent="0.3">
      <c r="A61" s="288"/>
      <c r="B61" s="263"/>
      <c r="C61" s="263"/>
      <c r="D61" s="267"/>
      <c r="E61" s="263"/>
      <c r="F61" s="82">
        <f t="shared" si="0"/>
        <v>0</v>
      </c>
      <c r="G61" s="114" t="s">
        <v>325</v>
      </c>
      <c r="I61" s="114"/>
    </row>
    <row r="62" spans="1:9" s="102" customFormat="1" hidden="1" x14ac:dyDescent="0.3">
      <c r="A62" s="288"/>
      <c r="B62" s="263"/>
      <c r="C62" s="263"/>
      <c r="D62" s="267"/>
      <c r="E62" s="263"/>
      <c r="F62" s="82">
        <f t="shared" si="0"/>
        <v>0</v>
      </c>
      <c r="G62" s="114" t="s">
        <v>325</v>
      </c>
      <c r="I62" s="114"/>
    </row>
    <row r="63" spans="1:9" s="102" customFormat="1" hidden="1" x14ac:dyDescent="0.3">
      <c r="A63" s="288"/>
      <c r="B63" s="263"/>
      <c r="C63" s="263"/>
      <c r="D63" s="267"/>
      <c r="E63" s="263"/>
      <c r="F63" s="82">
        <f t="shared" si="0"/>
        <v>0</v>
      </c>
      <c r="G63" s="114" t="s">
        <v>325</v>
      </c>
      <c r="I63" s="114"/>
    </row>
    <row r="64" spans="1:9" s="102" customFormat="1" hidden="1" x14ac:dyDescent="0.3">
      <c r="A64" s="288"/>
      <c r="B64" s="263"/>
      <c r="C64" s="263"/>
      <c r="D64" s="267"/>
      <c r="E64" s="263"/>
      <c r="F64" s="82">
        <f t="shared" si="0"/>
        <v>0</v>
      </c>
      <c r="G64" s="114" t="s">
        <v>325</v>
      </c>
      <c r="I64" s="114"/>
    </row>
    <row r="65" spans="1:9" s="102" customFormat="1" hidden="1" x14ac:dyDescent="0.3">
      <c r="A65" s="288"/>
      <c r="B65" s="263"/>
      <c r="C65" s="263"/>
      <c r="D65" s="267"/>
      <c r="E65" s="263"/>
      <c r="F65" s="82">
        <f t="shared" si="0"/>
        <v>0</v>
      </c>
      <c r="G65" s="114" t="s">
        <v>325</v>
      </c>
      <c r="I65" s="114"/>
    </row>
    <row r="66" spans="1:9" s="102" customFormat="1" hidden="1" x14ac:dyDescent="0.3">
      <c r="A66" s="288"/>
      <c r="B66" s="263"/>
      <c r="C66" s="263"/>
      <c r="D66" s="267"/>
      <c r="E66" s="263"/>
      <c r="F66" s="82">
        <f t="shared" si="0"/>
        <v>0</v>
      </c>
      <c r="G66" s="114" t="s">
        <v>325</v>
      </c>
      <c r="I66" s="114"/>
    </row>
    <row r="67" spans="1:9" s="102" customFormat="1" hidden="1" x14ac:dyDescent="0.3">
      <c r="A67" s="288"/>
      <c r="B67" s="263"/>
      <c r="C67" s="263"/>
      <c r="D67" s="267"/>
      <c r="E67" s="263"/>
      <c r="F67" s="82">
        <f t="shared" si="0"/>
        <v>0</v>
      </c>
      <c r="G67" s="114" t="s">
        <v>325</v>
      </c>
      <c r="I67" s="114"/>
    </row>
    <row r="68" spans="1:9" s="102" customFormat="1" hidden="1" x14ac:dyDescent="0.3">
      <c r="A68" s="288"/>
      <c r="B68" s="263"/>
      <c r="C68" s="263"/>
      <c r="D68" s="267"/>
      <c r="E68" s="263"/>
      <c r="F68" s="82">
        <f t="shared" si="0"/>
        <v>0</v>
      </c>
      <c r="G68" s="114" t="s">
        <v>325</v>
      </c>
      <c r="I68" s="114"/>
    </row>
    <row r="69" spans="1:9" s="102" customFormat="1" hidden="1" x14ac:dyDescent="0.3">
      <c r="A69" s="288"/>
      <c r="B69" s="263"/>
      <c r="C69" s="263"/>
      <c r="D69" s="267"/>
      <c r="E69" s="263"/>
      <c r="F69" s="82">
        <f t="shared" si="0"/>
        <v>0</v>
      </c>
      <c r="G69" s="114" t="s">
        <v>325</v>
      </c>
      <c r="I69" s="114"/>
    </row>
    <row r="70" spans="1:9" s="102" customFormat="1" hidden="1" x14ac:dyDescent="0.3">
      <c r="A70" s="288"/>
      <c r="B70" s="263"/>
      <c r="C70" s="263"/>
      <c r="D70" s="267"/>
      <c r="E70" s="263"/>
      <c r="F70" s="82">
        <f t="shared" si="0"/>
        <v>0</v>
      </c>
      <c r="G70" s="114" t="s">
        <v>325</v>
      </c>
      <c r="I70" s="114"/>
    </row>
    <row r="71" spans="1:9" s="102" customFormat="1" hidden="1" x14ac:dyDescent="0.3">
      <c r="A71" s="288"/>
      <c r="B71" s="263"/>
      <c r="C71" s="263"/>
      <c r="D71" s="267"/>
      <c r="E71" s="263"/>
      <c r="F71" s="82">
        <f t="shared" si="0"/>
        <v>0</v>
      </c>
      <c r="G71" s="114" t="s">
        <v>325</v>
      </c>
      <c r="I71" s="114"/>
    </row>
    <row r="72" spans="1:9" s="102" customFormat="1" hidden="1" x14ac:dyDescent="0.3">
      <c r="A72" s="288"/>
      <c r="B72" s="263"/>
      <c r="C72" s="263"/>
      <c r="D72" s="267"/>
      <c r="E72" s="263"/>
      <c r="F72" s="82">
        <f t="shared" si="0"/>
        <v>0</v>
      </c>
      <c r="G72" s="114" t="s">
        <v>325</v>
      </c>
      <c r="I72" s="114"/>
    </row>
    <row r="73" spans="1:9" s="102" customFormat="1" hidden="1" x14ac:dyDescent="0.3">
      <c r="A73" s="288"/>
      <c r="B73" s="263"/>
      <c r="C73" s="263"/>
      <c r="D73" s="267"/>
      <c r="E73" s="263"/>
      <c r="F73" s="82">
        <f t="shared" si="0"/>
        <v>0</v>
      </c>
      <c r="G73" s="114" t="s">
        <v>325</v>
      </c>
      <c r="I73" s="114"/>
    </row>
    <row r="74" spans="1:9" s="102" customFormat="1" hidden="1" x14ac:dyDescent="0.3">
      <c r="A74" s="288"/>
      <c r="B74" s="263"/>
      <c r="C74" s="263"/>
      <c r="D74" s="267"/>
      <c r="E74" s="263"/>
      <c r="F74" s="82">
        <f t="shared" si="0"/>
        <v>0</v>
      </c>
      <c r="G74" s="114" t="s">
        <v>325</v>
      </c>
      <c r="I74" s="114"/>
    </row>
    <row r="75" spans="1:9" s="102" customFormat="1" hidden="1" x14ac:dyDescent="0.3">
      <c r="A75" s="288"/>
      <c r="B75" s="263"/>
      <c r="C75" s="263"/>
      <c r="D75" s="267"/>
      <c r="E75" s="263"/>
      <c r="F75" s="82">
        <f t="shared" si="0"/>
        <v>0</v>
      </c>
      <c r="G75" s="114" t="s">
        <v>325</v>
      </c>
      <c r="I75" s="114"/>
    </row>
    <row r="76" spans="1:9" s="102" customFormat="1" hidden="1" x14ac:dyDescent="0.3">
      <c r="A76" s="288"/>
      <c r="B76" s="263"/>
      <c r="C76" s="263"/>
      <c r="D76" s="267"/>
      <c r="E76" s="263"/>
      <c r="F76" s="82">
        <f t="shared" si="0"/>
        <v>0</v>
      </c>
      <c r="G76" s="114" t="s">
        <v>325</v>
      </c>
      <c r="I76" s="114"/>
    </row>
    <row r="77" spans="1:9" s="102" customFormat="1" hidden="1" x14ac:dyDescent="0.3">
      <c r="A77" s="288"/>
      <c r="B77" s="263"/>
      <c r="C77" s="263"/>
      <c r="D77" s="267"/>
      <c r="E77" s="263"/>
      <c r="F77" s="82">
        <f t="shared" si="0"/>
        <v>0</v>
      </c>
      <c r="G77" s="114" t="s">
        <v>325</v>
      </c>
      <c r="I77" s="114"/>
    </row>
    <row r="78" spans="1:9" s="102" customFormat="1" hidden="1" x14ac:dyDescent="0.3">
      <c r="A78" s="288"/>
      <c r="B78" s="263"/>
      <c r="C78" s="263"/>
      <c r="D78" s="267"/>
      <c r="E78" s="263"/>
      <c r="F78" s="82">
        <f t="shared" si="0"/>
        <v>0</v>
      </c>
      <c r="G78" s="114" t="s">
        <v>325</v>
      </c>
      <c r="I78" s="114"/>
    </row>
    <row r="79" spans="1:9" s="102" customFormat="1" hidden="1" x14ac:dyDescent="0.3">
      <c r="A79" s="288"/>
      <c r="B79" s="263"/>
      <c r="C79" s="263"/>
      <c r="D79" s="267"/>
      <c r="E79" s="263"/>
      <c r="F79" s="82">
        <f t="shared" si="0"/>
        <v>0</v>
      </c>
      <c r="G79" s="114" t="s">
        <v>325</v>
      </c>
      <c r="I79" s="114"/>
    </row>
    <row r="80" spans="1:9" s="102" customFormat="1" hidden="1" x14ac:dyDescent="0.3">
      <c r="A80" s="288"/>
      <c r="B80" s="263"/>
      <c r="C80" s="263"/>
      <c r="D80" s="267"/>
      <c r="E80" s="263"/>
      <c r="F80" s="82">
        <f t="shared" si="0"/>
        <v>0</v>
      </c>
      <c r="G80" s="114" t="s">
        <v>325</v>
      </c>
      <c r="I80" s="114"/>
    </row>
    <row r="81" spans="1:9" s="102" customFormat="1" hidden="1" x14ac:dyDescent="0.3">
      <c r="A81" s="288"/>
      <c r="B81" s="263"/>
      <c r="C81" s="263"/>
      <c r="D81" s="267"/>
      <c r="E81" s="263"/>
      <c r="F81" s="82">
        <f t="shared" si="0"/>
        <v>0</v>
      </c>
      <c r="G81" s="114" t="s">
        <v>325</v>
      </c>
      <c r="I81" s="114"/>
    </row>
    <row r="82" spans="1:9" s="102" customFormat="1" hidden="1" x14ac:dyDescent="0.3">
      <c r="A82" s="288"/>
      <c r="B82" s="263"/>
      <c r="C82" s="263"/>
      <c r="D82" s="267"/>
      <c r="E82" s="263"/>
      <c r="F82" s="82">
        <f t="shared" si="0"/>
        <v>0</v>
      </c>
      <c r="G82" s="114" t="s">
        <v>325</v>
      </c>
      <c r="I82" s="114"/>
    </row>
    <row r="83" spans="1:9" s="102" customFormat="1" hidden="1" x14ac:dyDescent="0.3">
      <c r="A83" s="288"/>
      <c r="B83" s="263"/>
      <c r="C83" s="263"/>
      <c r="D83" s="267"/>
      <c r="E83" s="263"/>
      <c r="F83" s="82">
        <f t="shared" si="0"/>
        <v>0</v>
      </c>
      <c r="G83" s="114" t="s">
        <v>325</v>
      </c>
      <c r="I83" s="114"/>
    </row>
    <row r="84" spans="1:9" s="102" customFormat="1" hidden="1" x14ac:dyDescent="0.3">
      <c r="A84" s="288"/>
      <c r="B84" s="263"/>
      <c r="C84" s="263"/>
      <c r="D84" s="267"/>
      <c r="E84" s="263"/>
      <c r="F84" s="82">
        <f t="shared" si="0"/>
        <v>0</v>
      </c>
      <c r="G84" s="114" t="s">
        <v>325</v>
      </c>
      <c r="I84" s="114"/>
    </row>
    <row r="85" spans="1:9" s="102" customFormat="1" hidden="1" x14ac:dyDescent="0.3">
      <c r="A85" s="288"/>
      <c r="B85" s="263"/>
      <c r="C85" s="263"/>
      <c r="D85" s="267"/>
      <c r="E85" s="263"/>
      <c r="F85" s="82">
        <f t="shared" si="0"/>
        <v>0</v>
      </c>
      <c r="G85" s="114" t="s">
        <v>325</v>
      </c>
      <c r="I85" s="114"/>
    </row>
    <row r="86" spans="1:9" s="102" customFormat="1" hidden="1" x14ac:dyDescent="0.3">
      <c r="A86" s="288"/>
      <c r="B86" s="263"/>
      <c r="C86" s="263"/>
      <c r="D86" s="267"/>
      <c r="E86" s="263"/>
      <c r="F86" s="82">
        <f t="shared" si="0"/>
        <v>0</v>
      </c>
      <c r="G86" s="114" t="s">
        <v>325</v>
      </c>
      <c r="I86" s="114"/>
    </row>
    <row r="87" spans="1:9" s="102" customFormat="1" hidden="1" x14ac:dyDescent="0.3">
      <c r="A87" s="288"/>
      <c r="B87" s="263"/>
      <c r="C87" s="263"/>
      <c r="D87" s="267"/>
      <c r="E87" s="263"/>
      <c r="F87" s="82">
        <f t="shared" si="0"/>
        <v>0</v>
      </c>
      <c r="G87" s="114" t="s">
        <v>325</v>
      </c>
      <c r="I87" s="114"/>
    </row>
    <row r="88" spans="1:9" s="102" customFormat="1" hidden="1" x14ac:dyDescent="0.3">
      <c r="A88" s="288"/>
      <c r="B88" s="263"/>
      <c r="C88" s="263"/>
      <c r="D88" s="267"/>
      <c r="E88" s="263"/>
      <c r="F88" s="82">
        <f t="shared" si="0"/>
        <v>0</v>
      </c>
      <c r="G88" s="114" t="s">
        <v>325</v>
      </c>
      <c r="I88" s="114"/>
    </row>
    <row r="89" spans="1:9" s="102" customFormat="1" hidden="1" x14ac:dyDescent="0.3">
      <c r="A89" s="288"/>
      <c r="B89" s="263"/>
      <c r="C89" s="263"/>
      <c r="D89" s="267"/>
      <c r="E89" s="263"/>
      <c r="F89" s="82">
        <f t="shared" si="0"/>
        <v>0</v>
      </c>
      <c r="G89" s="114" t="s">
        <v>325</v>
      </c>
      <c r="I89" s="114"/>
    </row>
    <row r="90" spans="1:9" s="102" customFormat="1" hidden="1" x14ac:dyDescent="0.3">
      <c r="A90" s="288"/>
      <c r="B90" s="263"/>
      <c r="C90" s="263"/>
      <c r="D90" s="267"/>
      <c r="E90" s="263"/>
      <c r="F90" s="82">
        <f t="shared" si="0"/>
        <v>0</v>
      </c>
      <c r="G90" s="114" t="s">
        <v>325</v>
      </c>
      <c r="I90" s="114"/>
    </row>
    <row r="91" spans="1:9" s="102" customFormat="1" hidden="1" x14ac:dyDescent="0.3">
      <c r="A91" s="288"/>
      <c r="B91" s="263"/>
      <c r="C91" s="263"/>
      <c r="D91" s="267"/>
      <c r="E91" s="263"/>
      <c r="F91" s="82">
        <f t="shared" si="0"/>
        <v>0</v>
      </c>
      <c r="G91" s="114" t="s">
        <v>325</v>
      </c>
      <c r="I91" s="114"/>
    </row>
    <row r="92" spans="1:9" s="102" customFormat="1" hidden="1" x14ac:dyDescent="0.3">
      <c r="A92" s="288"/>
      <c r="B92" s="263"/>
      <c r="C92" s="263"/>
      <c r="D92" s="267"/>
      <c r="E92" s="263"/>
      <c r="F92" s="82">
        <f t="shared" si="0"/>
        <v>0</v>
      </c>
      <c r="G92" s="114" t="s">
        <v>325</v>
      </c>
      <c r="I92" s="114"/>
    </row>
    <row r="93" spans="1:9" s="102" customFormat="1" hidden="1" x14ac:dyDescent="0.3">
      <c r="A93" s="288"/>
      <c r="B93" s="263"/>
      <c r="C93" s="263"/>
      <c r="D93" s="267"/>
      <c r="E93" s="263"/>
      <c r="F93" s="82">
        <f t="shared" si="0"/>
        <v>0</v>
      </c>
      <c r="G93" s="114" t="s">
        <v>325</v>
      </c>
      <c r="I93" s="114"/>
    </row>
    <row r="94" spans="1:9" s="102" customFormat="1" hidden="1" x14ac:dyDescent="0.3">
      <c r="A94" s="288"/>
      <c r="B94" s="263"/>
      <c r="C94" s="263"/>
      <c r="D94" s="267"/>
      <c r="E94" s="263"/>
      <c r="F94" s="82">
        <f t="shared" si="0"/>
        <v>0</v>
      </c>
      <c r="G94" s="114" t="s">
        <v>325</v>
      </c>
      <c r="I94" s="114"/>
    </row>
    <row r="95" spans="1:9" s="102" customFormat="1" hidden="1" x14ac:dyDescent="0.3">
      <c r="A95" s="288"/>
      <c r="B95" s="263"/>
      <c r="C95" s="263"/>
      <c r="D95" s="267"/>
      <c r="E95" s="263"/>
      <c r="F95" s="82">
        <f t="shared" si="0"/>
        <v>0</v>
      </c>
      <c r="G95" s="114" t="s">
        <v>325</v>
      </c>
      <c r="I95" s="114"/>
    </row>
    <row r="96" spans="1:9" s="102" customFormat="1" hidden="1" x14ac:dyDescent="0.3">
      <c r="A96" s="288"/>
      <c r="B96" s="263"/>
      <c r="C96" s="263"/>
      <c r="D96" s="267"/>
      <c r="E96" s="263"/>
      <c r="F96" s="82">
        <f t="shared" si="0"/>
        <v>0</v>
      </c>
      <c r="G96" s="114" t="s">
        <v>325</v>
      </c>
      <c r="I96" s="114"/>
    </row>
    <row r="97" spans="1:9" s="102" customFormat="1" hidden="1" x14ac:dyDescent="0.3">
      <c r="A97" s="288"/>
      <c r="B97" s="263"/>
      <c r="C97" s="263"/>
      <c r="D97" s="267"/>
      <c r="E97" s="263"/>
      <c r="F97" s="82">
        <f t="shared" si="0"/>
        <v>0</v>
      </c>
      <c r="G97" s="114" t="s">
        <v>325</v>
      </c>
      <c r="I97" s="114"/>
    </row>
    <row r="98" spans="1:9" s="102" customFormat="1" hidden="1" x14ac:dyDescent="0.3">
      <c r="A98" s="288"/>
      <c r="B98" s="263"/>
      <c r="C98" s="263"/>
      <c r="D98" s="267"/>
      <c r="E98" s="263"/>
      <c r="F98" s="82">
        <f t="shared" si="0"/>
        <v>0</v>
      </c>
      <c r="G98" s="114" t="s">
        <v>325</v>
      </c>
      <c r="I98" s="114"/>
    </row>
    <row r="99" spans="1:9" s="102" customFormat="1" hidden="1" x14ac:dyDescent="0.3">
      <c r="A99" s="288"/>
      <c r="B99" s="263"/>
      <c r="C99" s="263"/>
      <c r="D99" s="267"/>
      <c r="E99" s="263"/>
      <c r="F99" s="82">
        <f t="shared" si="0"/>
        <v>0</v>
      </c>
      <c r="G99" s="114" t="s">
        <v>325</v>
      </c>
      <c r="I99" s="114"/>
    </row>
    <row r="100" spans="1:9" s="102" customFormat="1" hidden="1" x14ac:dyDescent="0.3">
      <c r="A100" s="288"/>
      <c r="B100" s="263"/>
      <c r="C100" s="263"/>
      <c r="D100" s="267"/>
      <c r="E100" s="263"/>
      <c r="F100" s="82">
        <f t="shared" si="0"/>
        <v>0</v>
      </c>
      <c r="G100" s="114" t="s">
        <v>325</v>
      </c>
      <c r="I100" s="114"/>
    </row>
    <row r="101" spans="1:9" s="102" customFormat="1" hidden="1" x14ac:dyDescent="0.3">
      <c r="A101" s="288"/>
      <c r="B101" s="263"/>
      <c r="C101" s="263"/>
      <c r="D101" s="267"/>
      <c r="E101" s="263"/>
      <c r="F101" s="82">
        <f t="shared" si="0"/>
        <v>0</v>
      </c>
      <c r="G101" s="114" t="s">
        <v>325</v>
      </c>
      <c r="I101" s="114"/>
    </row>
    <row r="102" spans="1:9" s="102" customFormat="1" hidden="1" x14ac:dyDescent="0.3">
      <c r="A102" s="288"/>
      <c r="B102" s="263"/>
      <c r="C102" s="263"/>
      <c r="D102" s="267"/>
      <c r="E102" s="263"/>
      <c r="F102" s="82">
        <f t="shared" si="0"/>
        <v>0</v>
      </c>
      <c r="G102" s="114" t="s">
        <v>325</v>
      </c>
      <c r="I102" s="114"/>
    </row>
    <row r="103" spans="1:9" s="102" customFormat="1" hidden="1" x14ac:dyDescent="0.3">
      <c r="A103" s="288"/>
      <c r="B103" s="263"/>
      <c r="C103" s="263"/>
      <c r="D103" s="267"/>
      <c r="E103" s="263"/>
      <c r="F103" s="82">
        <f t="shared" si="0"/>
        <v>0</v>
      </c>
      <c r="G103" s="114" t="s">
        <v>325</v>
      </c>
      <c r="I103" s="114"/>
    </row>
    <row r="104" spans="1:9" s="102" customFormat="1" hidden="1" x14ac:dyDescent="0.3">
      <c r="A104" s="288"/>
      <c r="B104" s="263"/>
      <c r="C104" s="263"/>
      <c r="D104" s="267"/>
      <c r="E104" s="263"/>
      <c r="F104" s="82">
        <f t="shared" si="0"/>
        <v>0</v>
      </c>
      <c r="G104" s="114" t="s">
        <v>325</v>
      </c>
      <c r="I104" s="114"/>
    </row>
    <row r="105" spans="1:9" s="102" customFormat="1" hidden="1" x14ac:dyDescent="0.3">
      <c r="A105" s="288"/>
      <c r="B105" s="263"/>
      <c r="C105" s="263"/>
      <c r="D105" s="267"/>
      <c r="E105" s="263"/>
      <c r="F105" s="82">
        <f t="shared" si="0"/>
        <v>0</v>
      </c>
      <c r="G105" s="114" t="s">
        <v>325</v>
      </c>
      <c r="I105" s="114"/>
    </row>
    <row r="106" spans="1:9" s="102" customFormat="1" hidden="1" x14ac:dyDescent="0.3">
      <c r="A106" s="288"/>
      <c r="B106" s="263"/>
      <c r="C106" s="263"/>
      <c r="D106" s="267"/>
      <c r="E106" s="263"/>
      <c r="F106" s="82">
        <f t="shared" si="0"/>
        <v>0</v>
      </c>
      <c r="G106" s="114" t="s">
        <v>325</v>
      </c>
      <c r="I106" s="114"/>
    </row>
    <row r="107" spans="1:9" s="102" customFormat="1" hidden="1" x14ac:dyDescent="0.3">
      <c r="A107" s="288"/>
      <c r="B107" s="263"/>
      <c r="C107" s="263"/>
      <c r="D107" s="267"/>
      <c r="E107" s="263"/>
      <c r="F107" s="82">
        <f t="shared" si="0"/>
        <v>0</v>
      </c>
      <c r="G107" s="114" t="s">
        <v>325</v>
      </c>
      <c r="I107" s="114"/>
    </row>
    <row r="108" spans="1:9" s="102" customFormat="1" hidden="1" x14ac:dyDescent="0.3">
      <c r="A108" s="288"/>
      <c r="B108" s="263"/>
      <c r="C108" s="263"/>
      <c r="D108" s="267"/>
      <c r="E108" s="263"/>
      <c r="F108" s="82">
        <f t="shared" si="0"/>
        <v>0</v>
      </c>
      <c r="G108" s="114" t="s">
        <v>325</v>
      </c>
      <c r="I108" s="114"/>
    </row>
    <row r="109" spans="1:9" s="102" customFormat="1" hidden="1" x14ac:dyDescent="0.3">
      <c r="A109" s="288"/>
      <c r="B109" s="263"/>
      <c r="C109" s="263"/>
      <c r="D109" s="267"/>
      <c r="E109" s="263"/>
      <c r="F109" s="82">
        <f t="shared" si="0"/>
        <v>0</v>
      </c>
      <c r="G109" s="114" t="s">
        <v>325</v>
      </c>
      <c r="I109" s="114"/>
    </row>
    <row r="110" spans="1:9" s="102" customFormat="1" hidden="1" x14ac:dyDescent="0.3">
      <c r="A110" s="288"/>
      <c r="B110" s="263"/>
      <c r="C110" s="263"/>
      <c r="D110" s="267"/>
      <c r="E110" s="263"/>
      <c r="F110" s="82">
        <f t="shared" si="0"/>
        <v>0</v>
      </c>
      <c r="G110" s="114" t="s">
        <v>325</v>
      </c>
      <c r="I110" s="114"/>
    </row>
    <row r="111" spans="1:9" s="102" customFormat="1" hidden="1" x14ac:dyDescent="0.3">
      <c r="A111" s="288"/>
      <c r="B111" s="263"/>
      <c r="C111" s="263"/>
      <c r="D111" s="267"/>
      <c r="E111" s="263"/>
      <c r="F111" s="82">
        <f t="shared" si="0"/>
        <v>0</v>
      </c>
      <c r="G111" s="114" t="s">
        <v>325</v>
      </c>
      <c r="I111" s="114"/>
    </row>
    <row r="112" spans="1:9" s="102" customFormat="1" hidden="1" x14ac:dyDescent="0.3">
      <c r="A112" s="288"/>
      <c r="B112" s="263"/>
      <c r="C112" s="263"/>
      <c r="D112" s="267"/>
      <c r="E112" s="263"/>
      <c r="F112" s="82">
        <f t="shared" si="0"/>
        <v>0</v>
      </c>
      <c r="G112" s="114" t="s">
        <v>325</v>
      </c>
      <c r="I112" s="114"/>
    </row>
    <row r="113" spans="1:9" s="102" customFormat="1" hidden="1" x14ac:dyDescent="0.3">
      <c r="A113" s="288"/>
      <c r="B113" s="263"/>
      <c r="C113" s="263"/>
      <c r="D113" s="267"/>
      <c r="E113" s="263"/>
      <c r="F113" s="82">
        <f t="shared" si="0"/>
        <v>0</v>
      </c>
      <c r="G113" s="114" t="s">
        <v>325</v>
      </c>
      <c r="I113" s="114"/>
    </row>
    <row r="114" spans="1:9" s="102" customFormat="1" hidden="1" x14ac:dyDescent="0.3">
      <c r="A114" s="288"/>
      <c r="B114" s="263"/>
      <c r="C114" s="263"/>
      <c r="D114" s="267"/>
      <c r="E114" s="263"/>
      <c r="F114" s="82">
        <f t="shared" si="0"/>
        <v>0</v>
      </c>
      <c r="G114" s="114" t="s">
        <v>325</v>
      </c>
      <c r="I114" s="114"/>
    </row>
    <row r="115" spans="1:9" s="102" customFormat="1" hidden="1" x14ac:dyDescent="0.3">
      <c r="A115" s="288"/>
      <c r="B115" s="263"/>
      <c r="C115" s="263"/>
      <c r="D115" s="267"/>
      <c r="E115" s="263"/>
      <c r="F115" s="82">
        <f t="shared" si="0"/>
        <v>0</v>
      </c>
      <c r="G115" s="114" t="s">
        <v>325</v>
      </c>
      <c r="I115" s="114"/>
    </row>
    <row r="116" spans="1:9" s="102" customFormat="1" hidden="1" x14ac:dyDescent="0.3">
      <c r="A116" s="288"/>
      <c r="B116" s="263"/>
      <c r="C116" s="263"/>
      <c r="D116" s="267"/>
      <c r="E116" s="263"/>
      <c r="F116" s="82">
        <f t="shared" si="0"/>
        <v>0</v>
      </c>
      <c r="G116" s="114" t="s">
        <v>325</v>
      </c>
      <c r="I116" s="114"/>
    </row>
    <row r="117" spans="1:9" s="102" customFormat="1" hidden="1" x14ac:dyDescent="0.3">
      <c r="A117" s="288"/>
      <c r="B117" s="263"/>
      <c r="C117" s="263"/>
      <c r="D117" s="267"/>
      <c r="E117" s="263"/>
      <c r="F117" s="82">
        <f t="shared" si="0"/>
        <v>0</v>
      </c>
      <c r="G117" s="114" t="s">
        <v>325</v>
      </c>
      <c r="I117" s="114"/>
    </row>
    <row r="118" spans="1:9" s="102" customFormat="1" hidden="1" x14ac:dyDescent="0.3">
      <c r="A118" s="288"/>
      <c r="B118" s="263"/>
      <c r="C118" s="263"/>
      <c r="D118" s="267"/>
      <c r="E118" s="263"/>
      <c r="F118" s="82">
        <f t="shared" si="0"/>
        <v>0</v>
      </c>
      <c r="G118" s="114" t="s">
        <v>325</v>
      </c>
      <c r="I118" s="114"/>
    </row>
    <row r="119" spans="1:9" s="102" customFormat="1" hidden="1" x14ac:dyDescent="0.3">
      <c r="A119" s="288"/>
      <c r="B119" s="263"/>
      <c r="C119" s="263"/>
      <c r="D119" s="267"/>
      <c r="E119" s="263"/>
      <c r="F119" s="82">
        <f t="shared" si="0"/>
        <v>0</v>
      </c>
      <c r="G119" s="114" t="s">
        <v>325</v>
      </c>
      <c r="I119" s="114"/>
    </row>
    <row r="120" spans="1:9" s="102" customFormat="1" hidden="1" x14ac:dyDescent="0.3">
      <c r="A120" s="288"/>
      <c r="B120" s="263"/>
      <c r="C120" s="263"/>
      <c r="D120" s="267"/>
      <c r="E120" s="263"/>
      <c r="F120" s="82">
        <f t="shared" si="0"/>
        <v>0</v>
      </c>
      <c r="G120" s="114" t="s">
        <v>325</v>
      </c>
      <c r="I120" s="114"/>
    </row>
    <row r="121" spans="1:9" s="102" customFormat="1" hidden="1" x14ac:dyDescent="0.3">
      <c r="A121" s="288"/>
      <c r="B121" s="263"/>
      <c r="C121" s="263"/>
      <c r="D121" s="267"/>
      <c r="E121" s="263"/>
      <c r="F121" s="82">
        <f t="shared" si="0"/>
        <v>0</v>
      </c>
      <c r="G121" s="114" t="s">
        <v>325</v>
      </c>
      <c r="I121" s="114"/>
    </row>
    <row r="122" spans="1:9" s="102" customFormat="1" hidden="1" x14ac:dyDescent="0.3">
      <c r="A122" s="288"/>
      <c r="B122" s="263"/>
      <c r="C122" s="263"/>
      <c r="D122" s="267"/>
      <c r="E122" s="263"/>
      <c r="F122" s="82">
        <f t="shared" si="0"/>
        <v>0</v>
      </c>
      <c r="G122" s="114" t="s">
        <v>325</v>
      </c>
      <c r="I122" s="114"/>
    </row>
    <row r="123" spans="1:9" s="102" customFormat="1" hidden="1" x14ac:dyDescent="0.3">
      <c r="A123" s="288"/>
      <c r="B123" s="263"/>
      <c r="C123" s="263"/>
      <c r="D123" s="267"/>
      <c r="E123" s="263"/>
      <c r="F123" s="82">
        <f t="shared" si="0"/>
        <v>0</v>
      </c>
      <c r="G123" s="114" t="s">
        <v>325</v>
      </c>
      <c r="I123" s="114"/>
    </row>
    <row r="124" spans="1:9" s="102" customFormat="1" hidden="1" x14ac:dyDescent="0.3">
      <c r="A124" s="288"/>
      <c r="B124" s="263"/>
      <c r="C124" s="263"/>
      <c r="D124" s="267"/>
      <c r="E124" s="263"/>
      <c r="F124" s="82">
        <f t="shared" si="0"/>
        <v>0</v>
      </c>
      <c r="G124" s="114" t="s">
        <v>325</v>
      </c>
      <c r="I124" s="114"/>
    </row>
    <row r="125" spans="1:9" s="102" customFormat="1" hidden="1" x14ac:dyDescent="0.3">
      <c r="A125" s="288"/>
      <c r="B125" s="263"/>
      <c r="C125" s="263"/>
      <c r="D125" s="267"/>
      <c r="E125" s="263"/>
      <c r="F125" s="82">
        <f t="shared" si="0"/>
        <v>0</v>
      </c>
      <c r="G125" s="114" t="s">
        <v>325</v>
      </c>
      <c r="I125" s="114"/>
    </row>
    <row r="126" spans="1:9" s="102" customFormat="1" hidden="1" x14ac:dyDescent="0.3">
      <c r="A126" s="288"/>
      <c r="B126" s="263"/>
      <c r="C126" s="263"/>
      <c r="D126" s="267"/>
      <c r="E126" s="263"/>
      <c r="F126" s="82">
        <f t="shared" si="0"/>
        <v>0</v>
      </c>
      <c r="G126" s="114" t="s">
        <v>325</v>
      </c>
      <c r="I126" s="114"/>
    </row>
    <row r="127" spans="1:9" s="102" customFormat="1" hidden="1" x14ac:dyDescent="0.3">
      <c r="A127" s="288"/>
      <c r="B127" s="263"/>
      <c r="C127" s="263"/>
      <c r="D127" s="267"/>
      <c r="E127" s="263"/>
      <c r="F127" s="82">
        <f t="shared" si="0"/>
        <v>0</v>
      </c>
      <c r="G127" s="114" t="s">
        <v>325</v>
      </c>
      <c r="I127" s="114"/>
    </row>
    <row r="128" spans="1:9" s="102" customFormat="1" hidden="1" x14ac:dyDescent="0.3">
      <c r="A128" s="288"/>
      <c r="B128" s="263"/>
      <c r="C128" s="263"/>
      <c r="D128" s="267"/>
      <c r="E128" s="263"/>
      <c r="F128" s="82">
        <f t="shared" si="0"/>
        <v>0</v>
      </c>
      <c r="G128" s="114" t="s">
        <v>325</v>
      </c>
      <c r="I128" s="114"/>
    </row>
    <row r="129" spans="1:9" s="102" customFormat="1" hidden="1" x14ac:dyDescent="0.3">
      <c r="A129" s="288"/>
      <c r="B129" s="263"/>
      <c r="C129" s="263"/>
      <c r="D129" s="267"/>
      <c r="E129" s="263"/>
      <c r="F129" s="82">
        <f t="shared" si="0"/>
        <v>0</v>
      </c>
      <c r="G129" s="114" t="s">
        <v>325</v>
      </c>
      <c r="I129" s="114"/>
    </row>
    <row r="130" spans="1:9" s="102" customFormat="1" hidden="1" x14ac:dyDescent="0.3">
      <c r="A130" s="288"/>
      <c r="B130" s="263"/>
      <c r="C130" s="263"/>
      <c r="D130" s="267"/>
      <c r="E130" s="263"/>
      <c r="F130" s="82">
        <f t="shared" si="0"/>
        <v>0</v>
      </c>
      <c r="G130" s="114" t="s">
        <v>325</v>
      </c>
      <c r="I130" s="114"/>
    </row>
    <row r="131" spans="1:9" s="102" customFormat="1" hidden="1" x14ac:dyDescent="0.3">
      <c r="A131" s="288"/>
      <c r="B131" s="263"/>
      <c r="C131" s="263"/>
      <c r="D131" s="267"/>
      <c r="E131" s="263"/>
      <c r="F131" s="82">
        <f t="shared" si="0"/>
        <v>0</v>
      </c>
      <c r="G131" s="114" t="s">
        <v>325</v>
      </c>
      <c r="I131" s="114"/>
    </row>
    <row r="132" spans="1:9" s="102" customFormat="1" hidden="1" x14ac:dyDescent="0.3">
      <c r="A132" s="288"/>
      <c r="B132" s="263"/>
      <c r="C132" s="263"/>
      <c r="D132" s="267"/>
      <c r="E132" s="263"/>
      <c r="F132" s="82">
        <f t="shared" si="0"/>
        <v>0</v>
      </c>
      <c r="G132" s="114" t="s">
        <v>325</v>
      </c>
      <c r="I132" s="114"/>
    </row>
    <row r="133" spans="1:9" s="102" customFormat="1" hidden="1" x14ac:dyDescent="0.3">
      <c r="A133" s="288"/>
      <c r="B133" s="263"/>
      <c r="C133" s="263"/>
      <c r="D133" s="267"/>
      <c r="E133" s="263"/>
      <c r="F133" s="82">
        <f t="shared" si="0"/>
        <v>0</v>
      </c>
      <c r="G133" s="114" t="s">
        <v>325</v>
      </c>
      <c r="I133" s="114"/>
    </row>
    <row r="134" spans="1:9" s="102" customFormat="1" hidden="1" x14ac:dyDescent="0.3">
      <c r="A134" s="288"/>
      <c r="B134" s="263"/>
      <c r="C134" s="263"/>
      <c r="D134" s="267"/>
      <c r="E134" s="263"/>
      <c r="F134" s="82">
        <f t="shared" si="0"/>
        <v>0</v>
      </c>
      <c r="G134" s="114" t="s">
        <v>325</v>
      </c>
      <c r="I134" s="114"/>
    </row>
    <row r="135" spans="1:9" s="102" customFormat="1" x14ac:dyDescent="0.3">
      <c r="A135" s="288" t="s">
        <v>60</v>
      </c>
      <c r="B135" s="263">
        <v>3</v>
      </c>
      <c r="C135" s="263" t="s">
        <v>306</v>
      </c>
      <c r="D135" s="267">
        <f t="shared" ref="D135:D140" ca="1" si="2">RAND()*400000</f>
        <v>318132.03682371764</v>
      </c>
      <c r="E135" s="263">
        <v>7</v>
      </c>
      <c r="F135" s="295">
        <f ca="1">ROUND(+B135*D135*E135,2)</f>
        <v>6680772.7699999996</v>
      </c>
      <c r="G135" s="114" t="s">
        <v>325</v>
      </c>
      <c r="I135" s="114"/>
    </row>
    <row r="136" spans="1:9" s="102" customFormat="1" x14ac:dyDescent="0.3">
      <c r="A136" s="287"/>
      <c r="B136" s="90"/>
      <c r="C136" s="90"/>
      <c r="D136" s="136"/>
      <c r="E136" s="207" t="s">
        <v>41</v>
      </c>
      <c r="F136" s="308">
        <f ca="1">ROUND(SUBTOTAL(109,F6:F135),2)</f>
        <v>14199980.050000001</v>
      </c>
      <c r="G136" s="114" t="s">
        <v>325</v>
      </c>
      <c r="I136" s="117" t="s">
        <v>329</v>
      </c>
    </row>
    <row r="137" spans="1:9" s="102" customFormat="1" x14ac:dyDescent="0.3">
      <c r="A137" s="287"/>
      <c r="B137" s="90"/>
      <c r="C137" s="90"/>
      <c r="D137" s="136"/>
      <c r="E137" s="90"/>
      <c r="F137" s="296"/>
      <c r="G137" s="114" t="s">
        <v>326</v>
      </c>
    </row>
    <row r="138" spans="1:9" s="102" customFormat="1" x14ac:dyDescent="0.3">
      <c r="A138" s="288" t="s">
        <v>307</v>
      </c>
      <c r="B138" s="263">
        <v>3</v>
      </c>
      <c r="C138" s="263" t="s">
        <v>306</v>
      </c>
      <c r="D138" s="267">
        <f t="shared" ca="1" si="2"/>
        <v>390448.72782723734</v>
      </c>
      <c r="E138" s="263">
        <v>7</v>
      </c>
      <c r="F138" s="82">
        <f ca="1">ROUND(+B138*D138*E138,2)</f>
        <v>8199423.2800000003</v>
      </c>
      <c r="G138" s="114" t="s">
        <v>326</v>
      </c>
    </row>
    <row r="139" spans="1:9" s="102" customFormat="1" x14ac:dyDescent="0.3">
      <c r="A139" s="288" t="s">
        <v>334</v>
      </c>
      <c r="B139" s="263">
        <v>3</v>
      </c>
      <c r="C139" s="263" t="s">
        <v>306</v>
      </c>
      <c r="D139" s="267">
        <f t="shared" ca="1" si="2"/>
        <v>241919.31667125775</v>
      </c>
      <c r="E139" s="263">
        <v>7</v>
      </c>
      <c r="F139" s="82">
        <f t="shared" ref="F139:F266" ca="1" si="3">ROUND(+B139*D139*E139,2)</f>
        <v>5080305.6500000004</v>
      </c>
      <c r="G139" s="114" t="s">
        <v>326</v>
      </c>
      <c r="I139" s="114"/>
    </row>
    <row r="140" spans="1:9" s="102" customFormat="1" x14ac:dyDescent="0.3">
      <c r="A140" s="288" t="s">
        <v>335</v>
      </c>
      <c r="B140" s="263">
        <v>3</v>
      </c>
      <c r="C140" s="263" t="s">
        <v>306</v>
      </c>
      <c r="D140" s="267">
        <f t="shared" ca="1" si="2"/>
        <v>257762.78010213817</v>
      </c>
      <c r="E140" s="263">
        <v>7</v>
      </c>
      <c r="F140" s="82">
        <f t="shared" ca="1" si="3"/>
        <v>5413018.3799999999</v>
      </c>
      <c r="G140" s="114" t="s">
        <v>326</v>
      </c>
      <c r="I140" s="114"/>
    </row>
    <row r="141" spans="1:9" s="102" customFormat="1" hidden="1" x14ac:dyDescent="0.3">
      <c r="A141" s="288"/>
      <c r="B141" s="263"/>
      <c r="C141" s="263"/>
      <c r="D141" s="267"/>
      <c r="E141" s="263"/>
      <c r="F141" s="82">
        <f t="shared" si="3"/>
        <v>0</v>
      </c>
      <c r="G141" s="114" t="s">
        <v>326</v>
      </c>
      <c r="I141" s="114"/>
    </row>
    <row r="142" spans="1:9" s="102" customFormat="1" hidden="1" x14ac:dyDescent="0.3">
      <c r="A142" s="288"/>
      <c r="B142" s="263"/>
      <c r="C142" s="263"/>
      <c r="D142" s="267"/>
      <c r="E142" s="263"/>
      <c r="F142" s="82">
        <f t="shared" si="3"/>
        <v>0</v>
      </c>
      <c r="G142" s="114" t="s">
        <v>326</v>
      </c>
      <c r="I142" s="114"/>
    </row>
    <row r="143" spans="1:9" s="102" customFormat="1" hidden="1" x14ac:dyDescent="0.3">
      <c r="A143" s="288"/>
      <c r="B143" s="263"/>
      <c r="C143" s="263"/>
      <c r="D143" s="267"/>
      <c r="E143" s="263"/>
      <c r="F143" s="82">
        <f t="shared" si="3"/>
        <v>0</v>
      </c>
      <c r="G143" s="114" t="s">
        <v>326</v>
      </c>
      <c r="I143" s="114"/>
    </row>
    <row r="144" spans="1:9" s="102" customFormat="1" hidden="1" x14ac:dyDescent="0.3">
      <c r="A144" s="288"/>
      <c r="B144" s="263"/>
      <c r="C144" s="263"/>
      <c r="D144" s="267"/>
      <c r="E144" s="263"/>
      <c r="F144" s="82">
        <f t="shared" si="3"/>
        <v>0</v>
      </c>
      <c r="G144" s="114" t="s">
        <v>326</v>
      </c>
      <c r="I144" s="114"/>
    </row>
    <row r="145" spans="1:9" s="102" customFormat="1" hidden="1" x14ac:dyDescent="0.3">
      <c r="A145" s="288"/>
      <c r="B145" s="263"/>
      <c r="C145" s="263"/>
      <c r="D145" s="267"/>
      <c r="E145" s="263"/>
      <c r="F145" s="82">
        <f t="shared" si="3"/>
        <v>0</v>
      </c>
      <c r="G145" s="114" t="s">
        <v>326</v>
      </c>
      <c r="I145" s="114"/>
    </row>
    <row r="146" spans="1:9" s="102" customFormat="1" hidden="1" x14ac:dyDescent="0.3">
      <c r="A146" s="288"/>
      <c r="B146" s="263"/>
      <c r="C146" s="263"/>
      <c r="D146" s="267"/>
      <c r="E146" s="263"/>
      <c r="F146" s="82">
        <f t="shared" si="3"/>
        <v>0</v>
      </c>
      <c r="G146" s="114" t="s">
        <v>326</v>
      </c>
      <c r="I146" s="114"/>
    </row>
    <row r="147" spans="1:9" s="102" customFormat="1" hidden="1" x14ac:dyDescent="0.3">
      <c r="A147" s="288"/>
      <c r="B147" s="263"/>
      <c r="C147" s="263"/>
      <c r="D147" s="267"/>
      <c r="E147" s="263"/>
      <c r="F147" s="82">
        <f t="shared" si="3"/>
        <v>0</v>
      </c>
      <c r="G147" s="114" t="s">
        <v>326</v>
      </c>
      <c r="I147" s="114"/>
    </row>
    <row r="148" spans="1:9" s="102" customFormat="1" hidden="1" x14ac:dyDescent="0.3">
      <c r="A148" s="288"/>
      <c r="B148" s="263"/>
      <c r="C148" s="263"/>
      <c r="D148" s="267"/>
      <c r="E148" s="263"/>
      <c r="F148" s="82">
        <f t="shared" si="3"/>
        <v>0</v>
      </c>
      <c r="G148" s="114" t="s">
        <v>326</v>
      </c>
      <c r="I148" s="114"/>
    </row>
    <row r="149" spans="1:9" s="102" customFormat="1" hidden="1" x14ac:dyDescent="0.3">
      <c r="A149" s="288"/>
      <c r="B149" s="263"/>
      <c r="C149" s="263"/>
      <c r="D149" s="267"/>
      <c r="E149" s="263"/>
      <c r="F149" s="82">
        <f t="shared" si="3"/>
        <v>0</v>
      </c>
      <c r="G149" s="114" t="s">
        <v>326</v>
      </c>
      <c r="I149" s="114"/>
    </row>
    <row r="150" spans="1:9" s="102" customFormat="1" hidden="1" x14ac:dyDescent="0.3">
      <c r="A150" s="288"/>
      <c r="B150" s="263"/>
      <c r="C150" s="263"/>
      <c r="D150" s="267"/>
      <c r="E150" s="263"/>
      <c r="F150" s="82">
        <f t="shared" si="3"/>
        <v>0</v>
      </c>
      <c r="G150" s="114" t="s">
        <v>326</v>
      </c>
      <c r="I150" s="114"/>
    </row>
    <row r="151" spans="1:9" s="102" customFormat="1" hidden="1" x14ac:dyDescent="0.3">
      <c r="A151" s="288"/>
      <c r="B151" s="263"/>
      <c r="C151" s="263"/>
      <c r="D151" s="267"/>
      <c r="E151" s="263"/>
      <c r="F151" s="82">
        <f t="shared" si="3"/>
        <v>0</v>
      </c>
      <c r="G151" s="114" t="s">
        <v>326</v>
      </c>
      <c r="I151" s="114"/>
    </row>
    <row r="152" spans="1:9" s="102" customFormat="1" hidden="1" x14ac:dyDescent="0.3">
      <c r="A152" s="288"/>
      <c r="B152" s="263"/>
      <c r="C152" s="263"/>
      <c r="D152" s="267"/>
      <c r="E152" s="263"/>
      <c r="F152" s="82">
        <f t="shared" si="3"/>
        <v>0</v>
      </c>
      <c r="G152" s="114" t="s">
        <v>326</v>
      </c>
      <c r="I152" s="114"/>
    </row>
    <row r="153" spans="1:9" s="102" customFormat="1" hidden="1" x14ac:dyDescent="0.3">
      <c r="A153" s="288"/>
      <c r="B153" s="263"/>
      <c r="C153" s="263"/>
      <c r="D153" s="267"/>
      <c r="E153" s="263"/>
      <c r="F153" s="82">
        <f t="shared" si="3"/>
        <v>0</v>
      </c>
      <c r="G153" s="114" t="s">
        <v>326</v>
      </c>
      <c r="I153" s="114"/>
    </row>
    <row r="154" spans="1:9" s="102" customFormat="1" hidden="1" x14ac:dyDescent="0.3">
      <c r="A154" s="288"/>
      <c r="B154" s="263"/>
      <c r="C154" s="263"/>
      <c r="D154" s="267"/>
      <c r="E154" s="263"/>
      <c r="F154" s="82">
        <f t="shared" si="3"/>
        <v>0</v>
      </c>
      <c r="G154" s="114" t="s">
        <v>326</v>
      </c>
      <c r="I154" s="114"/>
    </row>
    <row r="155" spans="1:9" s="102" customFormat="1" hidden="1" x14ac:dyDescent="0.3">
      <c r="A155" s="288"/>
      <c r="B155" s="263"/>
      <c r="C155" s="263"/>
      <c r="D155" s="267"/>
      <c r="E155" s="263"/>
      <c r="F155" s="82">
        <f t="shared" si="3"/>
        <v>0</v>
      </c>
      <c r="G155" s="114" t="s">
        <v>326</v>
      </c>
      <c r="I155" s="114"/>
    </row>
    <row r="156" spans="1:9" s="102" customFormat="1" hidden="1" x14ac:dyDescent="0.3">
      <c r="A156" s="288"/>
      <c r="B156" s="263"/>
      <c r="C156" s="263"/>
      <c r="D156" s="267"/>
      <c r="E156" s="263"/>
      <c r="F156" s="82">
        <f t="shared" si="3"/>
        <v>0</v>
      </c>
      <c r="G156" s="114" t="s">
        <v>326</v>
      </c>
      <c r="I156" s="114"/>
    </row>
    <row r="157" spans="1:9" s="102" customFormat="1" hidden="1" x14ac:dyDescent="0.3">
      <c r="A157" s="288"/>
      <c r="B157" s="263"/>
      <c r="C157" s="263"/>
      <c r="D157" s="267"/>
      <c r="E157" s="263"/>
      <c r="F157" s="82">
        <f t="shared" si="3"/>
        <v>0</v>
      </c>
      <c r="G157" s="114" t="s">
        <v>326</v>
      </c>
      <c r="I157" s="114"/>
    </row>
    <row r="158" spans="1:9" s="102" customFormat="1" hidden="1" x14ac:dyDescent="0.3">
      <c r="A158" s="288"/>
      <c r="B158" s="263"/>
      <c r="C158" s="263"/>
      <c r="D158" s="267"/>
      <c r="E158" s="263"/>
      <c r="F158" s="82">
        <f t="shared" si="3"/>
        <v>0</v>
      </c>
      <c r="G158" s="114" t="s">
        <v>326</v>
      </c>
      <c r="I158" s="114"/>
    </row>
    <row r="159" spans="1:9" s="102" customFormat="1" hidden="1" x14ac:dyDescent="0.3">
      <c r="A159" s="288"/>
      <c r="B159" s="263"/>
      <c r="C159" s="263"/>
      <c r="D159" s="267"/>
      <c r="E159" s="263"/>
      <c r="F159" s="82">
        <f t="shared" si="3"/>
        <v>0</v>
      </c>
      <c r="G159" s="114" t="s">
        <v>326</v>
      </c>
      <c r="I159" s="114"/>
    </row>
    <row r="160" spans="1:9" s="102" customFormat="1" hidden="1" x14ac:dyDescent="0.3">
      <c r="A160" s="288"/>
      <c r="B160" s="263"/>
      <c r="C160" s="263"/>
      <c r="D160" s="267"/>
      <c r="E160" s="263"/>
      <c r="F160" s="82">
        <f t="shared" si="3"/>
        <v>0</v>
      </c>
      <c r="G160" s="114" t="s">
        <v>326</v>
      </c>
      <c r="I160" s="114"/>
    </row>
    <row r="161" spans="1:9" s="102" customFormat="1" hidden="1" x14ac:dyDescent="0.3">
      <c r="A161" s="288"/>
      <c r="B161" s="263"/>
      <c r="C161" s="263"/>
      <c r="D161" s="267"/>
      <c r="E161" s="263"/>
      <c r="F161" s="82">
        <f t="shared" si="3"/>
        <v>0</v>
      </c>
      <c r="G161" s="114" t="s">
        <v>326</v>
      </c>
      <c r="I161" s="114"/>
    </row>
    <row r="162" spans="1:9" s="102" customFormat="1" hidden="1" x14ac:dyDescent="0.3">
      <c r="A162" s="288"/>
      <c r="B162" s="263"/>
      <c r="C162" s="263"/>
      <c r="D162" s="267"/>
      <c r="E162" s="263"/>
      <c r="F162" s="82">
        <f t="shared" si="3"/>
        <v>0</v>
      </c>
      <c r="G162" s="114" t="s">
        <v>326</v>
      </c>
      <c r="I162" s="114"/>
    </row>
    <row r="163" spans="1:9" s="102" customFormat="1" hidden="1" x14ac:dyDescent="0.3">
      <c r="A163" s="288"/>
      <c r="B163" s="263"/>
      <c r="C163" s="263"/>
      <c r="D163" s="267"/>
      <c r="E163" s="263"/>
      <c r="F163" s="82">
        <f t="shared" si="3"/>
        <v>0</v>
      </c>
      <c r="G163" s="114" t="s">
        <v>326</v>
      </c>
      <c r="I163" s="114"/>
    </row>
    <row r="164" spans="1:9" s="102" customFormat="1" hidden="1" x14ac:dyDescent="0.3">
      <c r="A164" s="288"/>
      <c r="B164" s="263"/>
      <c r="C164" s="263"/>
      <c r="D164" s="267"/>
      <c r="E164" s="263"/>
      <c r="F164" s="82">
        <f t="shared" si="3"/>
        <v>0</v>
      </c>
      <c r="G164" s="114" t="s">
        <v>326</v>
      </c>
      <c r="I164" s="114"/>
    </row>
    <row r="165" spans="1:9" s="102" customFormat="1" hidden="1" x14ac:dyDescent="0.3">
      <c r="A165" s="288"/>
      <c r="B165" s="263"/>
      <c r="C165" s="263"/>
      <c r="D165" s="267"/>
      <c r="E165" s="263"/>
      <c r="F165" s="82">
        <f t="shared" si="3"/>
        <v>0</v>
      </c>
      <c r="G165" s="114" t="s">
        <v>326</v>
      </c>
      <c r="I165" s="114"/>
    </row>
    <row r="166" spans="1:9" s="102" customFormat="1" hidden="1" x14ac:dyDescent="0.3">
      <c r="A166" s="288"/>
      <c r="B166" s="263"/>
      <c r="C166" s="263"/>
      <c r="D166" s="267"/>
      <c r="E166" s="263"/>
      <c r="F166" s="82">
        <f t="shared" si="3"/>
        <v>0</v>
      </c>
      <c r="G166" s="114" t="s">
        <v>326</v>
      </c>
      <c r="I166" s="114"/>
    </row>
    <row r="167" spans="1:9" s="102" customFormat="1" hidden="1" x14ac:dyDescent="0.3">
      <c r="A167" s="288"/>
      <c r="B167" s="263"/>
      <c r="C167" s="263"/>
      <c r="D167" s="267"/>
      <c r="E167" s="263"/>
      <c r="F167" s="82">
        <f t="shared" si="3"/>
        <v>0</v>
      </c>
      <c r="G167" s="114" t="s">
        <v>326</v>
      </c>
      <c r="I167" s="114"/>
    </row>
    <row r="168" spans="1:9" s="102" customFormat="1" hidden="1" x14ac:dyDescent="0.3">
      <c r="A168" s="288"/>
      <c r="B168" s="263"/>
      <c r="C168" s="263"/>
      <c r="D168" s="267"/>
      <c r="E168" s="263"/>
      <c r="F168" s="82">
        <f t="shared" si="3"/>
        <v>0</v>
      </c>
      <c r="G168" s="114" t="s">
        <v>326</v>
      </c>
      <c r="I168" s="114"/>
    </row>
    <row r="169" spans="1:9" s="102" customFormat="1" hidden="1" x14ac:dyDescent="0.3">
      <c r="A169" s="288"/>
      <c r="B169" s="263"/>
      <c r="C169" s="263"/>
      <c r="D169" s="267"/>
      <c r="E169" s="263"/>
      <c r="F169" s="82">
        <f t="shared" si="3"/>
        <v>0</v>
      </c>
      <c r="G169" s="114" t="s">
        <v>326</v>
      </c>
      <c r="I169" s="114"/>
    </row>
    <row r="170" spans="1:9" s="102" customFormat="1" hidden="1" x14ac:dyDescent="0.3">
      <c r="A170" s="288"/>
      <c r="B170" s="263"/>
      <c r="C170" s="263"/>
      <c r="D170" s="267"/>
      <c r="E170" s="263"/>
      <c r="F170" s="82">
        <f t="shared" si="3"/>
        <v>0</v>
      </c>
      <c r="G170" s="114" t="s">
        <v>326</v>
      </c>
      <c r="I170" s="114"/>
    </row>
    <row r="171" spans="1:9" s="102" customFormat="1" hidden="1" x14ac:dyDescent="0.3">
      <c r="A171" s="288"/>
      <c r="B171" s="263"/>
      <c r="C171" s="263"/>
      <c r="D171" s="267"/>
      <c r="E171" s="263"/>
      <c r="F171" s="82">
        <f t="shared" si="3"/>
        <v>0</v>
      </c>
      <c r="G171" s="114" t="s">
        <v>326</v>
      </c>
      <c r="I171" s="114"/>
    </row>
    <row r="172" spans="1:9" s="102" customFormat="1" hidden="1" x14ac:dyDescent="0.3">
      <c r="A172" s="288"/>
      <c r="B172" s="263"/>
      <c r="C172" s="263"/>
      <c r="D172" s="267"/>
      <c r="E172" s="263"/>
      <c r="F172" s="82">
        <f t="shared" si="3"/>
        <v>0</v>
      </c>
      <c r="G172" s="114" t="s">
        <v>326</v>
      </c>
      <c r="I172" s="114"/>
    </row>
    <row r="173" spans="1:9" s="102" customFormat="1" hidden="1" x14ac:dyDescent="0.3">
      <c r="A173" s="288"/>
      <c r="B173" s="263"/>
      <c r="C173" s="263"/>
      <c r="D173" s="267"/>
      <c r="E173" s="263"/>
      <c r="F173" s="82">
        <f t="shared" si="3"/>
        <v>0</v>
      </c>
      <c r="G173" s="114" t="s">
        <v>326</v>
      </c>
      <c r="I173" s="114"/>
    </row>
    <row r="174" spans="1:9" s="102" customFormat="1" hidden="1" x14ac:dyDescent="0.3">
      <c r="A174" s="288"/>
      <c r="B174" s="263"/>
      <c r="C174" s="263"/>
      <c r="D174" s="267"/>
      <c r="E174" s="263"/>
      <c r="F174" s="82">
        <f t="shared" si="3"/>
        <v>0</v>
      </c>
      <c r="G174" s="114" t="s">
        <v>326</v>
      </c>
      <c r="I174" s="114"/>
    </row>
    <row r="175" spans="1:9" s="102" customFormat="1" hidden="1" x14ac:dyDescent="0.3">
      <c r="A175" s="288"/>
      <c r="B175" s="263"/>
      <c r="C175" s="263"/>
      <c r="D175" s="267"/>
      <c r="E175" s="263"/>
      <c r="F175" s="82">
        <f t="shared" si="3"/>
        <v>0</v>
      </c>
      <c r="G175" s="114" t="s">
        <v>326</v>
      </c>
      <c r="I175" s="114"/>
    </row>
    <row r="176" spans="1:9" s="102" customFormat="1" hidden="1" x14ac:dyDescent="0.3">
      <c r="A176" s="288"/>
      <c r="B176" s="263"/>
      <c r="C176" s="263"/>
      <c r="D176" s="267"/>
      <c r="E176" s="263"/>
      <c r="F176" s="82">
        <f t="shared" si="3"/>
        <v>0</v>
      </c>
      <c r="G176" s="114" t="s">
        <v>326</v>
      </c>
      <c r="I176" s="114"/>
    </row>
    <row r="177" spans="1:9" s="102" customFormat="1" hidden="1" x14ac:dyDescent="0.3">
      <c r="A177" s="288"/>
      <c r="B177" s="263"/>
      <c r="C177" s="263"/>
      <c r="D177" s="267"/>
      <c r="E177" s="263"/>
      <c r="F177" s="82">
        <f t="shared" si="3"/>
        <v>0</v>
      </c>
      <c r="G177" s="114" t="s">
        <v>326</v>
      </c>
      <c r="I177" s="114"/>
    </row>
    <row r="178" spans="1:9" s="102" customFormat="1" hidden="1" x14ac:dyDescent="0.3">
      <c r="A178" s="288"/>
      <c r="B178" s="263"/>
      <c r="C178" s="263"/>
      <c r="D178" s="267"/>
      <c r="E178" s="263"/>
      <c r="F178" s="82">
        <f t="shared" si="3"/>
        <v>0</v>
      </c>
      <c r="G178" s="114" t="s">
        <v>326</v>
      </c>
      <c r="I178" s="114"/>
    </row>
    <row r="179" spans="1:9" s="102" customFormat="1" hidden="1" x14ac:dyDescent="0.3">
      <c r="A179" s="288"/>
      <c r="B179" s="263"/>
      <c r="C179" s="263"/>
      <c r="D179" s="267"/>
      <c r="E179" s="263"/>
      <c r="F179" s="82">
        <f t="shared" si="3"/>
        <v>0</v>
      </c>
      <c r="G179" s="114" t="s">
        <v>326</v>
      </c>
      <c r="I179" s="114"/>
    </row>
    <row r="180" spans="1:9" s="102" customFormat="1" hidden="1" x14ac:dyDescent="0.3">
      <c r="A180" s="288"/>
      <c r="B180" s="263"/>
      <c r="C180" s="263"/>
      <c r="D180" s="267"/>
      <c r="E180" s="263"/>
      <c r="F180" s="82">
        <f t="shared" si="3"/>
        <v>0</v>
      </c>
      <c r="G180" s="114" t="s">
        <v>326</v>
      </c>
      <c r="I180" s="114"/>
    </row>
    <row r="181" spans="1:9" s="102" customFormat="1" hidden="1" x14ac:dyDescent="0.3">
      <c r="A181" s="288"/>
      <c r="B181" s="263"/>
      <c r="C181" s="263"/>
      <c r="D181" s="267"/>
      <c r="E181" s="263"/>
      <c r="F181" s="82">
        <f t="shared" si="3"/>
        <v>0</v>
      </c>
      <c r="G181" s="114" t="s">
        <v>326</v>
      </c>
      <c r="I181" s="114"/>
    </row>
    <row r="182" spans="1:9" s="102" customFormat="1" hidden="1" x14ac:dyDescent="0.3">
      <c r="A182" s="288"/>
      <c r="B182" s="263"/>
      <c r="C182" s="263"/>
      <c r="D182" s="267"/>
      <c r="E182" s="263"/>
      <c r="F182" s="82">
        <f t="shared" si="3"/>
        <v>0</v>
      </c>
      <c r="G182" s="114" t="s">
        <v>326</v>
      </c>
      <c r="I182" s="114"/>
    </row>
    <row r="183" spans="1:9" s="102" customFormat="1" hidden="1" x14ac:dyDescent="0.3">
      <c r="A183" s="288"/>
      <c r="B183" s="263"/>
      <c r="C183" s="263"/>
      <c r="D183" s="267"/>
      <c r="E183" s="263"/>
      <c r="F183" s="82">
        <f t="shared" si="3"/>
        <v>0</v>
      </c>
      <c r="G183" s="114" t="s">
        <v>326</v>
      </c>
      <c r="I183" s="114"/>
    </row>
    <row r="184" spans="1:9" s="102" customFormat="1" hidden="1" x14ac:dyDescent="0.3">
      <c r="A184" s="288"/>
      <c r="B184" s="263"/>
      <c r="C184" s="263"/>
      <c r="D184" s="267"/>
      <c r="E184" s="263"/>
      <c r="F184" s="82">
        <f t="shared" si="3"/>
        <v>0</v>
      </c>
      <c r="G184" s="114" t="s">
        <v>326</v>
      </c>
      <c r="I184" s="114"/>
    </row>
    <row r="185" spans="1:9" s="102" customFormat="1" hidden="1" x14ac:dyDescent="0.3">
      <c r="A185" s="288"/>
      <c r="B185" s="263"/>
      <c r="C185" s="263"/>
      <c r="D185" s="267"/>
      <c r="E185" s="263"/>
      <c r="F185" s="82">
        <f t="shared" si="3"/>
        <v>0</v>
      </c>
      <c r="G185" s="114" t="s">
        <v>326</v>
      </c>
      <c r="I185" s="114"/>
    </row>
    <row r="186" spans="1:9" s="102" customFormat="1" hidden="1" x14ac:dyDescent="0.3">
      <c r="A186" s="288"/>
      <c r="B186" s="263"/>
      <c r="C186" s="263"/>
      <c r="D186" s="267"/>
      <c r="E186" s="263"/>
      <c r="F186" s="82">
        <f t="shared" si="3"/>
        <v>0</v>
      </c>
      <c r="G186" s="114" t="s">
        <v>326</v>
      </c>
      <c r="I186" s="114"/>
    </row>
    <row r="187" spans="1:9" s="102" customFormat="1" hidden="1" x14ac:dyDescent="0.3">
      <c r="A187" s="288"/>
      <c r="B187" s="263"/>
      <c r="C187" s="263"/>
      <c r="D187" s="267"/>
      <c r="E187" s="263"/>
      <c r="F187" s="82">
        <f t="shared" si="3"/>
        <v>0</v>
      </c>
      <c r="G187" s="114" t="s">
        <v>326</v>
      </c>
      <c r="I187" s="114"/>
    </row>
    <row r="188" spans="1:9" s="102" customFormat="1" hidden="1" x14ac:dyDescent="0.3">
      <c r="A188" s="288"/>
      <c r="B188" s="263"/>
      <c r="C188" s="263"/>
      <c r="D188" s="267"/>
      <c r="E188" s="263"/>
      <c r="F188" s="82">
        <f t="shared" si="3"/>
        <v>0</v>
      </c>
      <c r="G188" s="114" t="s">
        <v>326</v>
      </c>
      <c r="I188" s="114"/>
    </row>
    <row r="189" spans="1:9" s="102" customFormat="1" hidden="1" x14ac:dyDescent="0.3">
      <c r="A189" s="288"/>
      <c r="B189" s="263"/>
      <c r="C189" s="263"/>
      <c r="D189" s="267"/>
      <c r="E189" s="263"/>
      <c r="F189" s="82">
        <f t="shared" si="3"/>
        <v>0</v>
      </c>
      <c r="G189" s="114" t="s">
        <v>326</v>
      </c>
      <c r="I189" s="114"/>
    </row>
    <row r="190" spans="1:9" s="102" customFormat="1" hidden="1" x14ac:dyDescent="0.3">
      <c r="A190" s="288"/>
      <c r="B190" s="263"/>
      <c r="C190" s="263"/>
      <c r="D190" s="267"/>
      <c r="E190" s="263"/>
      <c r="F190" s="82">
        <f t="shared" si="3"/>
        <v>0</v>
      </c>
      <c r="G190" s="114" t="s">
        <v>326</v>
      </c>
      <c r="I190" s="114"/>
    </row>
    <row r="191" spans="1:9" s="102" customFormat="1" hidden="1" x14ac:dyDescent="0.3">
      <c r="A191" s="288"/>
      <c r="B191" s="263"/>
      <c r="C191" s="263"/>
      <c r="D191" s="267"/>
      <c r="E191" s="263"/>
      <c r="F191" s="82">
        <f t="shared" si="3"/>
        <v>0</v>
      </c>
      <c r="G191" s="114" t="s">
        <v>326</v>
      </c>
      <c r="I191" s="114"/>
    </row>
    <row r="192" spans="1:9" s="102" customFormat="1" hidden="1" x14ac:dyDescent="0.3">
      <c r="A192" s="288"/>
      <c r="B192" s="263"/>
      <c r="C192" s="263"/>
      <c r="D192" s="267"/>
      <c r="E192" s="263"/>
      <c r="F192" s="82">
        <f t="shared" si="3"/>
        <v>0</v>
      </c>
      <c r="G192" s="114" t="s">
        <v>326</v>
      </c>
      <c r="I192" s="114"/>
    </row>
    <row r="193" spans="1:9" s="102" customFormat="1" hidden="1" x14ac:dyDescent="0.3">
      <c r="A193" s="288"/>
      <c r="B193" s="263"/>
      <c r="C193" s="263"/>
      <c r="D193" s="267"/>
      <c r="E193" s="263"/>
      <c r="F193" s="82">
        <f t="shared" si="3"/>
        <v>0</v>
      </c>
      <c r="G193" s="114" t="s">
        <v>326</v>
      </c>
      <c r="I193" s="114"/>
    </row>
    <row r="194" spans="1:9" s="102" customFormat="1" hidden="1" x14ac:dyDescent="0.3">
      <c r="A194" s="288"/>
      <c r="B194" s="263"/>
      <c r="C194" s="263"/>
      <c r="D194" s="267"/>
      <c r="E194" s="263"/>
      <c r="F194" s="82">
        <f t="shared" si="3"/>
        <v>0</v>
      </c>
      <c r="G194" s="114" t="s">
        <v>326</v>
      </c>
      <c r="I194" s="114"/>
    </row>
    <row r="195" spans="1:9" s="102" customFormat="1" hidden="1" x14ac:dyDescent="0.3">
      <c r="A195" s="288"/>
      <c r="B195" s="263"/>
      <c r="C195" s="263"/>
      <c r="D195" s="267"/>
      <c r="E195" s="263"/>
      <c r="F195" s="82">
        <f t="shared" si="3"/>
        <v>0</v>
      </c>
      <c r="G195" s="114" t="s">
        <v>326</v>
      </c>
      <c r="I195" s="114"/>
    </row>
    <row r="196" spans="1:9" s="102" customFormat="1" hidden="1" x14ac:dyDescent="0.3">
      <c r="A196" s="288"/>
      <c r="B196" s="263"/>
      <c r="C196" s="263"/>
      <c r="D196" s="267"/>
      <c r="E196" s="263"/>
      <c r="F196" s="82">
        <f t="shared" si="3"/>
        <v>0</v>
      </c>
      <c r="G196" s="114" t="s">
        <v>326</v>
      </c>
      <c r="I196" s="114"/>
    </row>
    <row r="197" spans="1:9" s="102" customFormat="1" hidden="1" x14ac:dyDescent="0.3">
      <c r="A197" s="288"/>
      <c r="B197" s="263"/>
      <c r="C197" s="263"/>
      <c r="D197" s="267"/>
      <c r="E197" s="263"/>
      <c r="F197" s="82">
        <f t="shared" si="3"/>
        <v>0</v>
      </c>
      <c r="G197" s="114" t="s">
        <v>326</v>
      </c>
      <c r="I197" s="114"/>
    </row>
    <row r="198" spans="1:9" s="102" customFormat="1" hidden="1" x14ac:dyDescent="0.3">
      <c r="A198" s="288"/>
      <c r="B198" s="263"/>
      <c r="C198" s="263"/>
      <c r="D198" s="267"/>
      <c r="E198" s="263"/>
      <c r="F198" s="82">
        <f t="shared" si="3"/>
        <v>0</v>
      </c>
      <c r="G198" s="114" t="s">
        <v>326</v>
      </c>
      <c r="I198" s="114"/>
    </row>
    <row r="199" spans="1:9" s="102" customFormat="1" hidden="1" x14ac:dyDescent="0.3">
      <c r="A199" s="288"/>
      <c r="B199" s="263"/>
      <c r="C199" s="263"/>
      <c r="D199" s="267"/>
      <c r="E199" s="263"/>
      <c r="F199" s="82">
        <f t="shared" si="3"/>
        <v>0</v>
      </c>
      <c r="G199" s="114" t="s">
        <v>326</v>
      </c>
      <c r="I199" s="114"/>
    </row>
    <row r="200" spans="1:9" s="102" customFormat="1" hidden="1" x14ac:dyDescent="0.3">
      <c r="A200" s="288"/>
      <c r="B200" s="263"/>
      <c r="C200" s="263"/>
      <c r="D200" s="267"/>
      <c r="E200" s="263"/>
      <c r="F200" s="82">
        <f t="shared" si="3"/>
        <v>0</v>
      </c>
      <c r="G200" s="114" t="s">
        <v>326</v>
      </c>
      <c r="I200" s="114"/>
    </row>
    <row r="201" spans="1:9" s="102" customFormat="1" hidden="1" x14ac:dyDescent="0.3">
      <c r="A201" s="288"/>
      <c r="B201" s="263"/>
      <c r="C201" s="263"/>
      <c r="D201" s="267"/>
      <c r="E201" s="263"/>
      <c r="F201" s="82">
        <f t="shared" si="3"/>
        <v>0</v>
      </c>
      <c r="G201" s="114" t="s">
        <v>326</v>
      </c>
      <c r="I201" s="114"/>
    </row>
    <row r="202" spans="1:9" s="102" customFormat="1" hidden="1" x14ac:dyDescent="0.3">
      <c r="A202" s="288"/>
      <c r="B202" s="263"/>
      <c r="C202" s="263"/>
      <c r="D202" s="267"/>
      <c r="E202" s="263"/>
      <c r="F202" s="82">
        <f t="shared" si="3"/>
        <v>0</v>
      </c>
      <c r="G202" s="114" t="s">
        <v>326</v>
      </c>
      <c r="I202" s="114"/>
    </row>
    <row r="203" spans="1:9" s="102" customFormat="1" hidden="1" x14ac:dyDescent="0.3">
      <c r="A203" s="288"/>
      <c r="B203" s="263"/>
      <c r="C203" s="263"/>
      <c r="D203" s="267"/>
      <c r="E203" s="263"/>
      <c r="F203" s="82">
        <f t="shared" si="3"/>
        <v>0</v>
      </c>
      <c r="G203" s="114" t="s">
        <v>326</v>
      </c>
      <c r="I203" s="114"/>
    </row>
    <row r="204" spans="1:9" s="102" customFormat="1" hidden="1" x14ac:dyDescent="0.3">
      <c r="A204" s="288"/>
      <c r="B204" s="263"/>
      <c r="C204" s="263"/>
      <c r="D204" s="267"/>
      <c r="E204" s="263"/>
      <c r="F204" s="82">
        <f t="shared" si="3"/>
        <v>0</v>
      </c>
      <c r="G204" s="114" t="s">
        <v>326</v>
      </c>
      <c r="I204" s="114"/>
    </row>
    <row r="205" spans="1:9" s="102" customFormat="1" hidden="1" x14ac:dyDescent="0.3">
      <c r="A205" s="288"/>
      <c r="B205" s="263"/>
      <c r="C205" s="263"/>
      <c r="D205" s="267"/>
      <c r="E205" s="263"/>
      <c r="F205" s="82">
        <f t="shared" si="3"/>
        <v>0</v>
      </c>
      <c r="G205" s="114" t="s">
        <v>326</v>
      </c>
      <c r="I205" s="114"/>
    </row>
    <row r="206" spans="1:9" s="102" customFormat="1" hidden="1" x14ac:dyDescent="0.3">
      <c r="A206" s="288"/>
      <c r="B206" s="263"/>
      <c r="C206" s="263"/>
      <c r="D206" s="267"/>
      <c r="E206" s="263"/>
      <c r="F206" s="82">
        <f t="shared" si="3"/>
        <v>0</v>
      </c>
      <c r="G206" s="114" t="s">
        <v>326</v>
      </c>
      <c r="I206" s="114"/>
    </row>
    <row r="207" spans="1:9" s="102" customFormat="1" hidden="1" x14ac:dyDescent="0.3">
      <c r="A207" s="288"/>
      <c r="B207" s="263"/>
      <c r="C207" s="263"/>
      <c r="D207" s="267"/>
      <c r="E207" s="263"/>
      <c r="F207" s="82">
        <f t="shared" si="3"/>
        <v>0</v>
      </c>
      <c r="G207" s="114" t="s">
        <v>326</v>
      </c>
      <c r="I207" s="114"/>
    </row>
    <row r="208" spans="1:9" s="102" customFormat="1" hidden="1" x14ac:dyDescent="0.3">
      <c r="A208" s="288"/>
      <c r="B208" s="263"/>
      <c r="C208" s="263"/>
      <c r="D208" s="267"/>
      <c r="E208" s="263"/>
      <c r="F208" s="82">
        <f t="shared" si="3"/>
        <v>0</v>
      </c>
      <c r="G208" s="114" t="s">
        <v>326</v>
      </c>
      <c r="I208" s="114"/>
    </row>
    <row r="209" spans="1:9" s="102" customFormat="1" hidden="1" x14ac:dyDescent="0.3">
      <c r="A209" s="288"/>
      <c r="B209" s="263"/>
      <c r="C209" s="263"/>
      <c r="D209" s="267"/>
      <c r="E209" s="263"/>
      <c r="F209" s="82">
        <f t="shared" si="3"/>
        <v>0</v>
      </c>
      <c r="G209" s="114" t="s">
        <v>326</v>
      </c>
      <c r="I209" s="114"/>
    </row>
    <row r="210" spans="1:9" s="102" customFormat="1" hidden="1" x14ac:dyDescent="0.3">
      <c r="A210" s="288"/>
      <c r="B210" s="263"/>
      <c r="C210" s="263"/>
      <c r="D210" s="267"/>
      <c r="E210" s="263"/>
      <c r="F210" s="82">
        <f t="shared" si="3"/>
        <v>0</v>
      </c>
      <c r="G210" s="114" t="s">
        <v>326</v>
      </c>
      <c r="I210" s="114"/>
    </row>
    <row r="211" spans="1:9" s="102" customFormat="1" hidden="1" x14ac:dyDescent="0.3">
      <c r="A211" s="288"/>
      <c r="B211" s="263"/>
      <c r="C211" s="263"/>
      <c r="D211" s="267"/>
      <c r="E211" s="263"/>
      <c r="F211" s="82">
        <f t="shared" si="3"/>
        <v>0</v>
      </c>
      <c r="G211" s="114" t="s">
        <v>326</v>
      </c>
      <c r="I211" s="114"/>
    </row>
    <row r="212" spans="1:9" s="102" customFormat="1" hidden="1" x14ac:dyDescent="0.3">
      <c r="A212" s="288"/>
      <c r="B212" s="263"/>
      <c r="C212" s="263"/>
      <c r="D212" s="267"/>
      <c r="E212" s="263"/>
      <c r="F212" s="82">
        <f t="shared" si="3"/>
        <v>0</v>
      </c>
      <c r="G212" s="114" t="s">
        <v>326</v>
      </c>
      <c r="I212" s="114"/>
    </row>
    <row r="213" spans="1:9" s="102" customFormat="1" hidden="1" x14ac:dyDescent="0.3">
      <c r="A213" s="288"/>
      <c r="B213" s="263"/>
      <c r="C213" s="263"/>
      <c r="D213" s="267"/>
      <c r="E213" s="263"/>
      <c r="F213" s="82">
        <f t="shared" si="3"/>
        <v>0</v>
      </c>
      <c r="G213" s="114" t="s">
        <v>326</v>
      </c>
      <c r="I213" s="114"/>
    </row>
    <row r="214" spans="1:9" s="102" customFormat="1" hidden="1" x14ac:dyDescent="0.3">
      <c r="A214" s="288"/>
      <c r="B214" s="263"/>
      <c r="C214" s="263"/>
      <c r="D214" s="267"/>
      <c r="E214" s="263"/>
      <c r="F214" s="82">
        <f t="shared" si="3"/>
        <v>0</v>
      </c>
      <c r="G214" s="114" t="s">
        <v>326</v>
      </c>
      <c r="I214" s="114"/>
    </row>
    <row r="215" spans="1:9" s="102" customFormat="1" hidden="1" x14ac:dyDescent="0.3">
      <c r="A215" s="288"/>
      <c r="B215" s="263"/>
      <c r="C215" s="263"/>
      <c r="D215" s="267"/>
      <c r="E215" s="263"/>
      <c r="F215" s="82">
        <f t="shared" si="3"/>
        <v>0</v>
      </c>
      <c r="G215" s="114" t="s">
        <v>326</v>
      </c>
      <c r="I215" s="114"/>
    </row>
    <row r="216" spans="1:9" s="102" customFormat="1" hidden="1" x14ac:dyDescent="0.3">
      <c r="A216" s="288"/>
      <c r="B216" s="263"/>
      <c r="C216" s="263"/>
      <c r="D216" s="267"/>
      <c r="E216" s="263"/>
      <c r="F216" s="82">
        <f t="shared" si="3"/>
        <v>0</v>
      </c>
      <c r="G216" s="114" t="s">
        <v>326</v>
      </c>
      <c r="I216" s="114"/>
    </row>
    <row r="217" spans="1:9" s="102" customFormat="1" hidden="1" x14ac:dyDescent="0.3">
      <c r="A217" s="288"/>
      <c r="B217" s="263"/>
      <c r="C217" s="263"/>
      <c r="D217" s="267"/>
      <c r="E217" s="263"/>
      <c r="F217" s="82">
        <f t="shared" si="3"/>
        <v>0</v>
      </c>
      <c r="G217" s="114" t="s">
        <v>326</v>
      </c>
      <c r="I217" s="114"/>
    </row>
    <row r="218" spans="1:9" s="102" customFormat="1" hidden="1" x14ac:dyDescent="0.3">
      <c r="A218" s="288"/>
      <c r="B218" s="263"/>
      <c r="C218" s="263"/>
      <c r="D218" s="267"/>
      <c r="E218" s="263"/>
      <c r="F218" s="82">
        <f t="shared" si="3"/>
        <v>0</v>
      </c>
      <c r="G218" s="114" t="s">
        <v>326</v>
      </c>
      <c r="I218" s="114"/>
    </row>
    <row r="219" spans="1:9" s="102" customFormat="1" hidden="1" x14ac:dyDescent="0.3">
      <c r="A219" s="288"/>
      <c r="B219" s="263"/>
      <c r="C219" s="263"/>
      <c r="D219" s="267"/>
      <c r="E219" s="263"/>
      <c r="F219" s="82">
        <f t="shared" si="3"/>
        <v>0</v>
      </c>
      <c r="G219" s="114" t="s">
        <v>326</v>
      </c>
      <c r="I219" s="114"/>
    </row>
    <row r="220" spans="1:9" s="102" customFormat="1" hidden="1" x14ac:dyDescent="0.3">
      <c r="A220" s="288"/>
      <c r="B220" s="263"/>
      <c r="C220" s="263"/>
      <c r="D220" s="267"/>
      <c r="E220" s="263"/>
      <c r="F220" s="82">
        <f t="shared" si="3"/>
        <v>0</v>
      </c>
      <c r="G220" s="114" t="s">
        <v>326</v>
      </c>
      <c r="I220" s="114"/>
    </row>
    <row r="221" spans="1:9" s="102" customFormat="1" hidden="1" x14ac:dyDescent="0.3">
      <c r="A221" s="288"/>
      <c r="B221" s="263"/>
      <c r="C221" s="263"/>
      <c r="D221" s="267"/>
      <c r="E221" s="263"/>
      <c r="F221" s="82">
        <f t="shared" si="3"/>
        <v>0</v>
      </c>
      <c r="G221" s="114" t="s">
        <v>326</v>
      </c>
      <c r="I221" s="114"/>
    </row>
    <row r="222" spans="1:9" s="102" customFormat="1" hidden="1" x14ac:dyDescent="0.3">
      <c r="A222" s="288"/>
      <c r="B222" s="263"/>
      <c r="C222" s="263"/>
      <c r="D222" s="267"/>
      <c r="E222" s="263"/>
      <c r="F222" s="82">
        <f t="shared" si="3"/>
        <v>0</v>
      </c>
      <c r="G222" s="114" t="s">
        <v>326</v>
      </c>
      <c r="I222" s="114"/>
    </row>
    <row r="223" spans="1:9" s="102" customFormat="1" hidden="1" x14ac:dyDescent="0.3">
      <c r="A223" s="288"/>
      <c r="B223" s="263"/>
      <c r="C223" s="263"/>
      <c r="D223" s="267"/>
      <c r="E223" s="263"/>
      <c r="F223" s="82">
        <f t="shared" si="3"/>
        <v>0</v>
      </c>
      <c r="G223" s="114" t="s">
        <v>326</v>
      </c>
      <c r="I223" s="114"/>
    </row>
    <row r="224" spans="1:9" s="102" customFormat="1" hidden="1" x14ac:dyDescent="0.3">
      <c r="A224" s="288"/>
      <c r="B224" s="263"/>
      <c r="C224" s="263"/>
      <c r="D224" s="267"/>
      <c r="E224" s="263"/>
      <c r="F224" s="82">
        <f t="shared" si="3"/>
        <v>0</v>
      </c>
      <c r="G224" s="114" t="s">
        <v>326</v>
      </c>
      <c r="I224" s="114"/>
    </row>
    <row r="225" spans="1:9" s="102" customFormat="1" hidden="1" x14ac:dyDescent="0.3">
      <c r="A225" s="288"/>
      <c r="B225" s="263"/>
      <c r="C225" s="263"/>
      <c r="D225" s="267"/>
      <c r="E225" s="263"/>
      <c r="F225" s="82">
        <f t="shared" si="3"/>
        <v>0</v>
      </c>
      <c r="G225" s="114" t="s">
        <v>326</v>
      </c>
      <c r="I225" s="114"/>
    </row>
    <row r="226" spans="1:9" s="102" customFormat="1" hidden="1" x14ac:dyDescent="0.3">
      <c r="A226" s="288"/>
      <c r="B226" s="263"/>
      <c r="C226" s="263"/>
      <c r="D226" s="267"/>
      <c r="E226" s="263"/>
      <c r="F226" s="82">
        <f t="shared" si="3"/>
        <v>0</v>
      </c>
      <c r="G226" s="114" t="s">
        <v>326</v>
      </c>
      <c r="I226" s="114"/>
    </row>
    <row r="227" spans="1:9" s="102" customFormat="1" hidden="1" x14ac:dyDescent="0.3">
      <c r="A227" s="288"/>
      <c r="B227" s="263"/>
      <c r="C227" s="263"/>
      <c r="D227" s="267"/>
      <c r="E227" s="263"/>
      <c r="F227" s="82">
        <f t="shared" si="3"/>
        <v>0</v>
      </c>
      <c r="G227" s="114" t="s">
        <v>326</v>
      </c>
      <c r="I227" s="114"/>
    </row>
    <row r="228" spans="1:9" s="102" customFormat="1" hidden="1" x14ac:dyDescent="0.3">
      <c r="A228" s="288"/>
      <c r="B228" s="263"/>
      <c r="C228" s="263"/>
      <c r="D228" s="267"/>
      <c r="E228" s="263"/>
      <c r="F228" s="82">
        <f t="shared" si="3"/>
        <v>0</v>
      </c>
      <c r="G228" s="114" t="s">
        <v>326</v>
      </c>
      <c r="I228" s="114"/>
    </row>
    <row r="229" spans="1:9" s="102" customFormat="1" hidden="1" x14ac:dyDescent="0.3">
      <c r="A229" s="288"/>
      <c r="B229" s="263"/>
      <c r="C229" s="263"/>
      <c r="D229" s="267"/>
      <c r="E229" s="263"/>
      <c r="F229" s="82">
        <f t="shared" si="3"/>
        <v>0</v>
      </c>
      <c r="G229" s="114" t="s">
        <v>326</v>
      </c>
      <c r="I229" s="114"/>
    </row>
    <row r="230" spans="1:9" s="102" customFormat="1" hidden="1" x14ac:dyDescent="0.3">
      <c r="A230" s="288"/>
      <c r="B230" s="263"/>
      <c r="C230" s="263"/>
      <c r="D230" s="267"/>
      <c r="E230" s="263"/>
      <c r="F230" s="82">
        <f t="shared" si="3"/>
        <v>0</v>
      </c>
      <c r="G230" s="114" t="s">
        <v>326</v>
      </c>
      <c r="I230" s="114"/>
    </row>
    <row r="231" spans="1:9" s="102" customFormat="1" hidden="1" x14ac:dyDescent="0.3">
      <c r="A231" s="288"/>
      <c r="B231" s="263"/>
      <c r="C231" s="263"/>
      <c r="D231" s="267"/>
      <c r="E231" s="263"/>
      <c r="F231" s="82">
        <f t="shared" si="3"/>
        <v>0</v>
      </c>
      <c r="G231" s="114" t="s">
        <v>326</v>
      </c>
      <c r="I231" s="114"/>
    </row>
    <row r="232" spans="1:9" s="102" customFormat="1" hidden="1" x14ac:dyDescent="0.3">
      <c r="A232" s="288"/>
      <c r="B232" s="263"/>
      <c r="C232" s="263"/>
      <c r="D232" s="267"/>
      <c r="E232" s="263"/>
      <c r="F232" s="82">
        <f t="shared" si="3"/>
        <v>0</v>
      </c>
      <c r="G232" s="114" t="s">
        <v>326</v>
      </c>
      <c r="I232" s="114"/>
    </row>
    <row r="233" spans="1:9" s="102" customFormat="1" hidden="1" x14ac:dyDescent="0.3">
      <c r="A233" s="288"/>
      <c r="B233" s="263"/>
      <c r="C233" s="263"/>
      <c r="D233" s="267"/>
      <c r="E233" s="263"/>
      <c r="F233" s="82">
        <f t="shared" si="3"/>
        <v>0</v>
      </c>
      <c r="G233" s="114" t="s">
        <v>326</v>
      </c>
      <c r="I233" s="114"/>
    </row>
    <row r="234" spans="1:9" s="102" customFormat="1" hidden="1" x14ac:dyDescent="0.3">
      <c r="A234" s="288"/>
      <c r="B234" s="263"/>
      <c r="C234" s="263"/>
      <c r="D234" s="267"/>
      <c r="E234" s="263"/>
      <c r="F234" s="82">
        <f t="shared" si="3"/>
        <v>0</v>
      </c>
      <c r="G234" s="114" t="s">
        <v>326</v>
      </c>
      <c r="I234" s="114"/>
    </row>
    <row r="235" spans="1:9" s="102" customFormat="1" hidden="1" x14ac:dyDescent="0.3">
      <c r="A235" s="288"/>
      <c r="B235" s="263"/>
      <c r="C235" s="263"/>
      <c r="D235" s="267"/>
      <c r="E235" s="263"/>
      <c r="F235" s="82">
        <f t="shared" si="3"/>
        <v>0</v>
      </c>
      <c r="G235" s="114" t="s">
        <v>326</v>
      </c>
      <c r="I235" s="114"/>
    </row>
    <row r="236" spans="1:9" s="102" customFormat="1" hidden="1" x14ac:dyDescent="0.3">
      <c r="A236" s="288"/>
      <c r="B236" s="263"/>
      <c r="C236" s="263"/>
      <c r="D236" s="267"/>
      <c r="E236" s="263"/>
      <c r="F236" s="82">
        <f t="shared" si="3"/>
        <v>0</v>
      </c>
      <c r="G236" s="114" t="s">
        <v>326</v>
      </c>
      <c r="I236" s="114"/>
    </row>
    <row r="237" spans="1:9" s="102" customFormat="1" hidden="1" x14ac:dyDescent="0.3">
      <c r="A237" s="288"/>
      <c r="B237" s="263"/>
      <c r="C237" s="263"/>
      <c r="D237" s="267"/>
      <c r="E237" s="263"/>
      <c r="F237" s="82">
        <f t="shared" si="3"/>
        <v>0</v>
      </c>
      <c r="G237" s="114" t="s">
        <v>326</v>
      </c>
      <c r="I237" s="114"/>
    </row>
    <row r="238" spans="1:9" s="102" customFormat="1" hidden="1" x14ac:dyDescent="0.3">
      <c r="A238" s="288"/>
      <c r="B238" s="263"/>
      <c r="C238" s="263"/>
      <c r="D238" s="267"/>
      <c r="E238" s="263"/>
      <c r="F238" s="82">
        <f t="shared" si="3"/>
        <v>0</v>
      </c>
      <c r="G238" s="114" t="s">
        <v>326</v>
      </c>
      <c r="I238" s="114"/>
    </row>
    <row r="239" spans="1:9" s="102" customFormat="1" hidden="1" x14ac:dyDescent="0.3">
      <c r="A239" s="288"/>
      <c r="B239" s="263"/>
      <c r="C239" s="263"/>
      <c r="D239" s="267"/>
      <c r="E239" s="263"/>
      <c r="F239" s="82">
        <f t="shared" si="3"/>
        <v>0</v>
      </c>
      <c r="G239" s="114" t="s">
        <v>326</v>
      </c>
      <c r="I239" s="114"/>
    </row>
    <row r="240" spans="1:9" s="102" customFormat="1" hidden="1" x14ac:dyDescent="0.3">
      <c r="A240" s="288"/>
      <c r="B240" s="263"/>
      <c r="C240" s="263"/>
      <c r="D240" s="267"/>
      <c r="E240" s="263"/>
      <c r="F240" s="82">
        <f t="shared" si="3"/>
        <v>0</v>
      </c>
      <c r="G240" s="114" t="s">
        <v>326</v>
      </c>
      <c r="I240" s="114"/>
    </row>
    <row r="241" spans="1:9" s="102" customFormat="1" hidden="1" x14ac:dyDescent="0.3">
      <c r="A241" s="288"/>
      <c r="B241" s="263"/>
      <c r="C241" s="263"/>
      <c r="D241" s="267"/>
      <c r="E241" s="263"/>
      <c r="F241" s="82">
        <f t="shared" si="3"/>
        <v>0</v>
      </c>
      <c r="G241" s="114" t="s">
        <v>326</v>
      </c>
      <c r="I241" s="114"/>
    </row>
    <row r="242" spans="1:9" s="102" customFormat="1" hidden="1" x14ac:dyDescent="0.3">
      <c r="A242" s="288"/>
      <c r="B242" s="263"/>
      <c r="C242" s="263"/>
      <c r="D242" s="267"/>
      <c r="E242" s="263"/>
      <c r="F242" s="82">
        <f t="shared" si="3"/>
        <v>0</v>
      </c>
      <c r="G242" s="114" t="s">
        <v>326</v>
      </c>
      <c r="I242" s="114"/>
    </row>
    <row r="243" spans="1:9" s="102" customFormat="1" hidden="1" x14ac:dyDescent="0.3">
      <c r="A243" s="288"/>
      <c r="B243" s="263"/>
      <c r="C243" s="263"/>
      <c r="D243" s="267"/>
      <c r="E243" s="263"/>
      <c r="F243" s="82">
        <f t="shared" si="3"/>
        <v>0</v>
      </c>
      <c r="G243" s="114" t="s">
        <v>326</v>
      </c>
      <c r="I243" s="114"/>
    </row>
    <row r="244" spans="1:9" s="102" customFormat="1" hidden="1" x14ac:dyDescent="0.3">
      <c r="A244" s="288"/>
      <c r="B244" s="263"/>
      <c r="C244" s="263"/>
      <c r="D244" s="267"/>
      <c r="E244" s="263"/>
      <c r="F244" s="82">
        <f t="shared" si="3"/>
        <v>0</v>
      </c>
      <c r="G244" s="114" t="s">
        <v>326</v>
      </c>
      <c r="I244" s="114"/>
    </row>
    <row r="245" spans="1:9" s="102" customFormat="1" hidden="1" x14ac:dyDescent="0.3">
      <c r="A245" s="288"/>
      <c r="B245" s="263"/>
      <c r="C245" s="263"/>
      <c r="D245" s="267"/>
      <c r="E245" s="263"/>
      <c r="F245" s="82">
        <f t="shared" si="3"/>
        <v>0</v>
      </c>
      <c r="G245" s="114" t="s">
        <v>326</v>
      </c>
      <c r="I245" s="114"/>
    </row>
    <row r="246" spans="1:9" s="102" customFormat="1" hidden="1" x14ac:dyDescent="0.3">
      <c r="A246" s="288"/>
      <c r="B246" s="263"/>
      <c r="C246" s="263"/>
      <c r="D246" s="267"/>
      <c r="E246" s="263"/>
      <c r="F246" s="82">
        <f t="shared" si="3"/>
        <v>0</v>
      </c>
      <c r="G246" s="114" t="s">
        <v>326</v>
      </c>
      <c r="I246" s="114"/>
    </row>
    <row r="247" spans="1:9" s="102" customFormat="1" hidden="1" x14ac:dyDescent="0.3">
      <c r="A247" s="288"/>
      <c r="B247" s="263"/>
      <c r="C247" s="263"/>
      <c r="D247" s="267"/>
      <c r="E247" s="263"/>
      <c r="F247" s="82">
        <f t="shared" si="3"/>
        <v>0</v>
      </c>
      <c r="G247" s="114" t="s">
        <v>326</v>
      </c>
      <c r="I247" s="114"/>
    </row>
    <row r="248" spans="1:9" s="102" customFormat="1" hidden="1" x14ac:dyDescent="0.3">
      <c r="A248" s="288"/>
      <c r="B248" s="263"/>
      <c r="C248" s="263"/>
      <c r="D248" s="267"/>
      <c r="E248" s="263"/>
      <c r="F248" s="82">
        <f t="shared" si="3"/>
        <v>0</v>
      </c>
      <c r="G248" s="114" t="s">
        <v>326</v>
      </c>
      <c r="I248" s="114"/>
    </row>
    <row r="249" spans="1:9" s="102" customFormat="1" hidden="1" x14ac:dyDescent="0.3">
      <c r="A249" s="288"/>
      <c r="B249" s="263"/>
      <c r="C249" s="263"/>
      <c r="D249" s="267"/>
      <c r="E249" s="263"/>
      <c r="F249" s="82">
        <f t="shared" si="3"/>
        <v>0</v>
      </c>
      <c r="G249" s="114" t="s">
        <v>326</v>
      </c>
      <c r="I249" s="114"/>
    </row>
    <row r="250" spans="1:9" s="102" customFormat="1" hidden="1" x14ac:dyDescent="0.3">
      <c r="A250" s="288"/>
      <c r="B250" s="263"/>
      <c r="C250" s="263"/>
      <c r="D250" s="267"/>
      <c r="E250" s="263"/>
      <c r="F250" s="82">
        <f t="shared" si="3"/>
        <v>0</v>
      </c>
      <c r="G250" s="114" t="s">
        <v>326</v>
      </c>
      <c r="I250" s="114"/>
    </row>
    <row r="251" spans="1:9" s="102" customFormat="1" hidden="1" x14ac:dyDescent="0.3">
      <c r="A251" s="288"/>
      <c r="B251" s="263"/>
      <c r="C251" s="263"/>
      <c r="D251" s="267"/>
      <c r="E251" s="263"/>
      <c r="F251" s="82">
        <f t="shared" si="3"/>
        <v>0</v>
      </c>
      <c r="G251" s="114" t="s">
        <v>326</v>
      </c>
      <c r="I251" s="114"/>
    </row>
    <row r="252" spans="1:9" s="102" customFormat="1" hidden="1" x14ac:dyDescent="0.3">
      <c r="A252" s="288"/>
      <c r="B252" s="263"/>
      <c r="C252" s="263"/>
      <c r="D252" s="267"/>
      <c r="E252" s="263"/>
      <c r="F252" s="82">
        <f t="shared" si="3"/>
        <v>0</v>
      </c>
      <c r="G252" s="114" t="s">
        <v>326</v>
      </c>
      <c r="I252" s="114"/>
    </row>
    <row r="253" spans="1:9" s="102" customFormat="1" hidden="1" x14ac:dyDescent="0.3">
      <c r="A253" s="288"/>
      <c r="B253" s="263"/>
      <c r="C253" s="263"/>
      <c r="D253" s="267"/>
      <c r="E253" s="263"/>
      <c r="F253" s="82">
        <f t="shared" si="3"/>
        <v>0</v>
      </c>
      <c r="G253" s="114" t="s">
        <v>326</v>
      </c>
      <c r="I253" s="114"/>
    </row>
    <row r="254" spans="1:9" s="102" customFormat="1" hidden="1" x14ac:dyDescent="0.3">
      <c r="A254" s="288"/>
      <c r="B254" s="263"/>
      <c r="C254" s="263"/>
      <c r="D254" s="267"/>
      <c r="E254" s="263"/>
      <c r="F254" s="82">
        <f t="shared" si="3"/>
        <v>0</v>
      </c>
      <c r="G254" s="114" t="s">
        <v>326</v>
      </c>
      <c r="I254" s="114"/>
    </row>
    <row r="255" spans="1:9" s="102" customFormat="1" hidden="1" x14ac:dyDescent="0.3">
      <c r="A255" s="288"/>
      <c r="B255" s="263"/>
      <c r="C255" s="263"/>
      <c r="D255" s="267"/>
      <c r="E255" s="263"/>
      <c r="F255" s="82">
        <f t="shared" si="3"/>
        <v>0</v>
      </c>
      <c r="G255" s="114" t="s">
        <v>326</v>
      </c>
      <c r="I255" s="114"/>
    </row>
    <row r="256" spans="1:9" s="102" customFormat="1" hidden="1" x14ac:dyDescent="0.3">
      <c r="A256" s="288"/>
      <c r="B256" s="263"/>
      <c r="C256" s="263"/>
      <c r="D256" s="267"/>
      <c r="E256" s="263"/>
      <c r="F256" s="82">
        <f t="shared" si="3"/>
        <v>0</v>
      </c>
      <c r="G256" s="114" t="s">
        <v>326</v>
      </c>
      <c r="I256" s="114"/>
    </row>
    <row r="257" spans="1:9" s="102" customFormat="1" hidden="1" x14ac:dyDescent="0.3">
      <c r="A257" s="288"/>
      <c r="B257" s="263"/>
      <c r="C257" s="263"/>
      <c r="D257" s="267"/>
      <c r="E257" s="263"/>
      <c r="F257" s="82">
        <f t="shared" si="3"/>
        <v>0</v>
      </c>
      <c r="G257" s="114" t="s">
        <v>326</v>
      </c>
      <c r="I257" s="114"/>
    </row>
    <row r="258" spans="1:9" s="102" customFormat="1" hidden="1" x14ac:dyDescent="0.3">
      <c r="A258" s="288"/>
      <c r="B258" s="263"/>
      <c r="C258" s="263"/>
      <c r="D258" s="267"/>
      <c r="E258" s="263"/>
      <c r="F258" s="82">
        <f t="shared" si="3"/>
        <v>0</v>
      </c>
      <c r="G258" s="114" t="s">
        <v>326</v>
      </c>
      <c r="I258" s="114"/>
    </row>
    <row r="259" spans="1:9" s="102" customFormat="1" hidden="1" x14ac:dyDescent="0.3">
      <c r="A259" s="288"/>
      <c r="B259" s="263"/>
      <c r="C259" s="263"/>
      <c r="D259" s="267"/>
      <c r="E259" s="263"/>
      <c r="F259" s="82">
        <f t="shared" si="3"/>
        <v>0</v>
      </c>
      <c r="G259" s="114" t="s">
        <v>326</v>
      </c>
      <c r="I259" s="114"/>
    </row>
    <row r="260" spans="1:9" s="102" customFormat="1" hidden="1" x14ac:dyDescent="0.3">
      <c r="A260" s="288"/>
      <c r="B260" s="263"/>
      <c r="C260" s="263"/>
      <c r="D260" s="267"/>
      <c r="E260" s="263"/>
      <c r="F260" s="82">
        <f t="shared" si="3"/>
        <v>0</v>
      </c>
      <c r="G260" s="114" t="s">
        <v>326</v>
      </c>
      <c r="I260" s="114"/>
    </row>
    <row r="261" spans="1:9" s="102" customFormat="1" hidden="1" x14ac:dyDescent="0.3">
      <c r="A261" s="288"/>
      <c r="B261" s="263"/>
      <c r="C261" s="263"/>
      <c r="D261" s="267"/>
      <c r="E261" s="263"/>
      <c r="F261" s="82">
        <f t="shared" si="3"/>
        <v>0</v>
      </c>
      <c r="G261" s="114" t="s">
        <v>326</v>
      </c>
      <c r="I261" s="114"/>
    </row>
    <row r="262" spans="1:9" s="102" customFormat="1" hidden="1" x14ac:dyDescent="0.3">
      <c r="A262" s="288"/>
      <c r="B262" s="263"/>
      <c r="C262" s="263"/>
      <c r="D262" s="267"/>
      <c r="E262" s="263"/>
      <c r="F262" s="82">
        <f t="shared" si="3"/>
        <v>0</v>
      </c>
      <c r="G262" s="114" t="s">
        <v>326</v>
      </c>
      <c r="I262" s="114"/>
    </row>
    <row r="263" spans="1:9" s="102" customFormat="1" hidden="1" x14ac:dyDescent="0.3">
      <c r="A263" s="288"/>
      <c r="B263" s="263"/>
      <c r="C263" s="263"/>
      <c r="D263" s="267"/>
      <c r="E263" s="263"/>
      <c r="F263" s="82">
        <f t="shared" si="3"/>
        <v>0</v>
      </c>
      <c r="G263" s="114" t="s">
        <v>326</v>
      </c>
      <c r="I263" s="114"/>
    </row>
    <row r="264" spans="1:9" s="102" customFormat="1" hidden="1" x14ac:dyDescent="0.3">
      <c r="A264" s="288"/>
      <c r="B264" s="263"/>
      <c r="C264" s="263"/>
      <c r="D264" s="267"/>
      <c r="E264" s="263"/>
      <c r="F264" s="82">
        <f t="shared" si="3"/>
        <v>0</v>
      </c>
      <c r="G264" s="114" t="s">
        <v>326</v>
      </c>
      <c r="I264" s="114"/>
    </row>
    <row r="265" spans="1:9" s="102" customFormat="1" hidden="1" x14ac:dyDescent="0.3">
      <c r="A265" s="288"/>
      <c r="B265" s="263"/>
      <c r="C265" s="263"/>
      <c r="D265" s="267"/>
      <c r="E265" s="263"/>
      <c r="F265" s="82">
        <f t="shared" si="3"/>
        <v>0</v>
      </c>
      <c r="G265" s="114" t="s">
        <v>326</v>
      </c>
      <c r="I265" s="114"/>
    </row>
    <row r="266" spans="1:9" s="102" customFormat="1" hidden="1" x14ac:dyDescent="0.3">
      <c r="A266" s="288"/>
      <c r="B266" s="263"/>
      <c r="C266" s="263"/>
      <c r="D266" s="267"/>
      <c r="E266" s="263"/>
      <c r="F266" s="82">
        <f t="shared" si="3"/>
        <v>0</v>
      </c>
      <c r="G266" s="114" t="s">
        <v>326</v>
      </c>
      <c r="I266" s="114"/>
    </row>
    <row r="267" spans="1:9" s="102" customFormat="1" x14ac:dyDescent="0.3">
      <c r="A267" s="288" t="s">
        <v>307</v>
      </c>
      <c r="B267" s="263">
        <v>3</v>
      </c>
      <c r="C267" s="263" t="s">
        <v>306</v>
      </c>
      <c r="D267" s="267">
        <f t="shared" ref="D267" ca="1" si="4">RAND()*400000</f>
        <v>46240.189489253855</v>
      </c>
      <c r="E267" s="263">
        <v>7</v>
      </c>
      <c r="F267" s="295">
        <f ca="1">ROUND(+B267*D267*E267,2)</f>
        <v>971043.98</v>
      </c>
      <c r="G267" s="114" t="s">
        <v>326</v>
      </c>
    </row>
    <row r="268" spans="1:9" s="102" customFormat="1" x14ac:dyDescent="0.3">
      <c r="A268" s="287"/>
      <c r="B268" s="90"/>
      <c r="C268" s="90"/>
      <c r="D268" s="202"/>
      <c r="E268" s="206" t="s">
        <v>35</v>
      </c>
      <c r="F268" s="309">
        <f ca="1">ROUND(SUBTOTAL(109,F137:F267),2)</f>
        <v>19663791.289999999</v>
      </c>
      <c r="G268" s="114" t="s">
        <v>326</v>
      </c>
      <c r="I268" s="117" t="s">
        <v>329</v>
      </c>
    </row>
    <row r="269" spans="1:9" x14ac:dyDescent="0.3">
      <c r="F269" s="297"/>
      <c r="G269" s="114" t="s">
        <v>324</v>
      </c>
    </row>
    <row r="270" spans="1:9" x14ac:dyDescent="0.3">
      <c r="C270" s="586" t="str">
        <f>"Total "&amp;B2</f>
        <v>Total GRANT EXCLUSIVE LINE ITEM</v>
      </c>
      <c r="D270" s="586"/>
      <c r="E270" s="586"/>
      <c r="F270" s="82">
        <f ca="1">+F268+F136</f>
        <v>33863771.340000004</v>
      </c>
      <c r="G270" s="114" t="s">
        <v>324</v>
      </c>
      <c r="I270" s="141" t="s">
        <v>237</v>
      </c>
    </row>
    <row r="271" spans="1:9" s="102" customFormat="1" x14ac:dyDescent="0.3">
      <c r="A271" s="235"/>
      <c r="B271" s="90"/>
      <c r="C271" s="90"/>
      <c r="D271" s="90"/>
      <c r="E271" s="90"/>
      <c r="F271" s="130"/>
      <c r="G271" s="114" t="s">
        <v>324</v>
      </c>
    </row>
    <row r="272" spans="1:9" s="102" customFormat="1" x14ac:dyDescent="0.3">
      <c r="A272" s="241" t="str">
        <f>B2&amp;" Narrative (State):"</f>
        <v>GRANT EXCLUSIVE LINE ITEM Narrative (State):</v>
      </c>
      <c r="B272" s="107"/>
      <c r="C272" s="107"/>
      <c r="D272" s="107"/>
      <c r="E272" s="107"/>
      <c r="F272" s="108"/>
      <c r="G272" s="114" t="s">
        <v>325</v>
      </c>
      <c r="I272" s="142" t="s">
        <v>236</v>
      </c>
    </row>
    <row r="273" spans="1:17" s="102" customFormat="1" ht="45" customHeight="1" x14ac:dyDescent="0.3">
      <c r="A273" s="561" t="s">
        <v>320</v>
      </c>
      <c r="B273" s="562"/>
      <c r="C273" s="562"/>
      <c r="D273" s="562"/>
      <c r="E273" s="562"/>
      <c r="F273" s="563"/>
      <c r="G273" s="102" t="s">
        <v>325</v>
      </c>
      <c r="I273" s="559" t="s">
        <v>297</v>
      </c>
      <c r="J273" s="559"/>
      <c r="K273" s="559"/>
      <c r="L273" s="559"/>
      <c r="M273" s="559"/>
      <c r="N273" s="559"/>
      <c r="O273" s="559"/>
      <c r="P273" s="559"/>
      <c r="Q273" s="559"/>
    </row>
    <row r="274" spans="1:17" x14ac:dyDescent="0.3">
      <c r="G274" s="277" t="s">
        <v>326</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326</v>
      </c>
      <c r="I275" s="142" t="s">
        <v>236</v>
      </c>
    </row>
    <row r="276" spans="1:17" s="102" customFormat="1" ht="45" customHeight="1" x14ac:dyDescent="0.3">
      <c r="A276" s="561" t="s">
        <v>321</v>
      </c>
      <c r="B276" s="562"/>
      <c r="C276" s="562"/>
      <c r="D276" s="562"/>
      <c r="E276" s="562"/>
      <c r="F276" s="563"/>
      <c r="G276" s="277" t="s">
        <v>326</v>
      </c>
      <c r="I276" s="559" t="s">
        <v>297</v>
      </c>
      <c r="J276" s="559"/>
      <c r="K276" s="559"/>
      <c r="L276" s="559"/>
      <c r="M276" s="559"/>
      <c r="N276" s="559"/>
      <c r="O276" s="559"/>
      <c r="P276" s="559"/>
      <c r="Q276" s="559"/>
    </row>
    <row r="278" spans="1:17" x14ac:dyDescent="0.3">
      <c r="D278" s="22"/>
    </row>
  </sheetData>
  <sheetProtection algorithmName="SHA-512" hashValue="oV231bb2Whx/59waic/LaAiu9Y/dQ3/1i0BEjjI6NlvH7E2pe/Zimz+K5eVVyxxmUbUJzjiU0svAFHGQVV/sCw==" saltValue="w9pmlaw7xrZCHAomPRLg5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099437D2-7104-445C-A71D-0AF7E1565350}">
            <xm:f>Categories!$A$33=FALSE</xm:f>
            <x14:dxf>
              <fill>
                <patternFill>
                  <bgColor theme="0" tint="-0.34998626667073579"/>
                </patternFill>
              </fill>
            </x14:dxf>
          </x14:cfRule>
          <xm:sqref>A1:F276</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327</v>
      </c>
    </row>
    <row r="2" spans="1:9" s="293" customFormat="1" ht="20.25" customHeight="1" x14ac:dyDescent="0.3">
      <c r="A2" s="294" t="s">
        <v>357</v>
      </c>
      <c r="B2" s="587" t="s">
        <v>332</v>
      </c>
      <c r="C2" s="587"/>
      <c r="D2" s="587"/>
      <c r="E2" s="587"/>
      <c r="F2" s="587"/>
      <c r="G2" s="404"/>
    </row>
    <row r="3" spans="1:9" s="293" customFormat="1" ht="42" customHeight="1" x14ac:dyDescent="0.3">
      <c r="A3" s="515" t="s">
        <v>331</v>
      </c>
      <c r="B3" s="515"/>
      <c r="C3" s="515"/>
      <c r="D3" s="515"/>
      <c r="E3" s="515"/>
      <c r="F3" s="515"/>
      <c r="G3" s="293" t="s">
        <v>324</v>
      </c>
    </row>
    <row r="4" spans="1:9" x14ac:dyDescent="0.3">
      <c r="A4" s="8"/>
      <c r="B4" s="8"/>
      <c r="C4" s="8"/>
      <c r="D4" s="8"/>
      <c r="E4" s="8"/>
      <c r="F4" s="8"/>
      <c r="G4" t="s">
        <v>324</v>
      </c>
    </row>
    <row r="5" spans="1:9" x14ac:dyDescent="0.3">
      <c r="A5" s="237" t="s">
        <v>60</v>
      </c>
      <c r="B5" s="237" t="s">
        <v>45</v>
      </c>
      <c r="C5" s="237" t="s">
        <v>44</v>
      </c>
      <c r="D5" s="237" t="s">
        <v>33</v>
      </c>
      <c r="E5" s="237" t="s">
        <v>32</v>
      </c>
      <c r="F5" s="303" t="s">
        <v>296</v>
      </c>
      <c r="G5" s="276" t="s">
        <v>324</v>
      </c>
      <c r="I5" s="142" t="s">
        <v>235</v>
      </c>
    </row>
    <row r="6" spans="1:9" s="102" customFormat="1" x14ac:dyDescent="0.3">
      <c r="A6" s="232" t="s">
        <v>60</v>
      </c>
      <c r="B6" s="263">
        <v>3</v>
      </c>
      <c r="C6" s="263" t="s">
        <v>306</v>
      </c>
      <c r="D6" s="267">
        <f ca="1">RAND()*400000</f>
        <v>353262.61054743652</v>
      </c>
      <c r="E6" s="263">
        <v>7</v>
      </c>
      <c r="F6" s="82">
        <f t="shared" ref="F6:F134" ca="1" si="0">ROUND(+B6*D6*E6,2)</f>
        <v>7418514.8200000003</v>
      </c>
      <c r="G6" s="114" t="s">
        <v>325</v>
      </c>
      <c r="I6" s="114"/>
    </row>
    <row r="7" spans="1:9" s="102" customFormat="1" x14ac:dyDescent="0.3">
      <c r="A7" s="292" t="s">
        <v>334</v>
      </c>
      <c r="B7" s="263">
        <v>3</v>
      </c>
      <c r="C7" s="263" t="s">
        <v>306</v>
      </c>
      <c r="D7" s="267">
        <f t="shared" ref="D7:D8" ca="1" si="1">RAND()*400000</f>
        <v>385183.22775101487</v>
      </c>
      <c r="E7" s="263">
        <v>7</v>
      </c>
      <c r="F7" s="82">
        <f t="shared" ca="1" si="0"/>
        <v>8088847.7800000003</v>
      </c>
      <c r="G7" s="114" t="s">
        <v>325</v>
      </c>
      <c r="I7" s="114"/>
    </row>
    <row r="8" spans="1:9" s="102" customFormat="1" x14ac:dyDescent="0.3">
      <c r="A8" s="292" t="s">
        <v>335</v>
      </c>
      <c r="B8" s="263">
        <v>3</v>
      </c>
      <c r="C8" s="263" t="s">
        <v>306</v>
      </c>
      <c r="D8" s="267">
        <f t="shared" ca="1" si="1"/>
        <v>208761.66963057031</v>
      </c>
      <c r="E8" s="263">
        <v>7</v>
      </c>
      <c r="F8" s="82">
        <f t="shared" ca="1" si="0"/>
        <v>4383995.0599999996</v>
      </c>
      <c r="G8" s="114" t="s">
        <v>325</v>
      </c>
      <c r="I8" s="114"/>
    </row>
    <row r="9" spans="1:9" s="102" customFormat="1" hidden="1" x14ac:dyDescent="0.3">
      <c r="A9" s="292"/>
      <c r="B9" s="263"/>
      <c r="C9" s="263"/>
      <c r="D9" s="267"/>
      <c r="E9" s="263"/>
      <c r="F9" s="82">
        <f t="shared" si="0"/>
        <v>0</v>
      </c>
      <c r="G9" s="114" t="s">
        <v>325</v>
      </c>
      <c r="I9" s="114"/>
    </row>
    <row r="10" spans="1:9" s="102" customFormat="1" hidden="1" x14ac:dyDescent="0.3">
      <c r="A10" s="292"/>
      <c r="B10" s="263"/>
      <c r="C10" s="263"/>
      <c r="D10" s="267"/>
      <c r="E10" s="263"/>
      <c r="F10" s="82">
        <f t="shared" si="0"/>
        <v>0</v>
      </c>
      <c r="G10" s="114" t="s">
        <v>325</v>
      </c>
      <c r="I10" s="114"/>
    </row>
    <row r="11" spans="1:9" s="102" customFormat="1" hidden="1" x14ac:dyDescent="0.3">
      <c r="A11" s="292"/>
      <c r="B11" s="263"/>
      <c r="C11" s="263"/>
      <c r="D11" s="267"/>
      <c r="E11" s="263"/>
      <c r="F11" s="82">
        <f t="shared" si="0"/>
        <v>0</v>
      </c>
      <c r="G11" s="114" t="s">
        <v>325</v>
      </c>
      <c r="I11" s="114"/>
    </row>
    <row r="12" spans="1:9" s="102" customFormat="1" hidden="1" x14ac:dyDescent="0.3">
      <c r="A12" s="292"/>
      <c r="B12" s="263"/>
      <c r="C12" s="263"/>
      <c r="D12" s="267"/>
      <c r="E12" s="263"/>
      <c r="F12" s="82">
        <f t="shared" si="0"/>
        <v>0</v>
      </c>
      <c r="G12" s="114" t="s">
        <v>325</v>
      </c>
      <c r="I12" s="114"/>
    </row>
    <row r="13" spans="1:9" s="102" customFormat="1" hidden="1" x14ac:dyDescent="0.3">
      <c r="A13" s="292"/>
      <c r="B13" s="263"/>
      <c r="C13" s="263"/>
      <c r="D13" s="267"/>
      <c r="E13" s="263"/>
      <c r="F13" s="82">
        <f t="shared" si="0"/>
        <v>0</v>
      </c>
      <c r="G13" s="114" t="s">
        <v>325</v>
      </c>
      <c r="I13" s="114"/>
    </row>
    <row r="14" spans="1:9" s="102" customFormat="1" hidden="1" x14ac:dyDescent="0.3">
      <c r="A14" s="292"/>
      <c r="B14" s="263"/>
      <c r="C14" s="263"/>
      <c r="D14" s="267"/>
      <c r="E14" s="263"/>
      <c r="F14" s="82">
        <f t="shared" si="0"/>
        <v>0</v>
      </c>
      <c r="G14" s="114" t="s">
        <v>325</v>
      </c>
      <c r="I14" s="114"/>
    </row>
    <row r="15" spans="1:9" s="102" customFormat="1" hidden="1" x14ac:dyDescent="0.3">
      <c r="A15" s="292"/>
      <c r="B15" s="263"/>
      <c r="C15" s="263"/>
      <c r="D15" s="267"/>
      <c r="E15" s="263"/>
      <c r="F15" s="82">
        <f t="shared" si="0"/>
        <v>0</v>
      </c>
      <c r="G15" s="114" t="s">
        <v>325</v>
      </c>
      <c r="I15" s="114"/>
    </row>
    <row r="16" spans="1:9" s="102" customFormat="1" hidden="1" x14ac:dyDescent="0.3">
      <c r="A16" s="292"/>
      <c r="B16" s="263"/>
      <c r="C16" s="263"/>
      <c r="D16" s="267"/>
      <c r="E16" s="263"/>
      <c r="F16" s="82">
        <f t="shared" si="0"/>
        <v>0</v>
      </c>
      <c r="G16" s="114" t="s">
        <v>325</v>
      </c>
      <c r="I16" s="114"/>
    </row>
    <row r="17" spans="1:9" s="102" customFormat="1" hidden="1" x14ac:dyDescent="0.3">
      <c r="A17" s="292"/>
      <c r="B17" s="263"/>
      <c r="C17" s="263"/>
      <c r="D17" s="267"/>
      <c r="E17" s="263"/>
      <c r="F17" s="82">
        <f t="shared" si="0"/>
        <v>0</v>
      </c>
      <c r="G17" s="114" t="s">
        <v>325</v>
      </c>
      <c r="I17" s="114"/>
    </row>
    <row r="18" spans="1:9" s="102" customFormat="1" hidden="1" x14ac:dyDescent="0.3">
      <c r="A18" s="292"/>
      <c r="B18" s="263"/>
      <c r="C18" s="263"/>
      <c r="D18" s="267"/>
      <c r="E18" s="263"/>
      <c r="F18" s="82">
        <f t="shared" si="0"/>
        <v>0</v>
      </c>
      <c r="G18" s="114" t="s">
        <v>325</v>
      </c>
      <c r="I18" s="114"/>
    </row>
    <row r="19" spans="1:9" s="102" customFormat="1" hidden="1" x14ac:dyDescent="0.3">
      <c r="A19" s="292"/>
      <c r="B19" s="263"/>
      <c r="C19" s="263"/>
      <c r="D19" s="267"/>
      <c r="E19" s="263"/>
      <c r="F19" s="82">
        <f t="shared" si="0"/>
        <v>0</v>
      </c>
      <c r="G19" s="114" t="s">
        <v>325</v>
      </c>
      <c r="I19" s="114"/>
    </row>
    <row r="20" spans="1:9" s="102" customFormat="1" hidden="1" x14ac:dyDescent="0.3">
      <c r="A20" s="292"/>
      <c r="B20" s="263"/>
      <c r="C20" s="263"/>
      <c r="D20" s="267"/>
      <c r="E20" s="263"/>
      <c r="F20" s="82">
        <f t="shared" si="0"/>
        <v>0</v>
      </c>
      <c r="G20" s="114" t="s">
        <v>325</v>
      </c>
      <c r="I20" s="114"/>
    </row>
    <row r="21" spans="1:9" s="102" customFormat="1" hidden="1" x14ac:dyDescent="0.3">
      <c r="A21" s="292"/>
      <c r="B21" s="263"/>
      <c r="C21" s="263"/>
      <c r="D21" s="267"/>
      <c r="E21" s="263"/>
      <c r="F21" s="82">
        <f t="shared" si="0"/>
        <v>0</v>
      </c>
      <c r="G21" s="114" t="s">
        <v>325</v>
      </c>
      <c r="I21" s="114"/>
    </row>
    <row r="22" spans="1:9" s="102" customFormat="1" hidden="1" x14ac:dyDescent="0.3">
      <c r="A22" s="292"/>
      <c r="B22" s="263"/>
      <c r="C22" s="263"/>
      <c r="D22" s="267"/>
      <c r="E22" s="263"/>
      <c r="F22" s="82">
        <f t="shared" si="0"/>
        <v>0</v>
      </c>
      <c r="G22" s="114" t="s">
        <v>325</v>
      </c>
      <c r="I22" s="114"/>
    </row>
    <row r="23" spans="1:9" s="102" customFormat="1" hidden="1" x14ac:dyDescent="0.3">
      <c r="A23" s="292"/>
      <c r="B23" s="263"/>
      <c r="C23" s="263"/>
      <c r="D23" s="267"/>
      <c r="E23" s="263"/>
      <c r="F23" s="82">
        <f t="shared" si="0"/>
        <v>0</v>
      </c>
      <c r="G23" s="114" t="s">
        <v>325</v>
      </c>
      <c r="I23" s="114"/>
    </row>
    <row r="24" spans="1:9" s="102" customFormat="1" hidden="1" x14ac:dyDescent="0.3">
      <c r="A24" s="292"/>
      <c r="B24" s="263"/>
      <c r="C24" s="263"/>
      <c r="D24" s="267"/>
      <c r="E24" s="263"/>
      <c r="F24" s="82">
        <f t="shared" si="0"/>
        <v>0</v>
      </c>
      <c r="G24" s="114" t="s">
        <v>325</v>
      </c>
      <c r="I24" s="114"/>
    </row>
    <row r="25" spans="1:9" s="102" customFormat="1" hidden="1" x14ac:dyDescent="0.3">
      <c r="A25" s="292"/>
      <c r="B25" s="263"/>
      <c r="C25" s="263"/>
      <c r="D25" s="267"/>
      <c r="E25" s="263"/>
      <c r="F25" s="82">
        <f t="shared" si="0"/>
        <v>0</v>
      </c>
      <c r="G25" s="114" t="s">
        <v>325</v>
      </c>
      <c r="I25" s="114"/>
    </row>
    <row r="26" spans="1:9" s="102" customFormat="1" hidden="1" x14ac:dyDescent="0.3">
      <c r="A26" s="292"/>
      <c r="B26" s="263"/>
      <c r="C26" s="263"/>
      <c r="D26" s="267"/>
      <c r="E26" s="263"/>
      <c r="F26" s="82">
        <f t="shared" si="0"/>
        <v>0</v>
      </c>
      <c r="G26" s="114" t="s">
        <v>325</v>
      </c>
      <c r="I26" s="114"/>
    </row>
    <row r="27" spans="1:9" s="102" customFormat="1" hidden="1" x14ac:dyDescent="0.3">
      <c r="A27" s="292"/>
      <c r="B27" s="263"/>
      <c r="C27" s="263"/>
      <c r="D27" s="267"/>
      <c r="E27" s="263"/>
      <c r="F27" s="82">
        <f t="shared" si="0"/>
        <v>0</v>
      </c>
      <c r="G27" s="114" t="s">
        <v>325</v>
      </c>
      <c r="I27" s="114"/>
    </row>
    <row r="28" spans="1:9" s="102" customFormat="1" hidden="1" x14ac:dyDescent="0.3">
      <c r="A28" s="292"/>
      <c r="B28" s="263"/>
      <c r="C28" s="263"/>
      <c r="D28" s="267"/>
      <c r="E28" s="263"/>
      <c r="F28" s="82">
        <f t="shared" si="0"/>
        <v>0</v>
      </c>
      <c r="G28" s="114" t="s">
        <v>325</v>
      </c>
      <c r="I28" s="114"/>
    </row>
    <row r="29" spans="1:9" s="102" customFormat="1" hidden="1" x14ac:dyDescent="0.3">
      <c r="A29" s="292"/>
      <c r="B29" s="263"/>
      <c r="C29" s="263"/>
      <c r="D29" s="267"/>
      <c r="E29" s="263"/>
      <c r="F29" s="82">
        <f t="shared" si="0"/>
        <v>0</v>
      </c>
      <c r="G29" s="114" t="s">
        <v>325</v>
      </c>
      <c r="I29" s="114"/>
    </row>
    <row r="30" spans="1:9" s="102" customFormat="1" hidden="1" x14ac:dyDescent="0.3">
      <c r="A30" s="292"/>
      <c r="B30" s="263"/>
      <c r="C30" s="263"/>
      <c r="D30" s="267"/>
      <c r="E30" s="263"/>
      <c r="F30" s="82">
        <f t="shared" si="0"/>
        <v>0</v>
      </c>
      <c r="G30" s="114" t="s">
        <v>325</v>
      </c>
      <c r="I30" s="114"/>
    </row>
    <row r="31" spans="1:9" s="102" customFormat="1" hidden="1" x14ac:dyDescent="0.3">
      <c r="A31" s="292"/>
      <c r="B31" s="263"/>
      <c r="C31" s="263"/>
      <c r="D31" s="267"/>
      <c r="E31" s="263"/>
      <c r="F31" s="82">
        <f t="shared" si="0"/>
        <v>0</v>
      </c>
      <c r="G31" s="114" t="s">
        <v>325</v>
      </c>
      <c r="I31" s="114"/>
    </row>
    <row r="32" spans="1:9" s="102" customFormat="1" hidden="1" x14ac:dyDescent="0.3">
      <c r="A32" s="292"/>
      <c r="B32" s="263"/>
      <c r="C32" s="263"/>
      <c r="D32" s="267"/>
      <c r="E32" s="263"/>
      <c r="F32" s="82">
        <f t="shared" si="0"/>
        <v>0</v>
      </c>
      <c r="G32" s="114" t="s">
        <v>325</v>
      </c>
      <c r="I32" s="114"/>
    </row>
    <row r="33" spans="1:9" s="102" customFormat="1" hidden="1" x14ac:dyDescent="0.3">
      <c r="A33" s="292"/>
      <c r="B33" s="263"/>
      <c r="C33" s="263"/>
      <c r="D33" s="267"/>
      <c r="E33" s="263"/>
      <c r="F33" s="82">
        <f t="shared" si="0"/>
        <v>0</v>
      </c>
      <c r="G33" s="114" t="s">
        <v>325</v>
      </c>
      <c r="I33" s="114"/>
    </row>
    <row r="34" spans="1:9" s="102" customFormat="1" hidden="1" x14ac:dyDescent="0.3">
      <c r="A34" s="292"/>
      <c r="B34" s="263"/>
      <c r="C34" s="263"/>
      <c r="D34" s="267"/>
      <c r="E34" s="263"/>
      <c r="F34" s="82">
        <f t="shared" si="0"/>
        <v>0</v>
      </c>
      <c r="G34" s="114" t="s">
        <v>325</v>
      </c>
      <c r="I34" s="114"/>
    </row>
    <row r="35" spans="1:9" s="102" customFormat="1" hidden="1" x14ac:dyDescent="0.3">
      <c r="A35" s="292"/>
      <c r="B35" s="263"/>
      <c r="C35" s="263"/>
      <c r="D35" s="267"/>
      <c r="E35" s="263"/>
      <c r="F35" s="82">
        <f t="shared" si="0"/>
        <v>0</v>
      </c>
      <c r="G35" s="114" t="s">
        <v>325</v>
      </c>
      <c r="I35" s="114"/>
    </row>
    <row r="36" spans="1:9" s="102" customFormat="1" hidden="1" x14ac:dyDescent="0.3">
      <c r="A36" s="292"/>
      <c r="B36" s="263"/>
      <c r="C36" s="263"/>
      <c r="D36" s="267"/>
      <c r="E36" s="263"/>
      <c r="F36" s="82">
        <f t="shared" si="0"/>
        <v>0</v>
      </c>
      <c r="G36" s="114" t="s">
        <v>325</v>
      </c>
      <c r="I36" s="114"/>
    </row>
    <row r="37" spans="1:9" s="102" customFormat="1" hidden="1" x14ac:dyDescent="0.3">
      <c r="A37" s="292"/>
      <c r="B37" s="263"/>
      <c r="C37" s="263"/>
      <c r="D37" s="267"/>
      <c r="E37" s="263"/>
      <c r="F37" s="82">
        <f t="shared" si="0"/>
        <v>0</v>
      </c>
      <c r="G37" s="114" t="s">
        <v>325</v>
      </c>
      <c r="I37" s="114"/>
    </row>
    <row r="38" spans="1:9" s="102" customFormat="1" hidden="1" x14ac:dyDescent="0.3">
      <c r="A38" s="292"/>
      <c r="B38" s="263"/>
      <c r="C38" s="263"/>
      <c r="D38" s="267"/>
      <c r="E38" s="263"/>
      <c r="F38" s="82">
        <f t="shared" si="0"/>
        <v>0</v>
      </c>
      <c r="G38" s="114" t="s">
        <v>325</v>
      </c>
      <c r="I38" s="114"/>
    </row>
    <row r="39" spans="1:9" s="102" customFormat="1" hidden="1" x14ac:dyDescent="0.3">
      <c r="A39" s="292"/>
      <c r="B39" s="263"/>
      <c r="C39" s="263"/>
      <c r="D39" s="267"/>
      <c r="E39" s="263"/>
      <c r="F39" s="82">
        <f t="shared" si="0"/>
        <v>0</v>
      </c>
      <c r="G39" s="114" t="s">
        <v>325</v>
      </c>
      <c r="I39" s="114"/>
    </row>
    <row r="40" spans="1:9" s="102" customFormat="1" hidden="1" x14ac:dyDescent="0.3">
      <c r="A40" s="292"/>
      <c r="B40" s="263"/>
      <c r="C40" s="263"/>
      <c r="D40" s="267"/>
      <c r="E40" s="263"/>
      <c r="F40" s="82">
        <f t="shared" si="0"/>
        <v>0</v>
      </c>
      <c r="G40" s="114" t="s">
        <v>325</v>
      </c>
      <c r="I40" s="114"/>
    </row>
    <row r="41" spans="1:9" s="102" customFormat="1" hidden="1" x14ac:dyDescent="0.3">
      <c r="A41" s="292"/>
      <c r="B41" s="263"/>
      <c r="C41" s="263"/>
      <c r="D41" s="267"/>
      <c r="E41" s="263"/>
      <c r="F41" s="82">
        <f t="shared" si="0"/>
        <v>0</v>
      </c>
      <c r="G41" s="114" t="s">
        <v>325</v>
      </c>
      <c r="I41" s="114"/>
    </row>
    <row r="42" spans="1:9" s="102" customFormat="1" hidden="1" x14ac:dyDescent="0.3">
      <c r="A42" s="292"/>
      <c r="B42" s="263"/>
      <c r="C42" s="263"/>
      <c r="D42" s="267"/>
      <c r="E42" s="263"/>
      <c r="F42" s="82">
        <f t="shared" si="0"/>
        <v>0</v>
      </c>
      <c r="G42" s="114" t="s">
        <v>325</v>
      </c>
      <c r="I42" s="114"/>
    </row>
    <row r="43" spans="1:9" s="102" customFormat="1" hidden="1" x14ac:dyDescent="0.3">
      <c r="A43" s="292"/>
      <c r="B43" s="263"/>
      <c r="C43" s="263"/>
      <c r="D43" s="267"/>
      <c r="E43" s="263"/>
      <c r="F43" s="82">
        <f t="shared" si="0"/>
        <v>0</v>
      </c>
      <c r="G43" s="114" t="s">
        <v>325</v>
      </c>
      <c r="I43" s="114"/>
    </row>
    <row r="44" spans="1:9" s="102" customFormat="1" hidden="1" x14ac:dyDescent="0.3">
      <c r="A44" s="292"/>
      <c r="B44" s="263"/>
      <c r="C44" s="263"/>
      <c r="D44" s="267"/>
      <c r="E44" s="263"/>
      <c r="F44" s="82">
        <f t="shared" si="0"/>
        <v>0</v>
      </c>
      <c r="G44" s="114" t="s">
        <v>325</v>
      </c>
      <c r="I44" s="114"/>
    </row>
    <row r="45" spans="1:9" s="102" customFormat="1" hidden="1" x14ac:dyDescent="0.3">
      <c r="A45" s="292"/>
      <c r="B45" s="263"/>
      <c r="C45" s="263"/>
      <c r="D45" s="267"/>
      <c r="E45" s="263"/>
      <c r="F45" s="82">
        <f t="shared" si="0"/>
        <v>0</v>
      </c>
      <c r="G45" s="114" t="s">
        <v>325</v>
      </c>
      <c r="I45" s="114"/>
    </row>
    <row r="46" spans="1:9" s="102" customFormat="1" hidden="1" x14ac:dyDescent="0.3">
      <c r="A46" s="292"/>
      <c r="B46" s="263"/>
      <c r="C46" s="263"/>
      <c r="D46" s="267"/>
      <c r="E46" s="263"/>
      <c r="F46" s="82">
        <f t="shared" si="0"/>
        <v>0</v>
      </c>
      <c r="G46" s="114" t="s">
        <v>325</v>
      </c>
      <c r="I46" s="114"/>
    </row>
    <row r="47" spans="1:9" s="102" customFormat="1" hidden="1" x14ac:dyDescent="0.3">
      <c r="A47" s="292"/>
      <c r="B47" s="263"/>
      <c r="C47" s="263"/>
      <c r="D47" s="267"/>
      <c r="E47" s="263"/>
      <c r="F47" s="82">
        <f t="shared" si="0"/>
        <v>0</v>
      </c>
      <c r="G47" s="114" t="s">
        <v>325</v>
      </c>
      <c r="I47" s="114"/>
    </row>
    <row r="48" spans="1:9" s="102" customFormat="1" hidden="1" x14ac:dyDescent="0.3">
      <c r="A48" s="292"/>
      <c r="B48" s="263"/>
      <c r="C48" s="263"/>
      <c r="D48" s="267"/>
      <c r="E48" s="263"/>
      <c r="F48" s="82">
        <f t="shared" si="0"/>
        <v>0</v>
      </c>
      <c r="G48" s="114" t="s">
        <v>325</v>
      </c>
      <c r="I48" s="114"/>
    </row>
    <row r="49" spans="1:9" s="102" customFormat="1" hidden="1" x14ac:dyDescent="0.3">
      <c r="A49" s="292"/>
      <c r="B49" s="263"/>
      <c r="C49" s="263"/>
      <c r="D49" s="267"/>
      <c r="E49" s="263"/>
      <c r="F49" s="82">
        <f t="shared" si="0"/>
        <v>0</v>
      </c>
      <c r="G49" s="114" t="s">
        <v>325</v>
      </c>
      <c r="I49" s="114"/>
    </row>
    <row r="50" spans="1:9" s="102" customFormat="1" hidden="1" x14ac:dyDescent="0.3">
      <c r="A50" s="292"/>
      <c r="B50" s="263"/>
      <c r="C50" s="263"/>
      <c r="D50" s="267"/>
      <c r="E50" s="263"/>
      <c r="F50" s="82">
        <f t="shared" si="0"/>
        <v>0</v>
      </c>
      <c r="G50" s="114" t="s">
        <v>325</v>
      </c>
      <c r="I50" s="114"/>
    </row>
    <row r="51" spans="1:9" s="102" customFormat="1" hidden="1" x14ac:dyDescent="0.3">
      <c r="A51" s="292"/>
      <c r="B51" s="263"/>
      <c r="C51" s="263"/>
      <c r="D51" s="267"/>
      <c r="E51" s="263"/>
      <c r="F51" s="82">
        <f t="shared" si="0"/>
        <v>0</v>
      </c>
      <c r="G51" s="114" t="s">
        <v>325</v>
      </c>
      <c r="I51" s="114"/>
    </row>
    <row r="52" spans="1:9" s="102" customFormat="1" hidden="1" x14ac:dyDescent="0.3">
      <c r="A52" s="292"/>
      <c r="B52" s="263"/>
      <c r="C52" s="263"/>
      <c r="D52" s="267"/>
      <c r="E52" s="263"/>
      <c r="F52" s="82">
        <f t="shared" si="0"/>
        <v>0</v>
      </c>
      <c r="G52" s="114" t="s">
        <v>325</v>
      </c>
      <c r="I52" s="114"/>
    </row>
    <row r="53" spans="1:9" s="102" customFormat="1" hidden="1" x14ac:dyDescent="0.3">
      <c r="A53" s="292"/>
      <c r="B53" s="263"/>
      <c r="C53" s="263"/>
      <c r="D53" s="267"/>
      <c r="E53" s="263"/>
      <c r="F53" s="82">
        <f t="shared" si="0"/>
        <v>0</v>
      </c>
      <c r="G53" s="114" t="s">
        <v>325</v>
      </c>
      <c r="I53" s="114"/>
    </row>
    <row r="54" spans="1:9" s="102" customFormat="1" hidden="1" x14ac:dyDescent="0.3">
      <c r="A54" s="292"/>
      <c r="B54" s="263"/>
      <c r="C54" s="263"/>
      <c r="D54" s="267"/>
      <c r="E54" s="263"/>
      <c r="F54" s="82">
        <f t="shared" si="0"/>
        <v>0</v>
      </c>
      <c r="G54" s="114" t="s">
        <v>325</v>
      </c>
      <c r="I54" s="114"/>
    </row>
    <row r="55" spans="1:9" s="102" customFormat="1" hidden="1" x14ac:dyDescent="0.3">
      <c r="A55" s="292"/>
      <c r="B55" s="263"/>
      <c r="C55" s="263"/>
      <c r="D55" s="267"/>
      <c r="E55" s="263"/>
      <c r="F55" s="82">
        <f t="shared" si="0"/>
        <v>0</v>
      </c>
      <c r="G55" s="114" t="s">
        <v>325</v>
      </c>
      <c r="I55" s="114"/>
    </row>
    <row r="56" spans="1:9" s="102" customFormat="1" hidden="1" x14ac:dyDescent="0.3">
      <c r="A56" s="292"/>
      <c r="B56" s="263"/>
      <c r="C56" s="263"/>
      <c r="D56" s="267"/>
      <c r="E56" s="263"/>
      <c r="F56" s="82">
        <f t="shared" si="0"/>
        <v>0</v>
      </c>
      <c r="G56" s="114" t="s">
        <v>325</v>
      </c>
      <c r="I56" s="114"/>
    </row>
    <row r="57" spans="1:9" s="102" customFormat="1" hidden="1" x14ac:dyDescent="0.3">
      <c r="A57" s="292"/>
      <c r="B57" s="263"/>
      <c r="C57" s="263"/>
      <c r="D57" s="267"/>
      <c r="E57" s="263"/>
      <c r="F57" s="82">
        <f t="shared" si="0"/>
        <v>0</v>
      </c>
      <c r="G57" s="114" t="s">
        <v>325</v>
      </c>
      <c r="I57" s="114"/>
    </row>
    <row r="58" spans="1:9" s="102" customFormat="1" hidden="1" x14ac:dyDescent="0.3">
      <c r="A58" s="292"/>
      <c r="B58" s="263"/>
      <c r="C58" s="263"/>
      <c r="D58" s="267"/>
      <c r="E58" s="263"/>
      <c r="F58" s="82">
        <f t="shared" si="0"/>
        <v>0</v>
      </c>
      <c r="G58" s="114" t="s">
        <v>325</v>
      </c>
      <c r="I58" s="114"/>
    </row>
    <row r="59" spans="1:9" s="102" customFormat="1" hidden="1" x14ac:dyDescent="0.3">
      <c r="A59" s="292"/>
      <c r="B59" s="263"/>
      <c r="C59" s="263"/>
      <c r="D59" s="267"/>
      <c r="E59" s="263"/>
      <c r="F59" s="82">
        <f t="shared" si="0"/>
        <v>0</v>
      </c>
      <c r="G59" s="114" t="s">
        <v>325</v>
      </c>
      <c r="I59" s="114"/>
    </row>
    <row r="60" spans="1:9" s="102" customFormat="1" hidden="1" x14ac:dyDescent="0.3">
      <c r="A60" s="292"/>
      <c r="B60" s="263"/>
      <c r="C60" s="263"/>
      <c r="D60" s="267"/>
      <c r="E60" s="263"/>
      <c r="F60" s="82">
        <f t="shared" si="0"/>
        <v>0</v>
      </c>
      <c r="G60" s="114" t="s">
        <v>325</v>
      </c>
      <c r="I60" s="114"/>
    </row>
    <row r="61" spans="1:9" s="102" customFormat="1" hidden="1" x14ac:dyDescent="0.3">
      <c r="A61" s="292"/>
      <c r="B61" s="263"/>
      <c r="C61" s="263"/>
      <c r="D61" s="267"/>
      <c r="E61" s="263"/>
      <c r="F61" s="82">
        <f t="shared" si="0"/>
        <v>0</v>
      </c>
      <c r="G61" s="114" t="s">
        <v>325</v>
      </c>
      <c r="I61" s="114"/>
    </row>
    <row r="62" spans="1:9" s="102" customFormat="1" hidden="1" x14ac:dyDescent="0.3">
      <c r="A62" s="292"/>
      <c r="B62" s="263"/>
      <c r="C62" s="263"/>
      <c r="D62" s="267"/>
      <c r="E62" s="263"/>
      <c r="F62" s="82">
        <f t="shared" si="0"/>
        <v>0</v>
      </c>
      <c r="G62" s="114" t="s">
        <v>325</v>
      </c>
      <c r="I62" s="114"/>
    </row>
    <row r="63" spans="1:9" s="102" customFormat="1" hidden="1" x14ac:dyDescent="0.3">
      <c r="A63" s="292"/>
      <c r="B63" s="263"/>
      <c r="C63" s="263"/>
      <c r="D63" s="267"/>
      <c r="E63" s="263"/>
      <c r="F63" s="82">
        <f t="shared" si="0"/>
        <v>0</v>
      </c>
      <c r="G63" s="114" t="s">
        <v>325</v>
      </c>
      <c r="I63" s="114"/>
    </row>
    <row r="64" spans="1:9" s="102" customFormat="1" hidden="1" x14ac:dyDescent="0.3">
      <c r="A64" s="292"/>
      <c r="B64" s="263"/>
      <c r="C64" s="263"/>
      <c r="D64" s="267"/>
      <c r="E64" s="263"/>
      <c r="F64" s="82">
        <f t="shared" si="0"/>
        <v>0</v>
      </c>
      <c r="G64" s="114" t="s">
        <v>325</v>
      </c>
      <c r="I64" s="114"/>
    </row>
    <row r="65" spans="1:9" s="102" customFormat="1" hidden="1" x14ac:dyDescent="0.3">
      <c r="A65" s="292"/>
      <c r="B65" s="263"/>
      <c r="C65" s="263"/>
      <c r="D65" s="267"/>
      <c r="E65" s="263"/>
      <c r="F65" s="82">
        <f t="shared" si="0"/>
        <v>0</v>
      </c>
      <c r="G65" s="114" t="s">
        <v>325</v>
      </c>
      <c r="I65" s="114"/>
    </row>
    <row r="66" spans="1:9" s="102" customFormat="1" hidden="1" x14ac:dyDescent="0.3">
      <c r="A66" s="292"/>
      <c r="B66" s="263"/>
      <c r="C66" s="263"/>
      <c r="D66" s="267"/>
      <c r="E66" s="263"/>
      <c r="F66" s="82">
        <f t="shared" si="0"/>
        <v>0</v>
      </c>
      <c r="G66" s="114" t="s">
        <v>325</v>
      </c>
      <c r="I66" s="114"/>
    </row>
    <row r="67" spans="1:9" s="102" customFormat="1" hidden="1" x14ac:dyDescent="0.3">
      <c r="A67" s="292"/>
      <c r="B67" s="263"/>
      <c r="C67" s="263"/>
      <c r="D67" s="267"/>
      <c r="E67" s="263"/>
      <c r="F67" s="82">
        <f t="shared" si="0"/>
        <v>0</v>
      </c>
      <c r="G67" s="114" t="s">
        <v>325</v>
      </c>
      <c r="I67" s="114"/>
    </row>
    <row r="68" spans="1:9" s="102" customFormat="1" hidden="1" x14ac:dyDescent="0.3">
      <c r="A68" s="292"/>
      <c r="B68" s="263"/>
      <c r="C68" s="263"/>
      <c r="D68" s="267"/>
      <c r="E68" s="263"/>
      <c r="F68" s="82">
        <f t="shared" si="0"/>
        <v>0</v>
      </c>
      <c r="G68" s="114" t="s">
        <v>325</v>
      </c>
      <c r="I68" s="114"/>
    </row>
    <row r="69" spans="1:9" s="102" customFormat="1" hidden="1" x14ac:dyDescent="0.3">
      <c r="A69" s="292"/>
      <c r="B69" s="263"/>
      <c r="C69" s="263"/>
      <c r="D69" s="267"/>
      <c r="E69" s="263"/>
      <c r="F69" s="82">
        <f t="shared" si="0"/>
        <v>0</v>
      </c>
      <c r="G69" s="114" t="s">
        <v>325</v>
      </c>
      <c r="I69" s="114"/>
    </row>
    <row r="70" spans="1:9" s="102" customFormat="1" hidden="1" x14ac:dyDescent="0.3">
      <c r="A70" s="292"/>
      <c r="B70" s="263"/>
      <c r="C70" s="263"/>
      <c r="D70" s="267"/>
      <c r="E70" s="263"/>
      <c r="F70" s="82">
        <f t="shared" si="0"/>
        <v>0</v>
      </c>
      <c r="G70" s="114" t="s">
        <v>325</v>
      </c>
      <c r="I70" s="114"/>
    </row>
    <row r="71" spans="1:9" s="102" customFormat="1" hidden="1" x14ac:dyDescent="0.3">
      <c r="A71" s="292"/>
      <c r="B71" s="263"/>
      <c r="C71" s="263"/>
      <c r="D71" s="267"/>
      <c r="E71" s="263"/>
      <c r="F71" s="82">
        <f t="shared" si="0"/>
        <v>0</v>
      </c>
      <c r="G71" s="114" t="s">
        <v>325</v>
      </c>
      <c r="I71" s="114"/>
    </row>
    <row r="72" spans="1:9" s="102" customFormat="1" hidden="1" x14ac:dyDescent="0.3">
      <c r="A72" s="292"/>
      <c r="B72" s="263"/>
      <c r="C72" s="263"/>
      <c r="D72" s="267"/>
      <c r="E72" s="263"/>
      <c r="F72" s="82">
        <f t="shared" si="0"/>
        <v>0</v>
      </c>
      <c r="G72" s="114" t="s">
        <v>325</v>
      </c>
      <c r="I72" s="114"/>
    </row>
    <row r="73" spans="1:9" s="102" customFormat="1" hidden="1" x14ac:dyDescent="0.3">
      <c r="A73" s="292"/>
      <c r="B73" s="263"/>
      <c r="C73" s="263"/>
      <c r="D73" s="267"/>
      <c r="E73" s="263"/>
      <c r="F73" s="82">
        <f t="shared" si="0"/>
        <v>0</v>
      </c>
      <c r="G73" s="114" t="s">
        <v>325</v>
      </c>
      <c r="I73" s="114"/>
    </row>
    <row r="74" spans="1:9" s="102" customFormat="1" hidden="1" x14ac:dyDescent="0.3">
      <c r="A74" s="292"/>
      <c r="B74" s="263"/>
      <c r="C74" s="263"/>
      <c r="D74" s="267"/>
      <c r="E74" s="263"/>
      <c r="F74" s="82">
        <f t="shared" si="0"/>
        <v>0</v>
      </c>
      <c r="G74" s="114" t="s">
        <v>325</v>
      </c>
      <c r="I74" s="114"/>
    </row>
    <row r="75" spans="1:9" s="102" customFormat="1" hidden="1" x14ac:dyDescent="0.3">
      <c r="A75" s="292"/>
      <c r="B75" s="263"/>
      <c r="C75" s="263"/>
      <c r="D75" s="267"/>
      <c r="E75" s="263"/>
      <c r="F75" s="82">
        <f t="shared" si="0"/>
        <v>0</v>
      </c>
      <c r="G75" s="114" t="s">
        <v>325</v>
      </c>
      <c r="I75" s="114"/>
    </row>
    <row r="76" spans="1:9" s="102" customFormat="1" hidden="1" x14ac:dyDescent="0.3">
      <c r="A76" s="292"/>
      <c r="B76" s="263"/>
      <c r="C76" s="263"/>
      <c r="D76" s="267"/>
      <c r="E76" s="263"/>
      <c r="F76" s="82">
        <f t="shared" si="0"/>
        <v>0</v>
      </c>
      <c r="G76" s="114" t="s">
        <v>325</v>
      </c>
      <c r="I76" s="114"/>
    </row>
    <row r="77" spans="1:9" s="102" customFormat="1" hidden="1" x14ac:dyDescent="0.3">
      <c r="A77" s="292"/>
      <c r="B77" s="263"/>
      <c r="C77" s="263"/>
      <c r="D77" s="267"/>
      <c r="E77" s="263"/>
      <c r="F77" s="82">
        <f t="shared" si="0"/>
        <v>0</v>
      </c>
      <c r="G77" s="114" t="s">
        <v>325</v>
      </c>
      <c r="I77" s="114"/>
    </row>
    <row r="78" spans="1:9" s="102" customFormat="1" hidden="1" x14ac:dyDescent="0.3">
      <c r="A78" s="292"/>
      <c r="B78" s="263"/>
      <c r="C78" s="263"/>
      <c r="D78" s="267"/>
      <c r="E78" s="263"/>
      <c r="F78" s="82">
        <f t="shared" si="0"/>
        <v>0</v>
      </c>
      <c r="G78" s="114" t="s">
        <v>325</v>
      </c>
      <c r="I78" s="114"/>
    </row>
    <row r="79" spans="1:9" s="102" customFormat="1" hidden="1" x14ac:dyDescent="0.3">
      <c r="A79" s="292"/>
      <c r="B79" s="263"/>
      <c r="C79" s="263"/>
      <c r="D79" s="267"/>
      <c r="E79" s="263"/>
      <c r="F79" s="82">
        <f t="shared" si="0"/>
        <v>0</v>
      </c>
      <c r="G79" s="114" t="s">
        <v>325</v>
      </c>
      <c r="I79" s="114"/>
    </row>
    <row r="80" spans="1:9" s="102" customFormat="1" hidden="1" x14ac:dyDescent="0.3">
      <c r="A80" s="292"/>
      <c r="B80" s="263"/>
      <c r="C80" s="263"/>
      <c r="D80" s="267"/>
      <c r="E80" s="263"/>
      <c r="F80" s="82">
        <f t="shared" si="0"/>
        <v>0</v>
      </c>
      <c r="G80" s="114" t="s">
        <v>325</v>
      </c>
      <c r="I80" s="114"/>
    </row>
    <row r="81" spans="1:9" s="102" customFormat="1" hidden="1" x14ac:dyDescent="0.3">
      <c r="A81" s="292"/>
      <c r="B81" s="263"/>
      <c r="C81" s="263"/>
      <c r="D81" s="267"/>
      <c r="E81" s="263"/>
      <c r="F81" s="82">
        <f t="shared" si="0"/>
        <v>0</v>
      </c>
      <c r="G81" s="114" t="s">
        <v>325</v>
      </c>
      <c r="I81" s="114"/>
    </row>
    <row r="82" spans="1:9" s="102" customFormat="1" hidden="1" x14ac:dyDescent="0.3">
      <c r="A82" s="292"/>
      <c r="B82" s="263"/>
      <c r="C82" s="263"/>
      <c r="D82" s="267"/>
      <c r="E82" s="263"/>
      <c r="F82" s="82">
        <f t="shared" si="0"/>
        <v>0</v>
      </c>
      <c r="G82" s="114" t="s">
        <v>325</v>
      </c>
      <c r="I82" s="114"/>
    </row>
    <row r="83" spans="1:9" s="102" customFormat="1" hidden="1" x14ac:dyDescent="0.3">
      <c r="A83" s="292"/>
      <c r="B83" s="263"/>
      <c r="C83" s="263"/>
      <c r="D83" s="267"/>
      <c r="E83" s="263"/>
      <c r="F83" s="82">
        <f t="shared" si="0"/>
        <v>0</v>
      </c>
      <c r="G83" s="114" t="s">
        <v>325</v>
      </c>
      <c r="I83" s="114"/>
    </row>
    <row r="84" spans="1:9" s="102" customFormat="1" hidden="1" x14ac:dyDescent="0.3">
      <c r="A84" s="292"/>
      <c r="B84" s="263"/>
      <c r="C84" s="263"/>
      <c r="D84" s="267"/>
      <c r="E84" s="263"/>
      <c r="F84" s="82">
        <f t="shared" si="0"/>
        <v>0</v>
      </c>
      <c r="G84" s="114" t="s">
        <v>325</v>
      </c>
      <c r="I84" s="114"/>
    </row>
    <row r="85" spans="1:9" s="102" customFormat="1" hidden="1" x14ac:dyDescent="0.3">
      <c r="A85" s="292"/>
      <c r="B85" s="263"/>
      <c r="C85" s="263"/>
      <c r="D85" s="267"/>
      <c r="E85" s="263"/>
      <c r="F85" s="82">
        <f t="shared" si="0"/>
        <v>0</v>
      </c>
      <c r="G85" s="114" t="s">
        <v>325</v>
      </c>
      <c r="I85" s="114"/>
    </row>
    <row r="86" spans="1:9" s="102" customFormat="1" hidden="1" x14ac:dyDescent="0.3">
      <c r="A86" s="292"/>
      <c r="B86" s="263"/>
      <c r="C86" s="263"/>
      <c r="D86" s="267"/>
      <c r="E86" s="263"/>
      <c r="F86" s="82">
        <f t="shared" si="0"/>
        <v>0</v>
      </c>
      <c r="G86" s="114" t="s">
        <v>325</v>
      </c>
      <c r="I86" s="114"/>
    </row>
    <row r="87" spans="1:9" s="102" customFormat="1" hidden="1" x14ac:dyDescent="0.3">
      <c r="A87" s="292"/>
      <c r="B87" s="263"/>
      <c r="C87" s="263"/>
      <c r="D87" s="267"/>
      <c r="E87" s="263"/>
      <c r="F87" s="82">
        <f t="shared" si="0"/>
        <v>0</v>
      </c>
      <c r="G87" s="114" t="s">
        <v>325</v>
      </c>
      <c r="I87" s="114"/>
    </row>
    <row r="88" spans="1:9" s="102" customFormat="1" hidden="1" x14ac:dyDescent="0.3">
      <c r="A88" s="292"/>
      <c r="B88" s="263"/>
      <c r="C88" s="263"/>
      <c r="D88" s="267"/>
      <c r="E88" s="263"/>
      <c r="F88" s="82">
        <f t="shared" si="0"/>
        <v>0</v>
      </c>
      <c r="G88" s="114" t="s">
        <v>325</v>
      </c>
      <c r="I88" s="114"/>
    </row>
    <row r="89" spans="1:9" s="102" customFormat="1" hidden="1" x14ac:dyDescent="0.3">
      <c r="A89" s="292"/>
      <c r="B89" s="263"/>
      <c r="C89" s="263"/>
      <c r="D89" s="267"/>
      <c r="E89" s="263"/>
      <c r="F89" s="82">
        <f t="shared" si="0"/>
        <v>0</v>
      </c>
      <c r="G89" s="114" t="s">
        <v>325</v>
      </c>
      <c r="I89" s="114"/>
    </row>
    <row r="90" spans="1:9" s="102" customFormat="1" hidden="1" x14ac:dyDescent="0.3">
      <c r="A90" s="292"/>
      <c r="B90" s="263"/>
      <c r="C90" s="263"/>
      <c r="D90" s="267"/>
      <c r="E90" s="263"/>
      <c r="F90" s="82">
        <f t="shared" si="0"/>
        <v>0</v>
      </c>
      <c r="G90" s="114" t="s">
        <v>325</v>
      </c>
      <c r="I90" s="114"/>
    </row>
    <row r="91" spans="1:9" s="102" customFormat="1" hidden="1" x14ac:dyDescent="0.3">
      <c r="A91" s="292"/>
      <c r="B91" s="263"/>
      <c r="C91" s="263"/>
      <c r="D91" s="267"/>
      <c r="E91" s="263"/>
      <c r="F91" s="82">
        <f t="shared" si="0"/>
        <v>0</v>
      </c>
      <c r="G91" s="114" t="s">
        <v>325</v>
      </c>
      <c r="I91" s="114"/>
    </row>
    <row r="92" spans="1:9" s="102" customFormat="1" hidden="1" x14ac:dyDescent="0.3">
      <c r="A92" s="292"/>
      <c r="B92" s="263"/>
      <c r="C92" s="263"/>
      <c r="D92" s="267"/>
      <c r="E92" s="263"/>
      <c r="F92" s="82">
        <f t="shared" si="0"/>
        <v>0</v>
      </c>
      <c r="G92" s="114" t="s">
        <v>325</v>
      </c>
      <c r="I92" s="114"/>
    </row>
    <row r="93" spans="1:9" s="102" customFormat="1" hidden="1" x14ac:dyDescent="0.3">
      <c r="A93" s="292"/>
      <c r="B93" s="263"/>
      <c r="C93" s="263"/>
      <c r="D93" s="267"/>
      <c r="E93" s="263"/>
      <c r="F93" s="82">
        <f t="shared" si="0"/>
        <v>0</v>
      </c>
      <c r="G93" s="114" t="s">
        <v>325</v>
      </c>
      <c r="I93" s="114"/>
    </row>
    <row r="94" spans="1:9" s="102" customFormat="1" hidden="1" x14ac:dyDescent="0.3">
      <c r="A94" s="292"/>
      <c r="B94" s="263"/>
      <c r="C94" s="263"/>
      <c r="D94" s="267"/>
      <c r="E94" s="263"/>
      <c r="F94" s="82">
        <f t="shared" si="0"/>
        <v>0</v>
      </c>
      <c r="G94" s="114" t="s">
        <v>325</v>
      </c>
      <c r="I94" s="114"/>
    </row>
    <row r="95" spans="1:9" s="102" customFormat="1" hidden="1" x14ac:dyDescent="0.3">
      <c r="A95" s="292"/>
      <c r="B95" s="263"/>
      <c r="C95" s="263"/>
      <c r="D95" s="267"/>
      <c r="E95" s="263"/>
      <c r="F95" s="82">
        <f t="shared" si="0"/>
        <v>0</v>
      </c>
      <c r="G95" s="114" t="s">
        <v>325</v>
      </c>
      <c r="I95" s="114"/>
    </row>
    <row r="96" spans="1:9" s="102" customFormat="1" hidden="1" x14ac:dyDescent="0.3">
      <c r="A96" s="292"/>
      <c r="B96" s="263"/>
      <c r="C96" s="263"/>
      <c r="D96" s="267"/>
      <c r="E96" s="263"/>
      <c r="F96" s="82">
        <f t="shared" si="0"/>
        <v>0</v>
      </c>
      <c r="G96" s="114" t="s">
        <v>325</v>
      </c>
      <c r="I96" s="114"/>
    </row>
    <row r="97" spans="1:9" s="102" customFormat="1" hidden="1" x14ac:dyDescent="0.3">
      <c r="A97" s="292"/>
      <c r="B97" s="263"/>
      <c r="C97" s="263"/>
      <c r="D97" s="267"/>
      <c r="E97" s="263"/>
      <c r="F97" s="82">
        <f t="shared" si="0"/>
        <v>0</v>
      </c>
      <c r="G97" s="114" t="s">
        <v>325</v>
      </c>
      <c r="I97" s="114"/>
    </row>
    <row r="98" spans="1:9" s="102" customFormat="1" hidden="1" x14ac:dyDescent="0.3">
      <c r="A98" s="292"/>
      <c r="B98" s="263"/>
      <c r="C98" s="263"/>
      <c r="D98" s="267"/>
      <c r="E98" s="263"/>
      <c r="F98" s="82">
        <f t="shared" si="0"/>
        <v>0</v>
      </c>
      <c r="G98" s="114" t="s">
        <v>325</v>
      </c>
      <c r="I98" s="114"/>
    </row>
    <row r="99" spans="1:9" s="102" customFormat="1" hidden="1" x14ac:dyDescent="0.3">
      <c r="A99" s="292"/>
      <c r="B99" s="263"/>
      <c r="C99" s="263"/>
      <c r="D99" s="267"/>
      <c r="E99" s="263"/>
      <c r="F99" s="82">
        <f t="shared" si="0"/>
        <v>0</v>
      </c>
      <c r="G99" s="114" t="s">
        <v>325</v>
      </c>
      <c r="I99" s="114"/>
    </row>
    <row r="100" spans="1:9" s="102" customFormat="1" hidden="1" x14ac:dyDescent="0.3">
      <c r="A100" s="292"/>
      <c r="B100" s="263"/>
      <c r="C100" s="263"/>
      <c r="D100" s="267"/>
      <c r="E100" s="263"/>
      <c r="F100" s="82">
        <f t="shared" si="0"/>
        <v>0</v>
      </c>
      <c r="G100" s="114" t="s">
        <v>325</v>
      </c>
      <c r="I100" s="114"/>
    </row>
    <row r="101" spans="1:9" s="102" customFormat="1" hidden="1" x14ac:dyDescent="0.3">
      <c r="A101" s="292"/>
      <c r="B101" s="263"/>
      <c r="C101" s="263"/>
      <c r="D101" s="267"/>
      <c r="E101" s="263"/>
      <c r="F101" s="82">
        <f t="shared" si="0"/>
        <v>0</v>
      </c>
      <c r="G101" s="114" t="s">
        <v>325</v>
      </c>
      <c r="I101" s="114"/>
    </row>
    <row r="102" spans="1:9" s="102" customFormat="1" hidden="1" x14ac:dyDescent="0.3">
      <c r="A102" s="292"/>
      <c r="B102" s="263"/>
      <c r="C102" s="263"/>
      <c r="D102" s="267"/>
      <c r="E102" s="263"/>
      <c r="F102" s="82">
        <f t="shared" si="0"/>
        <v>0</v>
      </c>
      <c r="G102" s="114" t="s">
        <v>325</v>
      </c>
      <c r="I102" s="114"/>
    </row>
    <row r="103" spans="1:9" s="102" customFormat="1" hidden="1" x14ac:dyDescent="0.3">
      <c r="A103" s="292"/>
      <c r="B103" s="263"/>
      <c r="C103" s="263"/>
      <c r="D103" s="267"/>
      <c r="E103" s="263"/>
      <c r="F103" s="82">
        <f t="shared" si="0"/>
        <v>0</v>
      </c>
      <c r="G103" s="114" t="s">
        <v>325</v>
      </c>
      <c r="I103" s="114"/>
    </row>
    <row r="104" spans="1:9" s="102" customFormat="1" hidden="1" x14ac:dyDescent="0.3">
      <c r="A104" s="292"/>
      <c r="B104" s="263"/>
      <c r="C104" s="263"/>
      <c r="D104" s="267"/>
      <c r="E104" s="263"/>
      <c r="F104" s="82">
        <f t="shared" si="0"/>
        <v>0</v>
      </c>
      <c r="G104" s="114" t="s">
        <v>325</v>
      </c>
      <c r="I104" s="114"/>
    </row>
    <row r="105" spans="1:9" s="102" customFormat="1" hidden="1" x14ac:dyDescent="0.3">
      <c r="A105" s="292"/>
      <c r="B105" s="263"/>
      <c r="C105" s="263"/>
      <c r="D105" s="267"/>
      <c r="E105" s="263"/>
      <c r="F105" s="82">
        <f t="shared" si="0"/>
        <v>0</v>
      </c>
      <c r="G105" s="114" t="s">
        <v>325</v>
      </c>
      <c r="I105" s="114"/>
    </row>
    <row r="106" spans="1:9" s="102" customFormat="1" hidden="1" x14ac:dyDescent="0.3">
      <c r="A106" s="292"/>
      <c r="B106" s="263"/>
      <c r="C106" s="263"/>
      <c r="D106" s="267"/>
      <c r="E106" s="263"/>
      <c r="F106" s="82">
        <f t="shared" si="0"/>
        <v>0</v>
      </c>
      <c r="G106" s="114" t="s">
        <v>325</v>
      </c>
      <c r="I106" s="114"/>
    </row>
    <row r="107" spans="1:9" s="102" customFormat="1" hidden="1" x14ac:dyDescent="0.3">
      <c r="A107" s="292"/>
      <c r="B107" s="263"/>
      <c r="C107" s="263"/>
      <c r="D107" s="267"/>
      <c r="E107" s="263"/>
      <c r="F107" s="82">
        <f t="shared" si="0"/>
        <v>0</v>
      </c>
      <c r="G107" s="114" t="s">
        <v>325</v>
      </c>
      <c r="I107" s="114"/>
    </row>
    <row r="108" spans="1:9" s="102" customFormat="1" hidden="1" x14ac:dyDescent="0.3">
      <c r="A108" s="292"/>
      <c r="B108" s="263"/>
      <c r="C108" s="263"/>
      <c r="D108" s="267"/>
      <c r="E108" s="263"/>
      <c r="F108" s="82">
        <f t="shared" si="0"/>
        <v>0</v>
      </c>
      <c r="G108" s="114" t="s">
        <v>325</v>
      </c>
      <c r="I108" s="114"/>
    </row>
    <row r="109" spans="1:9" s="102" customFormat="1" hidden="1" x14ac:dyDescent="0.3">
      <c r="A109" s="292"/>
      <c r="B109" s="263"/>
      <c r="C109" s="263"/>
      <c r="D109" s="267"/>
      <c r="E109" s="263"/>
      <c r="F109" s="82">
        <f t="shared" si="0"/>
        <v>0</v>
      </c>
      <c r="G109" s="114" t="s">
        <v>325</v>
      </c>
      <c r="I109" s="114"/>
    </row>
    <row r="110" spans="1:9" s="102" customFormat="1" hidden="1" x14ac:dyDescent="0.3">
      <c r="A110" s="292"/>
      <c r="B110" s="263"/>
      <c r="C110" s="263"/>
      <c r="D110" s="267"/>
      <c r="E110" s="263"/>
      <c r="F110" s="82">
        <f t="shared" si="0"/>
        <v>0</v>
      </c>
      <c r="G110" s="114" t="s">
        <v>325</v>
      </c>
      <c r="I110" s="114"/>
    </row>
    <row r="111" spans="1:9" s="102" customFormat="1" hidden="1" x14ac:dyDescent="0.3">
      <c r="A111" s="292"/>
      <c r="B111" s="263"/>
      <c r="C111" s="263"/>
      <c r="D111" s="267"/>
      <c r="E111" s="263"/>
      <c r="F111" s="82">
        <f t="shared" si="0"/>
        <v>0</v>
      </c>
      <c r="G111" s="114" t="s">
        <v>325</v>
      </c>
      <c r="I111" s="114"/>
    </row>
    <row r="112" spans="1:9" s="102" customFormat="1" hidden="1" x14ac:dyDescent="0.3">
      <c r="A112" s="292"/>
      <c r="B112" s="263"/>
      <c r="C112" s="263"/>
      <c r="D112" s="267"/>
      <c r="E112" s="263"/>
      <c r="F112" s="82">
        <f t="shared" si="0"/>
        <v>0</v>
      </c>
      <c r="G112" s="114" t="s">
        <v>325</v>
      </c>
      <c r="I112" s="114"/>
    </row>
    <row r="113" spans="1:9" s="102" customFormat="1" hidden="1" x14ac:dyDescent="0.3">
      <c r="A113" s="292"/>
      <c r="B113" s="263"/>
      <c r="C113" s="263"/>
      <c r="D113" s="267"/>
      <c r="E113" s="263"/>
      <c r="F113" s="82">
        <f t="shared" si="0"/>
        <v>0</v>
      </c>
      <c r="G113" s="114" t="s">
        <v>325</v>
      </c>
      <c r="I113" s="114"/>
    </row>
    <row r="114" spans="1:9" s="102" customFormat="1" hidden="1" x14ac:dyDescent="0.3">
      <c r="A114" s="292"/>
      <c r="B114" s="263"/>
      <c r="C114" s="263"/>
      <c r="D114" s="267"/>
      <c r="E114" s="263"/>
      <c r="F114" s="82">
        <f t="shared" si="0"/>
        <v>0</v>
      </c>
      <c r="G114" s="114" t="s">
        <v>325</v>
      </c>
      <c r="I114" s="114"/>
    </row>
    <row r="115" spans="1:9" s="102" customFormat="1" hidden="1" x14ac:dyDescent="0.3">
      <c r="A115" s="292"/>
      <c r="B115" s="263"/>
      <c r="C115" s="263"/>
      <c r="D115" s="267"/>
      <c r="E115" s="263"/>
      <c r="F115" s="82">
        <f t="shared" si="0"/>
        <v>0</v>
      </c>
      <c r="G115" s="114" t="s">
        <v>325</v>
      </c>
      <c r="I115" s="114"/>
    </row>
    <row r="116" spans="1:9" s="102" customFormat="1" hidden="1" x14ac:dyDescent="0.3">
      <c r="A116" s="292"/>
      <c r="B116" s="263"/>
      <c r="C116" s="263"/>
      <c r="D116" s="267"/>
      <c r="E116" s="263"/>
      <c r="F116" s="82">
        <f t="shared" si="0"/>
        <v>0</v>
      </c>
      <c r="G116" s="114" t="s">
        <v>325</v>
      </c>
      <c r="I116" s="114"/>
    </row>
    <row r="117" spans="1:9" s="102" customFormat="1" hidden="1" x14ac:dyDescent="0.3">
      <c r="A117" s="292"/>
      <c r="B117" s="263"/>
      <c r="C117" s="263"/>
      <c r="D117" s="267"/>
      <c r="E117" s="263"/>
      <c r="F117" s="82">
        <f t="shared" si="0"/>
        <v>0</v>
      </c>
      <c r="G117" s="114" t="s">
        <v>325</v>
      </c>
      <c r="I117" s="114"/>
    </row>
    <row r="118" spans="1:9" s="102" customFormat="1" hidden="1" x14ac:dyDescent="0.3">
      <c r="A118" s="292"/>
      <c r="B118" s="263"/>
      <c r="C118" s="263"/>
      <c r="D118" s="267"/>
      <c r="E118" s="263"/>
      <c r="F118" s="82">
        <f t="shared" si="0"/>
        <v>0</v>
      </c>
      <c r="G118" s="114" t="s">
        <v>325</v>
      </c>
      <c r="I118" s="114"/>
    </row>
    <row r="119" spans="1:9" s="102" customFormat="1" hidden="1" x14ac:dyDescent="0.3">
      <c r="A119" s="292"/>
      <c r="B119" s="263"/>
      <c r="C119" s="263"/>
      <c r="D119" s="267"/>
      <c r="E119" s="263"/>
      <c r="F119" s="82">
        <f t="shared" si="0"/>
        <v>0</v>
      </c>
      <c r="G119" s="114" t="s">
        <v>325</v>
      </c>
      <c r="I119" s="114"/>
    </row>
    <row r="120" spans="1:9" s="102" customFormat="1" hidden="1" x14ac:dyDescent="0.3">
      <c r="A120" s="292"/>
      <c r="B120" s="263"/>
      <c r="C120" s="263"/>
      <c r="D120" s="267"/>
      <c r="E120" s="263"/>
      <c r="F120" s="82">
        <f t="shared" si="0"/>
        <v>0</v>
      </c>
      <c r="G120" s="114" t="s">
        <v>325</v>
      </c>
      <c r="I120" s="114"/>
    </row>
    <row r="121" spans="1:9" s="102" customFormat="1" hidden="1" x14ac:dyDescent="0.3">
      <c r="A121" s="292"/>
      <c r="B121" s="263"/>
      <c r="C121" s="263"/>
      <c r="D121" s="267"/>
      <c r="E121" s="263"/>
      <c r="F121" s="82">
        <f t="shared" si="0"/>
        <v>0</v>
      </c>
      <c r="G121" s="114" t="s">
        <v>325</v>
      </c>
      <c r="I121" s="114"/>
    </row>
    <row r="122" spans="1:9" s="102" customFormat="1" hidden="1" x14ac:dyDescent="0.3">
      <c r="A122" s="292"/>
      <c r="B122" s="263"/>
      <c r="C122" s="263"/>
      <c r="D122" s="267"/>
      <c r="E122" s="263"/>
      <c r="F122" s="82">
        <f t="shared" si="0"/>
        <v>0</v>
      </c>
      <c r="G122" s="114" t="s">
        <v>325</v>
      </c>
      <c r="I122" s="114"/>
    </row>
    <row r="123" spans="1:9" s="102" customFormat="1" hidden="1" x14ac:dyDescent="0.3">
      <c r="A123" s="292"/>
      <c r="B123" s="263"/>
      <c r="C123" s="263"/>
      <c r="D123" s="267"/>
      <c r="E123" s="263"/>
      <c r="F123" s="82">
        <f t="shared" si="0"/>
        <v>0</v>
      </c>
      <c r="G123" s="114" t="s">
        <v>325</v>
      </c>
      <c r="I123" s="114"/>
    </row>
    <row r="124" spans="1:9" s="102" customFormat="1" hidden="1" x14ac:dyDescent="0.3">
      <c r="A124" s="292"/>
      <c r="B124" s="263"/>
      <c r="C124" s="263"/>
      <c r="D124" s="267"/>
      <c r="E124" s="263"/>
      <c r="F124" s="82">
        <f t="shared" si="0"/>
        <v>0</v>
      </c>
      <c r="G124" s="114" t="s">
        <v>325</v>
      </c>
      <c r="I124" s="114"/>
    </row>
    <row r="125" spans="1:9" s="102" customFormat="1" hidden="1" x14ac:dyDescent="0.3">
      <c r="A125" s="292"/>
      <c r="B125" s="263"/>
      <c r="C125" s="263"/>
      <c r="D125" s="267"/>
      <c r="E125" s="263"/>
      <c r="F125" s="82">
        <f t="shared" si="0"/>
        <v>0</v>
      </c>
      <c r="G125" s="114" t="s">
        <v>325</v>
      </c>
      <c r="I125" s="114"/>
    </row>
    <row r="126" spans="1:9" s="102" customFormat="1" hidden="1" x14ac:dyDescent="0.3">
      <c r="A126" s="292"/>
      <c r="B126" s="263"/>
      <c r="C126" s="263"/>
      <c r="D126" s="267"/>
      <c r="E126" s="263"/>
      <c r="F126" s="82">
        <f t="shared" si="0"/>
        <v>0</v>
      </c>
      <c r="G126" s="114" t="s">
        <v>325</v>
      </c>
      <c r="I126" s="114"/>
    </row>
    <row r="127" spans="1:9" s="102" customFormat="1" hidden="1" x14ac:dyDescent="0.3">
      <c r="A127" s="292"/>
      <c r="B127" s="263"/>
      <c r="C127" s="263"/>
      <c r="D127" s="267"/>
      <c r="E127" s="263"/>
      <c r="F127" s="82">
        <f t="shared" si="0"/>
        <v>0</v>
      </c>
      <c r="G127" s="114" t="s">
        <v>325</v>
      </c>
      <c r="I127" s="114"/>
    </row>
    <row r="128" spans="1:9" s="102" customFormat="1" hidden="1" x14ac:dyDescent="0.3">
      <c r="A128" s="292"/>
      <c r="B128" s="263"/>
      <c r="C128" s="263"/>
      <c r="D128" s="267"/>
      <c r="E128" s="263"/>
      <c r="F128" s="82">
        <f t="shared" si="0"/>
        <v>0</v>
      </c>
      <c r="G128" s="114" t="s">
        <v>325</v>
      </c>
      <c r="I128" s="114"/>
    </row>
    <row r="129" spans="1:9" s="102" customFormat="1" hidden="1" x14ac:dyDescent="0.3">
      <c r="A129" s="292"/>
      <c r="B129" s="263"/>
      <c r="C129" s="263"/>
      <c r="D129" s="267"/>
      <c r="E129" s="263"/>
      <c r="F129" s="82">
        <f t="shared" si="0"/>
        <v>0</v>
      </c>
      <c r="G129" s="114" t="s">
        <v>325</v>
      </c>
      <c r="I129" s="114"/>
    </row>
    <row r="130" spans="1:9" s="102" customFormat="1" hidden="1" x14ac:dyDescent="0.3">
      <c r="A130" s="292"/>
      <c r="B130" s="263"/>
      <c r="C130" s="263"/>
      <c r="D130" s="267"/>
      <c r="E130" s="263"/>
      <c r="F130" s="82">
        <f t="shared" si="0"/>
        <v>0</v>
      </c>
      <c r="G130" s="114" t="s">
        <v>325</v>
      </c>
      <c r="I130" s="114"/>
    </row>
    <row r="131" spans="1:9" s="102" customFormat="1" hidden="1" x14ac:dyDescent="0.3">
      <c r="A131" s="292"/>
      <c r="B131" s="263"/>
      <c r="C131" s="263"/>
      <c r="D131" s="267"/>
      <c r="E131" s="263"/>
      <c r="F131" s="82">
        <f t="shared" si="0"/>
        <v>0</v>
      </c>
      <c r="G131" s="114" t="s">
        <v>325</v>
      </c>
      <c r="I131" s="114"/>
    </row>
    <row r="132" spans="1:9" s="102" customFormat="1" hidden="1" x14ac:dyDescent="0.3">
      <c r="A132" s="292"/>
      <c r="B132" s="263"/>
      <c r="C132" s="263"/>
      <c r="D132" s="267"/>
      <c r="E132" s="263"/>
      <c r="F132" s="82">
        <f t="shared" si="0"/>
        <v>0</v>
      </c>
      <c r="G132" s="114" t="s">
        <v>325</v>
      </c>
      <c r="I132" s="114"/>
    </row>
    <row r="133" spans="1:9" s="102" customFormat="1" hidden="1" x14ac:dyDescent="0.3">
      <c r="A133" s="292"/>
      <c r="B133" s="263"/>
      <c r="C133" s="263"/>
      <c r="D133" s="267"/>
      <c r="E133" s="263"/>
      <c r="F133" s="82">
        <f t="shared" si="0"/>
        <v>0</v>
      </c>
      <c r="G133" s="114" t="s">
        <v>325</v>
      </c>
      <c r="I133" s="114"/>
    </row>
    <row r="134" spans="1:9" s="102" customFormat="1" hidden="1" x14ac:dyDescent="0.3">
      <c r="A134" s="292"/>
      <c r="B134" s="263"/>
      <c r="C134" s="263"/>
      <c r="D134" s="267"/>
      <c r="E134" s="263"/>
      <c r="F134" s="82">
        <f t="shared" si="0"/>
        <v>0</v>
      </c>
      <c r="G134" s="114" t="s">
        <v>325</v>
      </c>
      <c r="I134" s="114"/>
    </row>
    <row r="135" spans="1:9" s="102" customFormat="1" x14ac:dyDescent="0.3">
      <c r="A135" s="292" t="s">
        <v>60</v>
      </c>
      <c r="B135" s="263">
        <v>3</v>
      </c>
      <c r="C135" s="263" t="s">
        <v>306</v>
      </c>
      <c r="D135" s="267">
        <f t="shared" ref="D135:D140" ca="1" si="2">RAND()*400000</f>
        <v>328776.46895438008</v>
      </c>
      <c r="E135" s="263">
        <v>7</v>
      </c>
      <c r="F135" s="295">
        <f ca="1">ROUND(+B135*D135*E135,2)</f>
        <v>6904305.8499999996</v>
      </c>
      <c r="G135" s="114" t="s">
        <v>325</v>
      </c>
      <c r="I135" s="114"/>
    </row>
    <row r="136" spans="1:9" s="102" customFormat="1" x14ac:dyDescent="0.3">
      <c r="A136" s="291"/>
      <c r="B136" s="90"/>
      <c r="C136" s="90"/>
      <c r="D136" s="136"/>
      <c r="E136" s="207" t="s">
        <v>41</v>
      </c>
      <c r="F136" s="308">
        <f ca="1">ROUND(SUBTOTAL(109,F6:F135),2)</f>
        <v>26795663.510000002</v>
      </c>
      <c r="G136" s="114" t="s">
        <v>325</v>
      </c>
      <c r="I136" s="117" t="s">
        <v>329</v>
      </c>
    </row>
    <row r="137" spans="1:9" s="102" customFormat="1" x14ac:dyDescent="0.3">
      <c r="A137" s="291"/>
      <c r="B137" s="90"/>
      <c r="C137" s="90"/>
      <c r="D137" s="136"/>
      <c r="E137" s="90"/>
      <c r="F137" s="296"/>
      <c r="G137" s="114" t="s">
        <v>326</v>
      </c>
    </row>
    <row r="138" spans="1:9" s="102" customFormat="1" x14ac:dyDescent="0.3">
      <c r="A138" s="292" t="s">
        <v>307</v>
      </c>
      <c r="B138" s="263">
        <v>3</v>
      </c>
      <c r="C138" s="263" t="s">
        <v>306</v>
      </c>
      <c r="D138" s="267">
        <f t="shared" ca="1" si="2"/>
        <v>42157.992560320425</v>
      </c>
      <c r="E138" s="263">
        <v>7</v>
      </c>
      <c r="F138" s="82">
        <f ca="1">ROUND(+B138*D138*E138,2)</f>
        <v>885317.84</v>
      </c>
      <c r="G138" s="114" t="s">
        <v>326</v>
      </c>
    </row>
    <row r="139" spans="1:9" s="102" customFormat="1" x14ac:dyDescent="0.3">
      <c r="A139" s="292" t="s">
        <v>334</v>
      </c>
      <c r="B139" s="263">
        <v>3</v>
      </c>
      <c r="C139" s="263" t="s">
        <v>306</v>
      </c>
      <c r="D139" s="267">
        <f t="shared" ca="1" si="2"/>
        <v>212887.51825675761</v>
      </c>
      <c r="E139" s="263">
        <v>7</v>
      </c>
      <c r="F139" s="82">
        <f t="shared" ref="F139:F266" ca="1" si="3">ROUND(+B139*D139*E139,2)</f>
        <v>4470637.88</v>
      </c>
      <c r="G139" s="114" t="s">
        <v>326</v>
      </c>
      <c r="I139" s="114"/>
    </row>
    <row r="140" spans="1:9" s="102" customFormat="1" x14ac:dyDescent="0.3">
      <c r="A140" s="292" t="s">
        <v>335</v>
      </c>
      <c r="B140" s="263">
        <v>3</v>
      </c>
      <c r="C140" s="263" t="s">
        <v>306</v>
      </c>
      <c r="D140" s="267">
        <f t="shared" ca="1" si="2"/>
        <v>81442.722744289946</v>
      </c>
      <c r="E140" s="263">
        <v>7</v>
      </c>
      <c r="F140" s="82">
        <f t="shared" ca="1" si="3"/>
        <v>1710297.18</v>
      </c>
      <c r="G140" s="114" t="s">
        <v>326</v>
      </c>
      <c r="I140" s="114"/>
    </row>
    <row r="141" spans="1:9" s="102" customFormat="1" hidden="1" x14ac:dyDescent="0.3">
      <c r="A141" s="292"/>
      <c r="B141" s="263"/>
      <c r="C141" s="263"/>
      <c r="D141" s="267"/>
      <c r="E141" s="263"/>
      <c r="F141" s="82">
        <f t="shared" si="3"/>
        <v>0</v>
      </c>
      <c r="G141" s="114" t="s">
        <v>326</v>
      </c>
      <c r="I141" s="114"/>
    </row>
    <row r="142" spans="1:9" s="102" customFormat="1" hidden="1" x14ac:dyDescent="0.3">
      <c r="A142" s="292"/>
      <c r="B142" s="263"/>
      <c r="C142" s="263"/>
      <c r="D142" s="267"/>
      <c r="E142" s="263"/>
      <c r="F142" s="82">
        <f t="shared" si="3"/>
        <v>0</v>
      </c>
      <c r="G142" s="114" t="s">
        <v>326</v>
      </c>
      <c r="I142" s="114"/>
    </row>
    <row r="143" spans="1:9" s="102" customFormat="1" hidden="1" x14ac:dyDescent="0.3">
      <c r="A143" s="292"/>
      <c r="B143" s="263"/>
      <c r="C143" s="263"/>
      <c r="D143" s="267"/>
      <c r="E143" s="263"/>
      <c r="F143" s="82">
        <f t="shared" si="3"/>
        <v>0</v>
      </c>
      <c r="G143" s="114" t="s">
        <v>326</v>
      </c>
      <c r="I143" s="114"/>
    </row>
    <row r="144" spans="1:9" s="102" customFormat="1" hidden="1" x14ac:dyDescent="0.3">
      <c r="A144" s="292"/>
      <c r="B144" s="263"/>
      <c r="C144" s="263"/>
      <c r="D144" s="267"/>
      <c r="E144" s="263"/>
      <c r="F144" s="82">
        <f t="shared" si="3"/>
        <v>0</v>
      </c>
      <c r="G144" s="114" t="s">
        <v>326</v>
      </c>
      <c r="I144" s="114"/>
    </row>
    <row r="145" spans="1:9" s="102" customFormat="1" hidden="1" x14ac:dyDescent="0.3">
      <c r="A145" s="292"/>
      <c r="B145" s="263"/>
      <c r="C145" s="263"/>
      <c r="D145" s="267"/>
      <c r="E145" s="263"/>
      <c r="F145" s="82">
        <f t="shared" si="3"/>
        <v>0</v>
      </c>
      <c r="G145" s="114" t="s">
        <v>326</v>
      </c>
      <c r="I145" s="114"/>
    </row>
    <row r="146" spans="1:9" s="102" customFormat="1" hidden="1" x14ac:dyDescent="0.3">
      <c r="A146" s="292"/>
      <c r="B146" s="263"/>
      <c r="C146" s="263"/>
      <c r="D146" s="267"/>
      <c r="E146" s="263"/>
      <c r="F146" s="82">
        <f t="shared" si="3"/>
        <v>0</v>
      </c>
      <c r="G146" s="114" t="s">
        <v>326</v>
      </c>
      <c r="I146" s="114"/>
    </row>
    <row r="147" spans="1:9" s="102" customFormat="1" hidden="1" x14ac:dyDescent="0.3">
      <c r="A147" s="292"/>
      <c r="B147" s="263"/>
      <c r="C147" s="263"/>
      <c r="D147" s="267"/>
      <c r="E147" s="263"/>
      <c r="F147" s="82">
        <f t="shared" si="3"/>
        <v>0</v>
      </c>
      <c r="G147" s="114" t="s">
        <v>326</v>
      </c>
      <c r="I147" s="114"/>
    </row>
    <row r="148" spans="1:9" s="102" customFormat="1" hidden="1" x14ac:dyDescent="0.3">
      <c r="A148" s="292"/>
      <c r="B148" s="263"/>
      <c r="C148" s="263"/>
      <c r="D148" s="267"/>
      <c r="E148" s="263"/>
      <c r="F148" s="82">
        <f t="shared" si="3"/>
        <v>0</v>
      </c>
      <c r="G148" s="114" t="s">
        <v>326</v>
      </c>
      <c r="I148" s="114"/>
    </row>
    <row r="149" spans="1:9" s="102" customFormat="1" hidden="1" x14ac:dyDescent="0.3">
      <c r="A149" s="292"/>
      <c r="B149" s="263"/>
      <c r="C149" s="263"/>
      <c r="D149" s="267"/>
      <c r="E149" s="263"/>
      <c r="F149" s="82">
        <f t="shared" si="3"/>
        <v>0</v>
      </c>
      <c r="G149" s="114" t="s">
        <v>326</v>
      </c>
      <c r="I149" s="114"/>
    </row>
    <row r="150" spans="1:9" s="102" customFormat="1" hidden="1" x14ac:dyDescent="0.3">
      <c r="A150" s="292"/>
      <c r="B150" s="263"/>
      <c r="C150" s="263"/>
      <c r="D150" s="267"/>
      <c r="E150" s="263"/>
      <c r="F150" s="82">
        <f t="shared" si="3"/>
        <v>0</v>
      </c>
      <c r="G150" s="114" t="s">
        <v>326</v>
      </c>
      <c r="I150" s="114"/>
    </row>
    <row r="151" spans="1:9" s="102" customFormat="1" hidden="1" x14ac:dyDescent="0.3">
      <c r="A151" s="292"/>
      <c r="B151" s="263"/>
      <c r="C151" s="263"/>
      <c r="D151" s="267"/>
      <c r="E151" s="263"/>
      <c r="F151" s="82">
        <f t="shared" si="3"/>
        <v>0</v>
      </c>
      <c r="G151" s="114" t="s">
        <v>326</v>
      </c>
      <c r="I151" s="114"/>
    </row>
    <row r="152" spans="1:9" s="102" customFormat="1" hidden="1" x14ac:dyDescent="0.3">
      <c r="A152" s="292"/>
      <c r="B152" s="263"/>
      <c r="C152" s="263"/>
      <c r="D152" s="267"/>
      <c r="E152" s="263"/>
      <c r="F152" s="82">
        <f t="shared" si="3"/>
        <v>0</v>
      </c>
      <c r="G152" s="114" t="s">
        <v>326</v>
      </c>
      <c r="I152" s="114"/>
    </row>
    <row r="153" spans="1:9" s="102" customFormat="1" hidden="1" x14ac:dyDescent="0.3">
      <c r="A153" s="292"/>
      <c r="B153" s="263"/>
      <c r="C153" s="263"/>
      <c r="D153" s="267"/>
      <c r="E153" s="263"/>
      <c r="F153" s="82">
        <f t="shared" si="3"/>
        <v>0</v>
      </c>
      <c r="G153" s="114" t="s">
        <v>326</v>
      </c>
      <c r="I153" s="114"/>
    </row>
    <row r="154" spans="1:9" s="102" customFormat="1" hidden="1" x14ac:dyDescent="0.3">
      <c r="A154" s="292"/>
      <c r="B154" s="263"/>
      <c r="C154" s="263"/>
      <c r="D154" s="267"/>
      <c r="E154" s="263"/>
      <c r="F154" s="82">
        <f t="shared" si="3"/>
        <v>0</v>
      </c>
      <c r="G154" s="114" t="s">
        <v>326</v>
      </c>
      <c r="I154" s="114"/>
    </row>
    <row r="155" spans="1:9" s="102" customFormat="1" hidden="1" x14ac:dyDescent="0.3">
      <c r="A155" s="292"/>
      <c r="B155" s="263"/>
      <c r="C155" s="263"/>
      <c r="D155" s="267"/>
      <c r="E155" s="263"/>
      <c r="F155" s="82">
        <f t="shared" si="3"/>
        <v>0</v>
      </c>
      <c r="G155" s="114" t="s">
        <v>326</v>
      </c>
      <c r="I155" s="114"/>
    </row>
    <row r="156" spans="1:9" s="102" customFormat="1" hidden="1" x14ac:dyDescent="0.3">
      <c r="A156" s="292"/>
      <c r="B156" s="263"/>
      <c r="C156" s="263"/>
      <c r="D156" s="267"/>
      <c r="E156" s="263"/>
      <c r="F156" s="82">
        <f t="shared" si="3"/>
        <v>0</v>
      </c>
      <c r="G156" s="114" t="s">
        <v>326</v>
      </c>
      <c r="I156" s="114"/>
    </row>
    <row r="157" spans="1:9" s="102" customFormat="1" hidden="1" x14ac:dyDescent="0.3">
      <c r="A157" s="292"/>
      <c r="B157" s="263"/>
      <c r="C157" s="263"/>
      <c r="D157" s="267"/>
      <c r="E157" s="263"/>
      <c r="F157" s="82">
        <f t="shared" si="3"/>
        <v>0</v>
      </c>
      <c r="G157" s="114" t="s">
        <v>326</v>
      </c>
      <c r="I157" s="114"/>
    </row>
    <row r="158" spans="1:9" s="102" customFormat="1" hidden="1" x14ac:dyDescent="0.3">
      <c r="A158" s="292"/>
      <c r="B158" s="263"/>
      <c r="C158" s="263"/>
      <c r="D158" s="267"/>
      <c r="E158" s="263"/>
      <c r="F158" s="82">
        <f t="shared" si="3"/>
        <v>0</v>
      </c>
      <c r="G158" s="114" t="s">
        <v>326</v>
      </c>
      <c r="I158" s="114"/>
    </row>
    <row r="159" spans="1:9" s="102" customFormat="1" hidden="1" x14ac:dyDescent="0.3">
      <c r="A159" s="292"/>
      <c r="B159" s="263"/>
      <c r="C159" s="263"/>
      <c r="D159" s="267"/>
      <c r="E159" s="263"/>
      <c r="F159" s="82">
        <f t="shared" si="3"/>
        <v>0</v>
      </c>
      <c r="G159" s="114" t="s">
        <v>326</v>
      </c>
      <c r="I159" s="114"/>
    </row>
    <row r="160" spans="1:9" s="102" customFormat="1" hidden="1" x14ac:dyDescent="0.3">
      <c r="A160" s="292"/>
      <c r="B160" s="263"/>
      <c r="C160" s="263"/>
      <c r="D160" s="267"/>
      <c r="E160" s="263"/>
      <c r="F160" s="82">
        <f t="shared" si="3"/>
        <v>0</v>
      </c>
      <c r="G160" s="114" t="s">
        <v>326</v>
      </c>
      <c r="I160" s="114"/>
    </row>
    <row r="161" spans="1:9" s="102" customFormat="1" hidden="1" x14ac:dyDescent="0.3">
      <c r="A161" s="292"/>
      <c r="B161" s="263"/>
      <c r="C161" s="263"/>
      <c r="D161" s="267"/>
      <c r="E161" s="263"/>
      <c r="F161" s="82">
        <f t="shared" si="3"/>
        <v>0</v>
      </c>
      <c r="G161" s="114" t="s">
        <v>326</v>
      </c>
      <c r="I161" s="114"/>
    </row>
    <row r="162" spans="1:9" s="102" customFormat="1" hidden="1" x14ac:dyDescent="0.3">
      <c r="A162" s="292"/>
      <c r="B162" s="263"/>
      <c r="C162" s="263"/>
      <c r="D162" s="267"/>
      <c r="E162" s="263"/>
      <c r="F162" s="82">
        <f t="shared" si="3"/>
        <v>0</v>
      </c>
      <c r="G162" s="114" t="s">
        <v>326</v>
      </c>
      <c r="I162" s="114"/>
    </row>
    <row r="163" spans="1:9" s="102" customFormat="1" hidden="1" x14ac:dyDescent="0.3">
      <c r="A163" s="292"/>
      <c r="B163" s="263"/>
      <c r="C163" s="263"/>
      <c r="D163" s="267"/>
      <c r="E163" s="263"/>
      <c r="F163" s="82">
        <f t="shared" si="3"/>
        <v>0</v>
      </c>
      <c r="G163" s="114" t="s">
        <v>326</v>
      </c>
      <c r="I163" s="114"/>
    </row>
    <row r="164" spans="1:9" s="102" customFormat="1" hidden="1" x14ac:dyDescent="0.3">
      <c r="A164" s="292"/>
      <c r="B164" s="263"/>
      <c r="C164" s="263"/>
      <c r="D164" s="267"/>
      <c r="E164" s="263"/>
      <c r="F164" s="82">
        <f t="shared" si="3"/>
        <v>0</v>
      </c>
      <c r="G164" s="114" t="s">
        <v>326</v>
      </c>
      <c r="I164" s="114"/>
    </row>
    <row r="165" spans="1:9" s="102" customFormat="1" hidden="1" x14ac:dyDescent="0.3">
      <c r="A165" s="292"/>
      <c r="B165" s="263"/>
      <c r="C165" s="263"/>
      <c r="D165" s="267"/>
      <c r="E165" s="263"/>
      <c r="F165" s="82">
        <f t="shared" si="3"/>
        <v>0</v>
      </c>
      <c r="G165" s="114" t="s">
        <v>326</v>
      </c>
      <c r="I165" s="114"/>
    </row>
    <row r="166" spans="1:9" s="102" customFormat="1" hidden="1" x14ac:dyDescent="0.3">
      <c r="A166" s="292"/>
      <c r="B166" s="263"/>
      <c r="C166" s="263"/>
      <c r="D166" s="267"/>
      <c r="E166" s="263"/>
      <c r="F166" s="82">
        <f t="shared" si="3"/>
        <v>0</v>
      </c>
      <c r="G166" s="114" t="s">
        <v>326</v>
      </c>
      <c r="I166" s="114"/>
    </row>
    <row r="167" spans="1:9" s="102" customFormat="1" hidden="1" x14ac:dyDescent="0.3">
      <c r="A167" s="292"/>
      <c r="B167" s="263"/>
      <c r="C167" s="263"/>
      <c r="D167" s="267"/>
      <c r="E167" s="263"/>
      <c r="F167" s="82">
        <f t="shared" si="3"/>
        <v>0</v>
      </c>
      <c r="G167" s="114" t="s">
        <v>326</v>
      </c>
      <c r="I167" s="114"/>
    </row>
    <row r="168" spans="1:9" s="102" customFormat="1" hidden="1" x14ac:dyDescent="0.3">
      <c r="A168" s="292"/>
      <c r="B168" s="263"/>
      <c r="C168" s="263"/>
      <c r="D168" s="267"/>
      <c r="E168" s="263"/>
      <c r="F168" s="82">
        <f t="shared" si="3"/>
        <v>0</v>
      </c>
      <c r="G168" s="114" t="s">
        <v>326</v>
      </c>
      <c r="I168" s="114"/>
    </row>
    <row r="169" spans="1:9" s="102" customFormat="1" hidden="1" x14ac:dyDescent="0.3">
      <c r="A169" s="292"/>
      <c r="B169" s="263"/>
      <c r="C169" s="263"/>
      <c r="D169" s="267"/>
      <c r="E169" s="263"/>
      <c r="F169" s="82">
        <f t="shared" si="3"/>
        <v>0</v>
      </c>
      <c r="G169" s="114" t="s">
        <v>326</v>
      </c>
      <c r="I169" s="114"/>
    </row>
    <row r="170" spans="1:9" s="102" customFormat="1" hidden="1" x14ac:dyDescent="0.3">
      <c r="A170" s="292"/>
      <c r="B170" s="263"/>
      <c r="C170" s="263"/>
      <c r="D170" s="267"/>
      <c r="E170" s="263"/>
      <c r="F170" s="82">
        <f t="shared" si="3"/>
        <v>0</v>
      </c>
      <c r="G170" s="114" t="s">
        <v>326</v>
      </c>
      <c r="I170" s="114"/>
    </row>
    <row r="171" spans="1:9" s="102" customFormat="1" hidden="1" x14ac:dyDescent="0.3">
      <c r="A171" s="292"/>
      <c r="B171" s="263"/>
      <c r="C171" s="263"/>
      <c r="D171" s="267"/>
      <c r="E171" s="263"/>
      <c r="F171" s="82">
        <f t="shared" si="3"/>
        <v>0</v>
      </c>
      <c r="G171" s="114" t="s">
        <v>326</v>
      </c>
      <c r="I171" s="114"/>
    </row>
    <row r="172" spans="1:9" s="102" customFormat="1" hidden="1" x14ac:dyDescent="0.3">
      <c r="A172" s="292"/>
      <c r="B172" s="263"/>
      <c r="C172" s="263"/>
      <c r="D172" s="267"/>
      <c r="E172" s="263"/>
      <c r="F172" s="82">
        <f t="shared" si="3"/>
        <v>0</v>
      </c>
      <c r="G172" s="114" t="s">
        <v>326</v>
      </c>
      <c r="I172" s="114"/>
    </row>
    <row r="173" spans="1:9" s="102" customFormat="1" hidden="1" x14ac:dyDescent="0.3">
      <c r="A173" s="292"/>
      <c r="B173" s="263"/>
      <c r="C173" s="263"/>
      <c r="D173" s="267"/>
      <c r="E173" s="263"/>
      <c r="F173" s="82">
        <f t="shared" si="3"/>
        <v>0</v>
      </c>
      <c r="G173" s="114" t="s">
        <v>326</v>
      </c>
      <c r="I173" s="114"/>
    </row>
    <row r="174" spans="1:9" s="102" customFormat="1" hidden="1" x14ac:dyDescent="0.3">
      <c r="A174" s="292"/>
      <c r="B174" s="263"/>
      <c r="C174" s="263"/>
      <c r="D174" s="267"/>
      <c r="E174" s="263"/>
      <c r="F174" s="82">
        <f t="shared" si="3"/>
        <v>0</v>
      </c>
      <c r="G174" s="114" t="s">
        <v>326</v>
      </c>
      <c r="I174" s="114"/>
    </row>
    <row r="175" spans="1:9" s="102" customFormat="1" hidden="1" x14ac:dyDescent="0.3">
      <c r="A175" s="292"/>
      <c r="B175" s="263"/>
      <c r="C175" s="263"/>
      <c r="D175" s="267"/>
      <c r="E175" s="263"/>
      <c r="F175" s="82">
        <f t="shared" si="3"/>
        <v>0</v>
      </c>
      <c r="G175" s="114" t="s">
        <v>326</v>
      </c>
      <c r="I175" s="114"/>
    </row>
    <row r="176" spans="1:9" s="102" customFormat="1" hidden="1" x14ac:dyDescent="0.3">
      <c r="A176" s="292"/>
      <c r="B176" s="263"/>
      <c r="C176" s="263"/>
      <c r="D176" s="267"/>
      <c r="E176" s="263"/>
      <c r="F176" s="82">
        <f t="shared" si="3"/>
        <v>0</v>
      </c>
      <c r="G176" s="114" t="s">
        <v>326</v>
      </c>
      <c r="I176" s="114"/>
    </row>
    <row r="177" spans="1:9" s="102" customFormat="1" hidden="1" x14ac:dyDescent="0.3">
      <c r="A177" s="292"/>
      <c r="B177" s="263"/>
      <c r="C177" s="263"/>
      <c r="D177" s="267"/>
      <c r="E177" s="263"/>
      <c r="F177" s="82">
        <f t="shared" si="3"/>
        <v>0</v>
      </c>
      <c r="G177" s="114" t="s">
        <v>326</v>
      </c>
      <c r="I177" s="114"/>
    </row>
    <row r="178" spans="1:9" s="102" customFormat="1" hidden="1" x14ac:dyDescent="0.3">
      <c r="A178" s="292"/>
      <c r="B178" s="263"/>
      <c r="C178" s="263"/>
      <c r="D178" s="267"/>
      <c r="E178" s="263"/>
      <c r="F178" s="82">
        <f t="shared" si="3"/>
        <v>0</v>
      </c>
      <c r="G178" s="114" t="s">
        <v>326</v>
      </c>
      <c r="I178" s="114"/>
    </row>
    <row r="179" spans="1:9" s="102" customFormat="1" hidden="1" x14ac:dyDescent="0.3">
      <c r="A179" s="292"/>
      <c r="B179" s="263"/>
      <c r="C179" s="263"/>
      <c r="D179" s="267"/>
      <c r="E179" s="263"/>
      <c r="F179" s="82">
        <f t="shared" si="3"/>
        <v>0</v>
      </c>
      <c r="G179" s="114" t="s">
        <v>326</v>
      </c>
      <c r="I179" s="114"/>
    </row>
    <row r="180" spans="1:9" s="102" customFormat="1" hidden="1" x14ac:dyDescent="0.3">
      <c r="A180" s="292"/>
      <c r="B180" s="263"/>
      <c r="C180" s="263"/>
      <c r="D180" s="267"/>
      <c r="E180" s="263"/>
      <c r="F180" s="82">
        <f t="shared" si="3"/>
        <v>0</v>
      </c>
      <c r="G180" s="114" t="s">
        <v>326</v>
      </c>
      <c r="I180" s="114"/>
    </row>
    <row r="181" spans="1:9" s="102" customFormat="1" hidden="1" x14ac:dyDescent="0.3">
      <c r="A181" s="292"/>
      <c r="B181" s="263"/>
      <c r="C181" s="263"/>
      <c r="D181" s="267"/>
      <c r="E181" s="263"/>
      <c r="F181" s="82">
        <f t="shared" si="3"/>
        <v>0</v>
      </c>
      <c r="G181" s="114" t="s">
        <v>326</v>
      </c>
      <c r="I181" s="114"/>
    </row>
    <row r="182" spans="1:9" s="102" customFormat="1" hidden="1" x14ac:dyDescent="0.3">
      <c r="A182" s="292"/>
      <c r="B182" s="263"/>
      <c r="C182" s="263"/>
      <c r="D182" s="267"/>
      <c r="E182" s="263"/>
      <c r="F182" s="82">
        <f t="shared" si="3"/>
        <v>0</v>
      </c>
      <c r="G182" s="114" t="s">
        <v>326</v>
      </c>
      <c r="I182" s="114"/>
    </row>
    <row r="183" spans="1:9" s="102" customFormat="1" hidden="1" x14ac:dyDescent="0.3">
      <c r="A183" s="292"/>
      <c r="B183" s="263"/>
      <c r="C183" s="263"/>
      <c r="D183" s="267"/>
      <c r="E183" s="263"/>
      <c r="F183" s="82">
        <f t="shared" si="3"/>
        <v>0</v>
      </c>
      <c r="G183" s="114" t="s">
        <v>326</v>
      </c>
      <c r="I183" s="114"/>
    </row>
    <row r="184" spans="1:9" s="102" customFormat="1" hidden="1" x14ac:dyDescent="0.3">
      <c r="A184" s="292"/>
      <c r="B184" s="263"/>
      <c r="C184" s="263"/>
      <c r="D184" s="267"/>
      <c r="E184" s="263"/>
      <c r="F184" s="82">
        <f t="shared" si="3"/>
        <v>0</v>
      </c>
      <c r="G184" s="114" t="s">
        <v>326</v>
      </c>
      <c r="I184" s="114"/>
    </row>
    <row r="185" spans="1:9" s="102" customFormat="1" hidden="1" x14ac:dyDescent="0.3">
      <c r="A185" s="292"/>
      <c r="B185" s="263"/>
      <c r="C185" s="263"/>
      <c r="D185" s="267"/>
      <c r="E185" s="263"/>
      <c r="F185" s="82">
        <f t="shared" si="3"/>
        <v>0</v>
      </c>
      <c r="G185" s="114" t="s">
        <v>326</v>
      </c>
      <c r="I185" s="114"/>
    </row>
    <row r="186" spans="1:9" s="102" customFormat="1" hidden="1" x14ac:dyDescent="0.3">
      <c r="A186" s="292"/>
      <c r="B186" s="263"/>
      <c r="C186" s="263"/>
      <c r="D186" s="267"/>
      <c r="E186" s="263"/>
      <c r="F186" s="82">
        <f t="shared" si="3"/>
        <v>0</v>
      </c>
      <c r="G186" s="114" t="s">
        <v>326</v>
      </c>
      <c r="I186" s="114"/>
    </row>
    <row r="187" spans="1:9" s="102" customFormat="1" hidden="1" x14ac:dyDescent="0.3">
      <c r="A187" s="292"/>
      <c r="B187" s="263"/>
      <c r="C187" s="263"/>
      <c r="D187" s="267"/>
      <c r="E187" s="263"/>
      <c r="F187" s="82">
        <f t="shared" si="3"/>
        <v>0</v>
      </c>
      <c r="G187" s="114" t="s">
        <v>326</v>
      </c>
      <c r="I187" s="114"/>
    </row>
    <row r="188" spans="1:9" s="102" customFormat="1" hidden="1" x14ac:dyDescent="0.3">
      <c r="A188" s="292"/>
      <c r="B188" s="263"/>
      <c r="C188" s="263"/>
      <c r="D188" s="267"/>
      <c r="E188" s="263"/>
      <c r="F188" s="82">
        <f t="shared" si="3"/>
        <v>0</v>
      </c>
      <c r="G188" s="114" t="s">
        <v>326</v>
      </c>
      <c r="I188" s="114"/>
    </row>
    <row r="189" spans="1:9" s="102" customFormat="1" hidden="1" x14ac:dyDescent="0.3">
      <c r="A189" s="292"/>
      <c r="B189" s="263"/>
      <c r="C189" s="263"/>
      <c r="D189" s="267"/>
      <c r="E189" s="263"/>
      <c r="F189" s="82">
        <f t="shared" si="3"/>
        <v>0</v>
      </c>
      <c r="G189" s="114" t="s">
        <v>326</v>
      </c>
      <c r="I189" s="114"/>
    </row>
    <row r="190" spans="1:9" s="102" customFormat="1" hidden="1" x14ac:dyDescent="0.3">
      <c r="A190" s="292"/>
      <c r="B190" s="263"/>
      <c r="C190" s="263"/>
      <c r="D190" s="267"/>
      <c r="E190" s="263"/>
      <c r="F190" s="82">
        <f t="shared" si="3"/>
        <v>0</v>
      </c>
      <c r="G190" s="114" t="s">
        <v>326</v>
      </c>
      <c r="I190" s="114"/>
    </row>
    <row r="191" spans="1:9" s="102" customFormat="1" hidden="1" x14ac:dyDescent="0.3">
      <c r="A191" s="292"/>
      <c r="B191" s="263"/>
      <c r="C191" s="263"/>
      <c r="D191" s="267"/>
      <c r="E191" s="263"/>
      <c r="F191" s="82">
        <f t="shared" si="3"/>
        <v>0</v>
      </c>
      <c r="G191" s="114" t="s">
        <v>326</v>
      </c>
      <c r="I191" s="114"/>
    </row>
    <row r="192" spans="1:9" s="102" customFormat="1" hidden="1" x14ac:dyDescent="0.3">
      <c r="A192" s="292"/>
      <c r="B192" s="263"/>
      <c r="C192" s="263"/>
      <c r="D192" s="267"/>
      <c r="E192" s="263"/>
      <c r="F192" s="82">
        <f t="shared" si="3"/>
        <v>0</v>
      </c>
      <c r="G192" s="114" t="s">
        <v>326</v>
      </c>
      <c r="I192" s="114"/>
    </row>
    <row r="193" spans="1:9" s="102" customFormat="1" hidden="1" x14ac:dyDescent="0.3">
      <c r="A193" s="292"/>
      <c r="B193" s="263"/>
      <c r="C193" s="263"/>
      <c r="D193" s="267"/>
      <c r="E193" s="263"/>
      <c r="F193" s="82">
        <f t="shared" si="3"/>
        <v>0</v>
      </c>
      <c r="G193" s="114" t="s">
        <v>326</v>
      </c>
      <c r="I193" s="114"/>
    </row>
    <row r="194" spans="1:9" s="102" customFormat="1" hidden="1" x14ac:dyDescent="0.3">
      <c r="A194" s="292"/>
      <c r="B194" s="263"/>
      <c r="C194" s="263"/>
      <c r="D194" s="267"/>
      <c r="E194" s="263"/>
      <c r="F194" s="82">
        <f t="shared" si="3"/>
        <v>0</v>
      </c>
      <c r="G194" s="114" t="s">
        <v>326</v>
      </c>
      <c r="I194" s="114"/>
    </row>
    <row r="195" spans="1:9" s="102" customFormat="1" hidden="1" x14ac:dyDescent="0.3">
      <c r="A195" s="292"/>
      <c r="B195" s="263"/>
      <c r="C195" s="263"/>
      <c r="D195" s="267"/>
      <c r="E195" s="263"/>
      <c r="F195" s="82">
        <f t="shared" si="3"/>
        <v>0</v>
      </c>
      <c r="G195" s="114" t="s">
        <v>326</v>
      </c>
      <c r="I195" s="114"/>
    </row>
    <row r="196" spans="1:9" s="102" customFormat="1" hidden="1" x14ac:dyDescent="0.3">
      <c r="A196" s="292"/>
      <c r="B196" s="263"/>
      <c r="C196" s="263"/>
      <c r="D196" s="267"/>
      <c r="E196" s="263"/>
      <c r="F196" s="82">
        <f t="shared" si="3"/>
        <v>0</v>
      </c>
      <c r="G196" s="114" t="s">
        <v>326</v>
      </c>
      <c r="I196" s="114"/>
    </row>
    <row r="197" spans="1:9" s="102" customFormat="1" hidden="1" x14ac:dyDescent="0.3">
      <c r="A197" s="292"/>
      <c r="B197" s="263"/>
      <c r="C197" s="263"/>
      <c r="D197" s="267"/>
      <c r="E197" s="263"/>
      <c r="F197" s="82">
        <f t="shared" si="3"/>
        <v>0</v>
      </c>
      <c r="G197" s="114" t="s">
        <v>326</v>
      </c>
      <c r="I197" s="114"/>
    </row>
    <row r="198" spans="1:9" s="102" customFormat="1" hidden="1" x14ac:dyDescent="0.3">
      <c r="A198" s="292"/>
      <c r="B198" s="263"/>
      <c r="C198" s="263"/>
      <c r="D198" s="267"/>
      <c r="E198" s="263"/>
      <c r="F198" s="82">
        <f t="shared" si="3"/>
        <v>0</v>
      </c>
      <c r="G198" s="114" t="s">
        <v>326</v>
      </c>
      <c r="I198" s="114"/>
    </row>
    <row r="199" spans="1:9" s="102" customFormat="1" hidden="1" x14ac:dyDescent="0.3">
      <c r="A199" s="292"/>
      <c r="B199" s="263"/>
      <c r="C199" s="263"/>
      <c r="D199" s="267"/>
      <c r="E199" s="263"/>
      <c r="F199" s="82">
        <f t="shared" si="3"/>
        <v>0</v>
      </c>
      <c r="G199" s="114" t="s">
        <v>326</v>
      </c>
      <c r="I199" s="114"/>
    </row>
    <row r="200" spans="1:9" s="102" customFormat="1" hidden="1" x14ac:dyDescent="0.3">
      <c r="A200" s="292"/>
      <c r="B200" s="263"/>
      <c r="C200" s="263"/>
      <c r="D200" s="267"/>
      <c r="E200" s="263"/>
      <c r="F200" s="82">
        <f t="shared" si="3"/>
        <v>0</v>
      </c>
      <c r="G200" s="114" t="s">
        <v>326</v>
      </c>
      <c r="I200" s="114"/>
    </row>
    <row r="201" spans="1:9" s="102" customFormat="1" hidden="1" x14ac:dyDescent="0.3">
      <c r="A201" s="292"/>
      <c r="B201" s="263"/>
      <c r="C201" s="263"/>
      <c r="D201" s="267"/>
      <c r="E201" s="263"/>
      <c r="F201" s="82">
        <f t="shared" si="3"/>
        <v>0</v>
      </c>
      <c r="G201" s="114" t="s">
        <v>326</v>
      </c>
      <c r="I201" s="114"/>
    </row>
    <row r="202" spans="1:9" s="102" customFormat="1" hidden="1" x14ac:dyDescent="0.3">
      <c r="A202" s="292"/>
      <c r="B202" s="263"/>
      <c r="C202" s="263"/>
      <c r="D202" s="267"/>
      <c r="E202" s="263"/>
      <c r="F202" s="82">
        <f t="shared" si="3"/>
        <v>0</v>
      </c>
      <c r="G202" s="114" t="s">
        <v>326</v>
      </c>
      <c r="I202" s="114"/>
    </row>
    <row r="203" spans="1:9" s="102" customFormat="1" hidden="1" x14ac:dyDescent="0.3">
      <c r="A203" s="292"/>
      <c r="B203" s="263"/>
      <c r="C203" s="263"/>
      <c r="D203" s="267"/>
      <c r="E203" s="263"/>
      <c r="F203" s="82">
        <f t="shared" si="3"/>
        <v>0</v>
      </c>
      <c r="G203" s="114" t="s">
        <v>326</v>
      </c>
      <c r="I203" s="114"/>
    </row>
    <row r="204" spans="1:9" s="102" customFormat="1" hidden="1" x14ac:dyDescent="0.3">
      <c r="A204" s="292"/>
      <c r="B204" s="263"/>
      <c r="C204" s="263"/>
      <c r="D204" s="267"/>
      <c r="E204" s="263"/>
      <c r="F204" s="82">
        <f t="shared" si="3"/>
        <v>0</v>
      </c>
      <c r="G204" s="114" t="s">
        <v>326</v>
      </c>
      <c r="I204" s="114"/>
    </row>
    <row r="205" spans="1:9" s="102" customFormat="1" hidden="1" x14ac:dyDescent="0.3">
      <c r="A205" s="292"/>
      <c r="B205" s="263"/>
      <c r="C205" s="263"/>
      <c r="D205" s="267"/>
      <c r="E205" s="263"/>
      <c r="F205" s="82">
        <f t="shared" si="3"/>
        <v>0</v>
      </c>
      <c r="G205" s="114" t="s">
        <v>326</v>
      </c>
      <c r="I205" s="114"/>
    </row>
    <row r="206" spans="1:9" s="102" customFormat="1" hidden="1" x14ac:dyDescent="0.3">
      <c r="A206" s="292"/>
      <c r="B206" s="263"/>
      <c r="C206" s="263"/>
      <c r="D206" s="267"/>
      <c r="E206" s="263"/>
      <c r="F206" s="82">
        <f t="shared" si="3"/>
        <v>0</v>
      </c>
      <c r="G206" s="114" t="s">
        <v>326</v>
      </c>
      <c r="I206" s="114"/>
    </row>
    <row r="207" spans="1:9" s="102" customFormat="1" hidden="1" x14ac:dyDescent="0.3">
      <c r="A207" s="292"/>
      <c r="B207" s="263"/>
      <c r="C207" s="263"/>
      <c r="D207" s="267"/>
      <c r="E207" s="263"/>
      <c r="F207" s="82">
        <f t="shared" si="3"/>
        <v>0</v>
      </c>
      <c r="G207" s="114" t="s">
        <v>326</v>
      </c>
      <c r="I207" s="114"/>
    </row>
    <row r="208" spans="1:9" s="102" customFormat="1" hidden="1" x14ac:dyDescent="0.3">
      <c r="A208" s="292"/>
      <c r="B208" s="263"/>
      <c r="C208" s="263"/>
      <c r="D208" s="267"/>
      <c r="E208" s="263"/>
      <c r="F208" s="82">
        <f t="shared" si="3"/>
        <v>0</v>
      </c>
      <c r="G208" s="114" t="s">
        <v>326</v>
      </c>
      <c r="I208" s="114"/>
    </row>
    <row r="209" spans="1:9" s="102" customFormat="1" hidden="1" x14ac:dyDescent="0.3">
      <c r="A209" s="292"/>
      <c r="B209" s="263"/>
      <c r="C209" s="263"/>
      <c r="D209" s="267"/>
      <c r="E209" s="263"/>
      <c r="F209" s="82">
        <f t="shared" si="3"/>
        <v>0</v>
      </c>
      <c r="G209" s="114" t="s">
        <v>326</v>
      </c>
      <c r="I209" s="114"/>
    </row>
    <row r="210" spans="1:9" s="102" customFormat="1" hidden="1" x14ac:dyDescent="0.3">
      <c r="A210" s="292"/>
      <c r="B210" s="263"/>
      <c r="C210" s="263"/>
      <c r="D210" s="267"/>
      <c r="E210" s="263"/>
      <c r="F210" s="82">
        <f t="shared" si="3"/>
        <v>0</v>
      </c>
      <c r="G210" s="114" t="s">
        <v>326</v>
      </c>
      <c r="I210" s="114"/>
    </row>
    <row r="211" spans="1:9" s="102" customFormat="1" hidden="1" x14ac:dyDescent="0.3">
      <c r="A211" s="292"/>
      <c r="B211" s="263"/>
      <c r="C211" s="263"/>
      <c r="D211" s="267"/>
      <c r="E211" s="263"/>
      <c r="F211" s="82">
        <f t="shared" si="3"/>
        <v>0</v>
      </c>
      <c r="G211" s="114" t="s">
        <v>326</v>
      </c>
      <c r="I211" s="114"/>
    </row>
    <row r="212" spans="1:9" s="102" customFormat="1" hidden="1" x14ac:dyDescent="0.3">
      <c r="A212" s="292"/>
      <c r="B212" s="263"/>
      <c r="C212" s="263"/>
      <c r="D212" s="267"/>
      <c r="E212" s="263"/>
      <c r="F212" s="82">
        <f t="shared" si="3"/>
        <v>0</v>
      </c>
      <c r="G212" s="114" t="s">
        <v>326</v>
      </c>
      <c r="I212" s="114"/>
    </row>
    <row r="213" spans="1:9" s="102" customFormat="1" hidden="1" x14ac:dyDescent="0.3">
      <c r="A213" s="292"/>
      <c r="B213" s="263"/>
      <c r="C213" s="263"/>
      <c r="D213" s="267"/>
      <c r="E213" s="263"/>
      <c r="F213" s="82">
        <f t="shared" si="3"/>
        <v>0</v>
      </c>
      <c r="G213" s="114" t="s">
        <v>326</v>
      </c>
      <c r="I213" s="114"/>
    </row>
    <row r="214" spans="1:9" s="102" customFormat="1" hidden="1" x14ac:dyDescent="0.3">
      <c r="A214" s="292"/>
      <c r="B214" s="263"/>
      <c r="C214" s="263"/>
      <c r="D214" s="267"/>
      <c r="E214" s="263"/>
      <c r="F214" s="82">
        <f t="shared" si="3"/>
        <v>0</v>
      </c>
      <c r="G214" s="114" t="s">
        <v>326</v>
      </c>
      <c r="I214" s="114"/>
    </row>
    <row r="215" spans="1:9" s="102" customFormat="1" hidden="1" x14ac:dyDescent="0.3">
      <c r="A215" s="292"/>
      <c r="B215" s="263"/>
      <c r="C215" s="263"/>
      <c r="D215" s="267"/>
      <c r="E215" s="263"/>
      <c r="F215" s="82">
        <f t="shared" si="3"/>
        <v>0</v>
      </c>
      <c r="G215" s="114" t="s">
        <v>326</v>
      </c>
      <c r="I215" s="114"/>
    </row>
    <row r="216" spans="1:9" s="102" customFormat="1" hidden="1" x14ac:dyDescent="0.3">
      <c r="A216" s="292"/>
      <c r="B216" s="263"/>
      <c r="C216" s="263"/>
      <c r="D216" s="267"/>
      <c r="E216" s="263"/>
      <c r="F216" s="82">
        <f t="shared" si="3"/>
        <v>0</v>
      </c>
      <c r="G216" s="114" t="s">
        <v>326</v>
      </c>
      <c r="I216" s="114"/>
    </row>
    <row r="217" spans="1:9" s="102" customFormat="1" hidden="1" x14ac:dyDescent="0.3">
      <c r="A217" s="292"/>
      <c r="B217" s="263"/>
      <c r="C217" s="263"/>
      <c r="D217" s="267"/>
      <c r="E217" s="263"/>
      <c r="F217" s="82">
        <f t="shared" si="3"/>
        <v>0</v>
      </c>
      <c r="G217" s="114" t="s">
        <v>326</v>
      </c>
      <c r="I217" s="114"/>
    </row>
    <row r="218" spans="1:9" s="102" customFormat="1" hidden="1" x14ac:dyDescent="0.3">
      <c r="A218" s="292"/>
      <c r="B218" s="263"/>
      <c r="C218" s="263"/>
      <c r="D218" s="267"/>
      <c r="E218" s="263"/>
      <c r="F218" s="82">
        <f t="shared" si="3"/>
        <v>0</v>
      </c>
      <c r="G218" s="114" t="s">
        <v>326</v>
      </c>
      <c r="I218" s="114"/>
    </row>
    <row r="219" spans="1:9" s="102" customFormat="1" hidden="1" x14ac:dyDescent="0.3">
      <c r="A219" s="292"/>
      <c r="B219" s="263"/>
      <c r="C219" s="263"/>
      <c r="D219" s="267"/>
      <c r="E219" s="263"/>
      <c r="F219" s="82">
        <f t="shared" si="3"/>
        <v>0</v>
      </c>
      <c r="G219" s="114" t="s">
        <v>326</v>
      </c>
      <c r="I219" s="114"/>
    </row>
    <row r="220" spans="1:9" s="102" customFormat="1" hidden="1" x14ac:dyDescent="0.3">
      <c r="A220" s="292"/>
      <c r="B220" s="263"/>
      <c r="C220" s="263"/>
      <c r="D220" s="267"/>
      <c r="E220" s="263"/>
      <c r="F220" s="82">
        <f t="shared" si="3"/>
        <v>0</v>
      </c>
      <c r="G220" s="114" t="s">
        <v>326</v>
      </c>
      <c r="I220" s="114"/>
    </row>
    <row r="221" spans="1:9" s="102" customFormat="1" hidden="1" x14ac:dyDescent="0.3">
      <c r="A221" s="292"/>
      <c r="B221" s="263"/>
      <c r="C221" s="263"/>
      <c r="D221" s="267"/>
      <c r="E221" s="263"/>
      <c r="F221" s="82">
        <f t="shared" si="3"/>
        <v>0</v>
      </c>
      <c r="G221" s="114" t="s">
        <v>326</v>
      </c>
      <c r="I221" s="114"/>
    </row>
    <row r="222" spans="1:9" s="102" customFormat="1" hidden="1" x14ac:dyDescent="0.3">
      <c r="A222" s="292"/>
      <c r="B222" s="263"/>
      <c r="C222" s="263"/>
      <c r="D222" s="267"/>
      <c r="E222" s="263"/>
      <c r="F222" s="82">
        <f t="shared" si="3"/>
        <v>0</v>
      </c>
      <c r="G222" s="114" t="s">
        <v>326</v>
      </c>
      <c r="I222" s="114"/>
    </row>
    <row r="223" spans="1:9" s="102" customFormat="1" hidden="1" x14ac:dyDescent="0.3">
      <c r="A223" s="292"/>
      <c r="B223" s="263"/>
      <c r="C223" s="263"/>
      <c r="D223" s="267"/>
      <c r="E223" s="263"/>
      <c r="F223" s="82">
        <f t="shared" si="3"/>
        <v>0</v>
      </c>
      <c r="G223" s="114" t="s">
        <v>326</v>
      </c>
      <c r="I223" s="114"/>
    </row>
    <row r="224" spans="1:9" s="102" customFormat="1" hidden="1" x14ac:dyDescent="0.3">
      <c r="A224" s="292"/>
      <c r="B224" s="263"/>
      <c r="C224" s="263"/>
      <c r="D224" s="267"/>
      <c r="E224" s="263"/>
      <c r="F224" s="82">
        <f t="shared" si="3"/>
        <v>0</v>
      </c>
      <c r="G224" s="114" t="s">
        <v>326</v>
      </c>
      <c r="I224" s="114"/>
    </row>
    <row r="225" spans="1:9" s="102" customFormat="1" hidden="1" x14ac:dyDescent="0.3">
      <c r="A225" s="292"/>
      <c r="B225" s="263"/>
      <c r="C225" s="263"/>
      <c r="D225" s="267"/>
      <c r="E225" s="263"/>
      <c r="F225" s="82">
        <f t="shared" si="3"/>
        <v>0</v>
      </c>
      <c r="G225" s="114" t="s">
        <v>326</v>
      </c>
      <c r="I225" s="114"/>
    </row>
    <row r="226" spans="1:9" s="102" customFormat="1" hidden="1" x14ac:dyDescent="0.3">
      <c r="A226" s="292"/>
      <c r="B226" s="263"/>
      <c r="C226" s="263"/>
      <c r="D226" s="267"/>
      <c r="E226" s="263"/>
      <c r="F226" s="82">
        <f t="shared" si="3"/>
        <v>0</v>
      </c>
      <c r="G226" s="114" t="s">
        <v>326</v>
      </c>
      <c r="I226" s="114"/>
    </row>
    <row r="227" spans="1:9" s="102" customFormat="1" hidden="1" x14ac:dyDescent="0.3">
      <c r="A227" s="292"/>
      <c r="B227" s="263"/>
      <c r="C227" s="263"/>
      <c r="D227" s="267"/>
      <c r="E227" s="263"/>
      <c r="F227" s="82">
        <f t="shared" si="3"/>
        <v>0</v>
      </c>
      <c r="G227" s="114" t="s">
        <v>326</v>
      </c>
      <c r="I227" s="114"/>
    </row>
    <row r="228" spans="1:9" s="102" customFormat="1" hidden="1" x14ac:dyDescent="0.3">
      <c r="A228" s="292"/>
      <c r="B228" s="263"/>
      <c r="C228" s="263"/>
      <c r="D228" s="267"/>
      <c r="E228" s="263"/>
      <c r="F228" s="82">
        <f t="shared" si="3"/>
        <v>0</v>
      </c>
      <c r="G228" s="114" t="s">
        <v>326</v>
      </c>
      <c r="I228" s="114"/>
    </row>
    <row r="229" spans="1:9" s="102" customFormat="1" hidden="1" x14ac:dyDescent="0.3">
      <c r="A229" s="292"/>
      <c r="B229" s="263"/>
      <c r="C229" s="263"/>
      <c r="D229" s="267"/>
      <c r="E229" s="263"/>
      <c r="F229" s="82">
        <f t="shared" si="3"/>
        <v>0</v>
      </c>
      <c r="G229" s="114" t="s">
        <v>326</v>
      </c>
      <c r="I229" s="114"/>
    </row>
    <row r="230" spans="1:9" s="102" customFormat="1" hidden="1" x14ac:dyDescent="0.3">
      <c r="A230" s="292"/>
      <c r="B230" s="263"/>
      <c r="C230" s="263"/>
      <c r="D230" s="267"/>
      <c r="E230" s="263"/>
      <c r="F230" s="82">
        <f t="shared" si="3"/>
        <v>0</v>
      </c>
      <c r="G230" s="114" t="s">
        <v>326</v>
      </c>
      <c r="I230" s="114"/>
    </row>
    <row r="231" spans="1:9" s="102" customFormat="1" hidden="1" x14ac:dyDescent="0.3">
      <c r="A231" s="292"/>
      <c r="B231" s="263"/>
      <c r="C231" s="263"/>
      <c r="D231" s="267"/>
      <c r="E231" s="263"/>
      <c r="F231" s="82">
        <f t="shared" si="3"/>
        <v>0</v>
      </c>
      <c r="G231" s="114" t="s">
        <v>326</v>
      </c>
      <c r="I231" s="114"/>
    </row>
    <row r="232" spans="1:9" s="102" customFormat="1" hidden="1" x14ac:dyDescent="0.3">
      <c r="A232" s="292"/>
      <c r="B232" s="263"/>
      <c r="C232" s="263"/>
      <c r="D232" s="267"/>
      <c r="E232" s="263"/>
      <c r="F232" s="82">
        <f t="shared" si="3"/>
        <v>0</v>
      </c>
      <c r="G232" s="114" t="s">
        <v>326</v>
      </c>
      <c r="I232" s="114"/>
    </row>
    <row r="233" spans="1:9" s="102" customFormat="1" hidden="1" x14ac:dyDescent="0.3">
      <c r="A233" s="292"/>
      <c r="B233" s="263"/>
      <c r="C233" s="263"/>
      <c r="D233" s="267"/>
      <c r="E233" s="263"/>
      <c r="F233" s="82">
        <f t="shared" si="3"/>
        <v>0</v>
      </c>
      <c r="G233" s="114" t="s">
        <v>326</v>
      </c>
      <c r="I233" s="114"/>
    </row>
    <row r="234" spans="1:9" s="102" customFormat="1" hidden="1" x14ac:dyDescent="0.3">
      <c r="A234" s="292"/>
      <c r="B234" s="263"/>
      <c r="C234" s="263"/>
      <c r="D234" s="267"/>
      <c r="E234" s="263"/>
      <c r="F234" s="82">
        <f t="shared" si="3"/>
        <v>0</v>
      </c>
      <c r="G234" s="114" t="s">
        <v>326</v>
      </c>
      <c r="I234" s="114"/>
    </row>
    <row r="235" spans="1:9" s="102" customFormat="1" hidden="1" x14ac:dyDescent="0.3">
      <c r="A235" s="292"/>
      <c r="B235" s="263"/>
      <c r="C235" s="263"/>
      <c r="D235" s="267"/>
      <c r="E235" s="263"/>
      <c r="F235" s="82">
        <f t="shared" si="3"/>
        <v>0</v>
      </c>
      <c r="G235" s="114" t="s">
        <v>326</v>
      </c>
      <c r="I235" s="114"/>
    </row>
    <row r="236" spans="1:9" s="102" customFormat="1" hidden="1" x14ac:dyDescent="0.3">
      <c r="A236" s="292"/>
      <c r="B236" s="263"/>
      <c r="C236" s="263"/>
      <c r="D236" s="267"/>
      <c r="E236" s="263"/>
      <c r="F236" s="82">
        <f t="shared" si="3"/>
        <v>0</v>
      </c>
      <c r="G236" s="114" t="s">
        <v>326</v>
      </c>
      <c r="I236" s="114"/>
    </row>
    <row r="237" spans="1:9" s="102" customFormat="1" hidden="1" x14ac:dyDescent="0.3">
      <c r="A237" s="292"/>
      <c r="B237" s="263"/>
      <c r="C237" s="263"/>
      <c r="D237" s="267"/>
      <c r="E237" s="263"/>
      <c r="F237" s="82">
        <f t="shared" si="3"/>
        <v>0</v>
      </c>
      <c r="G237" s="114" t="s">
        <v>326</v>
      </c>
      <c r="I237" s="114"/>
    </row>
    <row r="238" spans="1:9" s="102" customFormat="1" hidden="1" x14ac:dyDescent="0.3">
      <c r="A238" s="292"/>
      <c r="B238" s="263"/>
      <c r="C238" s="263"/>
      <c r="D238" s="267"/>
      <c r="E238" s="263"/>
      <c r="F238" s="82">
        <f t="shared" si="3"/>
        <v>0</v>
      </c>
      <c r="G238" s="114" t="s">
        <v>326</v>
      </c>
      <c r="I238" s="114"/>
    </row>
    <row r="239" spans="1:9" s="102" customFormat="1" hidden="1" x14ac:dyDescent="0.3">
      <c r="A239" s="292"/>
      <c r="B239" s="263"/>
      <c r="C239" s="263"/>
      <c r="D239" s="267"/>
      <c r="E239" s="263"/>
      <c r="F239" s="82">
        <f t="shared" si="3"/>
        <v>0</v>
      </c>
      <c r="G239" s="114" t="s">
        <v>326</v>
      </c>
      <c r="I239" s="114"/>
    </row>
    <row r="240" spans="1:9" s="102" customFormat="1" hidden="1" x14ac:dyDescent="0.3">
      <c r="A240" s="292"/>
      <c r="B240" s="263"/>
      <c r="C240" s="263"/>
      <c r="D240" s="267"/>
      <c r="E240" s="263"/>
      <c r="F240" s="82">
        <f t="shared" si="3"/>
        <v>0</v>
      </c>
      <c r="G240" s="114" t="s">
        <v>326</v>
      </c>
      <c r="I240" s="114"/>
    </row>
    <row r="241" spans="1:9" s="102" customFormat="1" hidden="1" x14ac:dyDescent="0.3">
      <c r="A241" s="292"/>
      <c r="B241" s="263"/>
      <c r="C241" s="263"/>
      <c r="D241" s="267"/>
      <c r="E241" s="263"/>
      <c r="F241" s="82">
        <f t="shared" si="3"/>
        <v>0</v>
      </c>
      <c r="G241" s="114" t="s">
        <v>326</v>
      </c>
      <c r="I241" s="114"/>
    </row>
    <row r="242" spans="1:9" s="102" customFormat="1" hidden="1" x14ac:dyDescent="0.3">
      <c r="A242" s="292"/>
      <c r="B242" s="263"/>
      <c r="C242" s="263"/>
      <c r="D242" s="267"/>
      <c r="E242" s="263"/>
      <c r="F242" s="82">
        <f t="shared" si="3"/>
        <v>0</v>
      </c>
      <c r="G242" s="114" t="s">
        <v>326</v>
      </c>
      <c r="I242" s="114"/>
    </row>
    <row r="243" spans="1:9" s="102" customFormat="1" hidden="1" x14ac:dyDescent="0.3">
      <c r="A243" s="292"/>
      <c r="B243" s="263"/>
      <c r="C243" s="263"/>
      <c r="D243" s="267"/>
      <c r="E243" s="263"/>
      <c r="F243" s="82">
        <f t="shared" si="3"/>
        <v>0</v>
      </c>
      <c r="G243" s="114" t="s">
        <v>326</v>
      </c>
      <c r="I243" s="114"/>
    </row>
    <row r="244" spans="1:9" s="102" customFormat="1" hidden="1" x14ac:dyDescent="0.3">
      <c r="A244" s="292"/>
      <c r="B244" s="263"/>
      <c r="C244" s="263"/>
      <c r="D244" s="267"/>
      <c r="E244" s="263"/>
      <c r="F244" s="82">
        <f t="shared" si="3"/>
        <v>0</v>
      </c>
      <c r="G244" s="114" t="s">
        <v>326</v>
      </c>
      <c r="I244" s="114"/>
    </row>
    <row r="245" spans="1:9" s="102" customFormat="1" hidden="1" x14ac:dyDescent="0.3">
      <c r="A245" s="292"/>
      <c r="B245" s="263"/>
      <c r="C245" s="263"/>
      <c r="D245" s="267"/>
      <c r="E245" s="263"/>
      <c r="F245" s="82">
        <f t="shared" si="3"/>
        <v>0</v>
      </c>
      <c r="G245" s="114" t="s">
        <v>326</v>
      </c>
      <c r="I245" s="114"/>
    </row>
    <row r="246" spans="1:9" s="102" customFormat="1" hidden="1" x14ac:dyDescent="0.3">
      <c r="A246" s="292"/>
      <c r="B246" s="263"/>
      <c r="C246" s="263"/>
      <c r="D246" s="267"/>
      <c r="E246" s="263"/>
      <c r="F246" s="82">
        <f t="shared" si="3"/>
        <v>0</v>
      </c>
      <c r="G246" s="114" t="s">
        <v>326</v>
      </c>
      <c r="I246" s="114"/>
    </row>
    <row r="247" spans="1:9" s="102" customFormat="1" hidden="1" x14ac:dyDescent="0.3">
      <c r="A247" s="292"/>
      <c r="B247" s="263"/>
      <c r="C247" s="263"/>
      <c r="D247" s="267"/>
      <c r="E247" s="263"/>
      <c r="F247" s="82">
        <f t="shared" si="3"/>
        <v>0</v>
      </c>
      <c r="G247" s="114" t="s">
        <v>326</v>
      </c>
      <c r="I247" s="114"/>
    </row>
    <row r="248" spans="1:9" s="102" customFormat="1" hidden="1" x14ac:dyDescent="0.3">
      <c r="A248" s="292"/>
      <c r="B248" s="263"/>
      <c r="C248" s="263"/>
      <c r="D248" s="267"/>
      <c r="E248" s="263"/>
      <c r="F248" s="82">
        <f t="shared" si="3"/>
        <v>0</v>
      </c>
      <c r="G248" s="114" t="s">
        <v>326</v>
      </c>
      <c r="I248" s="114"/>
    </row>
    <row r="249" spans="1:9" s="102" customFormat="1" hidden="1" x14ac:dyDescent="0.3">
      <c r="A249" s="292"/>
      <c r="B249" s="263"/>
      <c r="C249" s="263"/>
      <c r="D249" s="267"/>
      <c r="E249" s="263"/>
      <c r="F249" s="82">
        <f t="shared" si="3"/>
        <v>0</v>
      </c>
      <c r="G249" s="114" t="s">
        <v>326</v>
      </c>
      <c r="I249" s="114"/>
    </row>
    <row r="250" spans="1:9" s="102" customFormat="1" hidden="1" x14ac:dyDescent="0.3">
      <c r="A250" s="292"/>
      <c r="B250" s="263"/>
      <c r="C250" s="263"/>
      <c r="D250" s="267"/>
      <c r="E250" s="263"/>
      <c r="F250" s="82">
        <f t="shared" si="3"/>
        <v>0</v>
      </c>
      <c r="G250" s="114" t="s">
        <v>326</v>
      </c>
      <c r="I250" s="114"/>
    </row>
    <row r="251" spans="1:9" s="102" customFormat="1" hidden="1" x14ac:dyDescent="0.3">
      <c r="A251" s="292"/>
      <c r="B251" s="263"/>
      <c r="C251" s="263"/>
      <c r="D251" s="267"/>
      <c r="E251" s="263"/>
      <c r="F251" s="82">
        <f t="shared" si="3"/>
        <v>0</v>
      </c>
      <c r="G251" s="114" t="s">
        <v>326</v>
      </c>
      <c r="I251" s="114"/>
    </row>
    <row r="252" spans="1:9" s="102" customFormat="1" hidden="1" x14ac:dyDescent="0.3">
      <c r="A252" s="292"/>
      <c r="B252" s="263"/>
      <c r="C252" s="263"/>
      <c r="D252" s="267"/>
      <c r="E252" s="263"/>
      <c r="F252" s="82">
        <f t="shared" si="3"/>
        <v>0</v>
      </c>
      <c r="G252" s="114" t="s">
        <v>326</v>
      </c>
      <c r="I252" s="114"/>
    </row>
    <row r="253" spans="1:9" s="102" customFormat="1" hidden="1" x14ac:dyDescent="0.3">
      <c r="A253" s="292"/>
      <c r="B253" s="263"/>
      <c r="C253" s="263"/>
      <c r="D253" s="267"/>
      <c r="E253" s="263"/>
      <c r="F253" s="82">
        <f t="shared" si="3"/>
        <v>0</v>
      </c>
      <c r="G253" s="114" t="s">
        <v>326</v>
      </c>
      <c r="I253" s="114"/>
    </row>
    <row r="254" spans="1:9" s="102" customFormat="1" hidden="1" x14ac:dyDescent="0.3">
      <c r="A254" s="292"/>
      <c r="B254" s="263"/>
      <c r="C254" s="263"/>
      <c r="D254" s="267"/>
      <c r="E254" s="263"/>
      <c r="F254" s="82">
        <f t="shared" si="3"/>
        <v>0</v>
      </c>
      <c r="G254" s="114" t="s">
        <v>326</v>
      </c>
      <c r="I254" s="114"/>
    </row>
    <row r="255" spans="1:9" s="102" customFormat="1" hidden="1" x14ac:dyDescent="0.3">
      <c r="A255" s="292"/>
      <c r="B255" s="263"/>
      <c r="C255" s="263"/>
      <c r="D255" s="267"/>
      <c r="E255" s="263"/>
      <c r="F255" s="82">
        <f t="shared" si="3"/>
        <v>0</v>
      </c>
      <c r="G255" s="114" t="s">
        <v>326</v>
      </c>
      <c r="I255" s="114"/>
    </row>
    <row r="256" spans="1:9" s="102" customFormat="1" hidden="1" x14ac:dyDescent="0.3">
      <c r="A256" s="292"/>
      <c r="B256" s="263"/>
      <c r="C256" s="263"/>
      <c r="D256" s="267"/>
      <c r="E256" s="263"/>
      <c r="F256" s="82">
        <f t="shared" si="3"/>
        <v>0</v>
      </c>
      <c r="G256" s="114" t="s">
        <v>326</v>
      </c>
      <c r="I256" s="114"/>
    </row>
    <row r="257" spans="1:9" s="102" customFormat="1" hidden="1" x14ac:dyDescent="0.3">
      <c r="A257" s="292"/>
      <c r="B257" s="263"/>
      <c r="C257" s="263"/>
      <c r="D257" s="267"/>
      <c r="E257" s="263"/>
      <c r="F257" s="82">
        <f t="shared" si="3"/>
        <v>0</v>
      </c>
      <c r="G257" s="114" t="s">
        <v>326</v>
      </c>
      <c r="I257" s="114"/>
    </row>
    <row r="258" spans="1:9" s="102" customFormat="1" hidden="1" x14ac:dyDescent="0.3">
      <c r="A258" s="292"/>
      <c r="B258" s="263"/>
      <c r="C258" s="263"/>
      <c r="D258" s="267"/>
      <c r="E258" s="263"/>
      <c r="F258" s="82">
        <f t="shared" si="3"/>
        <v>0</v>
      </c>
      <c r="G258" s="114" t="s">
        <v>326</v>
      </c>
      <c r="I258" s="114"/>
    </row>
    <row r="259" spans="1:9" s="102" customFormat="1" hidden="1" x14ac:dyDescent="0.3">
      <c r="A259" s="292"/>
      <c r="B259" s="263"/>
      <c r="C259" s="263"/>
      <c r="D259" s="267"/>
      <c r="E259" s="263"/>
      <c r="F259" s="82">
        <f t="shared" si="3"/>
        <v>0</v>
      </c>
      <c r="G259" s="114" t="s">
        <v>326</v>
      </c>
      <c r="I259" s="114"/>
    </row>
    <row r="260" spans="1:9" s="102" customFormat="1" hidden="1" x14ac:dyDescent="0.3">
      <c r="A260" s="292"/>
      <c r="B260" s="263"/>
      <c r="C260" s="263"/>
      <c r="D260" s="267"/>
      <c r="E260" s="263"/>
      <c r="F260" s="82">
        <f t="shared" si="3"/>
        <v>0</v>
      </c>
      <c r="G260" s="114" t="s">
        <v>326</v>
      </c>
      <c r="I260" s="114"/>
    </row>
    <row r="261" spans="1:9" s="102" customFormat="1" hidden="1" x14ac:dyDescent="0.3">
      <c r="A261" s="292"/>
      <c r="B261" s="263"/>
      <c r="C261" s="263"/>
      <c r="D261" s="267"/>
      <c r="E261" s="263"/>
      <c r="F261" s="82">
        <f t="shared" si="3"/>
        <v>0</v>
      </c>
      <c r="G261" s="114" t="s">
        <v>326</v>
      </c>
      <c r="I261" s="114"/>
    </row>
    <row r="262" spans="1:9" s="102" customFormat="1" hidden="1" x14ac:dyDescent="0.3">
      <c r="A262" s="292"/>
      <c r="B262" s="263"/>
      <c r="C262" s="263"/>
      <c r="D262" s="267"/>
      <c r="E262" s="263"/>
      <c r="F262" s="82">
        <f t="shared" si="3"/>
        <v>0</v>
      </c>
      <c r="G262" s="114" t="s">
        <v>326</v>
      </c>
      <c r="I262" s="114"/>
    </row>
    <row r="263" spans="1:9" s="102" customFormat="1" hidden="1" x14ac:dyDescent="0.3">
      <c r="A263" s="292"/>
      <c r="B263" s="263"/>
      <c r="C263" s="263"/>
      <c r="D263" s="267"/>
      <c r="E263" s="263"/>
      <c r="F263" s="82">
        <f t="shared" si="3"/>
        <v>0</v>
      </c>
      <c r="G263" s="114" t="s">
        <v>326</v>
      </c>
      <c r="I263" s="114"/>
    </row>
    <row r="264" spans="1:9" s="102" customFormat="1" hidden="1" x14ac:dyDescent="0.3">
      <c r="A264" s="292"/>
      <c r="B264" s="263"/>
      <c r="C264" s="263"/>
      <c r="D264" s="267"/>
      <c r="E264" s="263"/>
      <c r="F264" s="82">
        <f t="shared" si="3"/>
        <v>0</v>
      </c>
      <c r="G264" s="114" t="s">
        <v>326</v>
      </c>
      <c r="I264" s="114"/>
    </row>
    <row r="265" spans="1:9" s="102" customFormat="1" hidden="1" x14ac:dyDescent="0.3">
      <c r="A265" s="292"/>
      <c r="B265" s="263"/>
      <c r="C265" s="263"/>
      <c r="D265" s="267"/>
      <c r="E265" s="263"/>
      <c r="F265" s="82">
        <f t="shared" si="3"/>
        <v>0</v>
      </c>
      <c r="G265" s="114" t="s">
        <v>326</v>
      </c>
      <c r="I265" s="114"/>
    </row>
    <row r="266" spans="1:9" s="102" customFormat="1" hidden="1" x14ac:dyDescent="0.3">
      <c r="A266" s="292"/>
      <c r="B266" s="263"/>
      <c r="C266" s="263"/>
      <c r="D266" s="267"/>
      <c r="E266" s="263"/>
      <c r="F266" s="82">
        <f t="shared" si="3"/>
        <v>0</v>
      </c>
      <c r="G266" s="114" t="s">
        <v>326</v>
      </c>
      <c r="I266" s="114"/>
    </row>
    <row r="267" spans="1:9" s="102" customFormat="1" x14ac:dyDescent="0.3">
      <c r="A267" s="292" t="s">
        <v>307</v>
      </c>
      <c r="B267" s="263">
        <v>3</v>
      </c>
      <c r="C267" s="263" t="s">
        <v>306</v>
      </c>
      <c r="D267" s="267">
        <f t="shared" ref="D267" ca="1" si="4">RAND()*400000</f>
        <v>216717.12071468224</v>
      </c>
      <c r="E267" s="263">
        <v>7</v>
      </c>
      <c r="F267" s="295">
        <f ca="1">ROUND(+B267*D267*E267,2)</f>
        <v>4551059.54</v>
      </c>
      <c r="G267" s="114" t="s">
        <v>326</v>
      </c>
    </row>
    <row r="268" spans="1:9" s="102" customFormat="1" x14ac:dyDescent="0.3">
      <c r="A268" s="291"/>
      <c r="B268" s="90"/>
      <c r="C268" s="90"/>
      <c r="D268" s="202"/>
      <c r="E268" s="206" t="s">
        <v>35</v>
      </c>
      <c r="F268" s="309">
        <f ca="1">ROUND(SUBTOTAL(109,F137:F267),2)</f>
        <v>11617312.439999999</v>
      </c>
      <c r="G268" s="114" t="s">
        <v>326</v>
      </c>
      <c r="I268" s="117" t="s">
        <v>329</v>
      </c>
    </row>
    <row r="269" spans="1:9" x14ac:dyDescent="0.3">
      <c r="F269" s="297"/>
      <c r="G269" s="114" t="s">
        <v>324</v>
      </c>
    </row>
    <row r="270" spans="1:9" x14ac:dyDescent="0.3">
      <c r="C270" s="586" t="str">
        <f>"Total "&amp;B2</f>
        <v>Total GRANT EXCLUSIVE LINE ITEM</v>
      </c>
      <c r="D270" s="586"/>
      <c r="E270" s="586"/>
      <c r="F270" s="82">
        <f ca="1">+F268+F136</f>
        <v>38412975.950000003</v>
      </c>
      <c r="G270" s="114" t="s">
        <v>324</v>
      </c>
      <c r="I270" s="141" t="s">
        <v>237</v>
      </c>
    </row>
    <row r="271" spans="1:9" s="102" customFormat="1" x14ac:dyDescent="0.3">
      <c r="A271" s="235"/>
      <c r="B271" s="90"/>
      <c r="C271" s="90"/>
      <c r="D271" s="90"/>
      <c r="E271" s="90"/>
      <c r="F271" s="130"/>
      <c r="G271" s="114" t="s">
        <v>324</v>
      </c>
    </row>
    <row r="272" spans="1:9" s="102" customFormat="1" x14ac:dyDescent="0.3">
      <c r="A272" s="241" t="str">
        <f>B2&amp;" Narrative (State):"</f>
        <v>GRANT EXCLUSIVE LINE ITEM Narrative (State):</v>
      </c>
      <c r="B272" s="107"/>
      <c r="C272" s="107"/>
      <c r="D272" s="107"/>
      <c r="E272" s="107"/>
      <c r="F272" s="108"/>
      <c r="G272" s="114" t="s">
        <v>325</v>
      </c>
      <c r="I272" s="142" t="s">
        <v>236</v>
      </c>
    </row>
    <row r="273" spans="1:17" s="102" customFormat="1" ht="45" customHeight="1" x14ac:dyDescent="0.3">
      <c r="A273" s="561" t="s">
        <v>320</v>
      </c>
      <c r="B273" s="562"/>
      <c r="C273" s="562"/>
      <c r="D273" s="562"/>
      <c r="E273" s="562"/>
      <c r="F273" s="563"/>
      <c r="G273" s="102" t="s">
        <v>325</v>
      </c>
      <c r="I273" s="559" t="s">
        <v>297</v>
      </c>
      <c r="J273" s="559"/>
      <c r="K273" s="559"/>
      <c r="L273" s="559"/>
      <c r="M273" s="559"/>
      <c r="N273" s="559"/>
      <c r="O273" s="559"/>
      <c r="P273" s="559"/>
      <c r="Q273" s="559"/>
    </row>
    <row r="274" spans="1:17" x14ac:dyDescent="0.3">
      <c r="G274" s="277" t="s">
        <v>326</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326</v>
      </c>
      <c r="I275" s="142" t="s">
        <v>236</v>
      </c>
    </row>
    <row r="276" spans="1:17" s="102" customFormat="1" ht="45" customHeight="1" x14ac:dyDescent="0.3">
      <c r="A276" s="561" t="s">
        <v>321</v>
      </c>
      <c r="B276" s="562"/>
      <c r="C276" s="562"/>
      <c r="D276" s="562"/>
      <c r="E276" s="562"/>
      <c r="F276" s="563"/>
      <c r="G276" s="277" t="s">
        <v>326</v>
      </c>
      <c r="I276" s="559" t="s">
        <v>297</v>
      </c>
      <c r="J276" s="559"/>
      <c r="K276" s="559"/>
      <c r="L276" s="559"/>
      <c r="M276" s="559"/>
      <c r="N276" s="559"/>
      <c r="O276" s="559"/>
      <c r="P276" s="559"/>
      <c r="Q276" s="559"/>
    </row>
    <row r="278" spans="1:17" x14ac:dyDescent="0.3">
      <c r="D278" s="22"/>
    </row>
  </sheetData>
  <sheetProtection algorithmName="SHA-512" hashValue="dT1LG031ny2gZK/H/UTRysk8ifMwB9COGia/OGLH7OM3TMbelfPAqxuH3OgnMDXUMqzjoE03sbRQL/8ot+POmg==" saltValue="/rhHdLSEnjF44k85Y9tQ8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33E4064E-7F2C-4AFF-96AE-A9EC670BC9BA}">
            <xm:f>Categories!$A$34=FALSE</xm:f>
            <x14:dxf>
              <fill>
                <patternFill>
                  <bgColor theme="0" tint="-0.34998626667073579"/>
                </patternFill>
              </fill>
            </x14:dxf>
          </x14:cfRule>
          <xm:sqref>A1:F276</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327</v>
      </c>
    </row>
    <row r="2" spans="1:9" s="293" customFormat="1" ht="20.25" customHeight="1" x14ac:dyDescent="0.3">
      <c r="A2" s="294" t="s">
        <v>356</v>
      </c>
      <c r="B2" s="587" t="s">
        <v>332</v>
      </c>
      <c r="C2" s="587"/>
      <c r="D2" s="587"/>
      <c r="E2" s="587"/>
      <c r="F2" s="587"/>
      <c r="G2" s="404"/>
    </row>
    <row r="3" spans="1:9" s="293" customFormat="1" ht="42" customHeight="1" x14ac:dyDescent="0.3">
      <c r="A3" s="515" t="s">
        <v>331</v>
      </c>
      <c r="B3" s="515"/>
      <c r="C3" s="515"/>
      <c r="D3" s="515"/>
      <c r="E3" s="515"/>
      <c r="F3" s="515"/>
      <c r="G3" s="293" t="s">
        <v>324</v>
      </c>
    </row>
    <row r="4" spans="1:9" x14ac:dyDescent="0.3">
      <c r="A4" s="8"/>
      <c r="B4" s="8"/>
      <c r="C4" s="8"/>
      <c r="D4" s="8"/>
      <c r="E4" s="8"/>
      <c r="F4" s="8"/>
      <c r="G4" t="s">
        <v>324</v>
      </c>
    </row>
    <row r="5" spans="1:9" x14ac:dyDescent="0.3">
      <c r="A5" s="237" t="s">
        <v>60</v>
      </c>
      <c r="B5" s="237" t="s">
        <v>45</v>
      </c>
      <c r="C5" s="237" t="s">
        <v>44</v>
      </c>
      <c r="D5" s="237" t="s">
        <v>33</v>
      </c>
      <c r="E5" s="237" t="s">
        <v>32</v>
      </c>
      <c r="F5" s="303" t="s">
        <v>296</v>
      </c>
      <c r="G5" s="276" t="s">
        <v>324</v>
      </c>
      <c r="I5" s="142" t="s">
        <v>235</v>
      </c>
    </row>
    <row r="6" spans="1:9" s="102" customFormat="1" x14ac:dyDescent="0.3">
      <c r="A6" s="232" t="s">
        <v>60</v>
      </c>
      <c r="B6" s="263">
        <v>3</v>
      </c>
      <c r="C6" s="263" t="s">
        <v>306</v>
      </c>
      <c r="D6" s="267">
        <f ca="1">RAND()*400000</f>
        <v>235215.47884568025</v>
      </c>
      <c r="E6" s="263">
        <v>7</v>
      </c>
      <c r="F6" s="82">
        <f t="shared" ref="F6:F134" ca="1" si="0">ROUND(+B6*D6*E6,2)</f>
        <v>4939525.0599999996</v>
      </c>
      <c r="G6" s="114" t="s">
        <v>325</v>
      </c>
      <c r="I6" s="114"/>
    </row>
    <row r="7" spans="1:9" s="102" customFormat="1" x14ac:dyDescent="0.3">
      <c r="A7" s="292" t="s">
        <v>334</v>
      </c>
      <c r="B7" s="263">
        <v>3</v>
      </c>
      <c r="C7" s="263" t="s">
        <v>306</v>
      </c>
      <c r="D7" s="267">
        <f t="shared" ref="D7:D8" ca="1" si="1">RAND()*400000</f>
        <v>328012.08123978169</v>
      </c>
      <c r="E7" s="263">
        <v>7</v>
      </c>
      <c r="F7" s="82">
        <f t="shared" ca="1" si="0"/>
        <v>6888253.71</v>
      </c>
      <c r="G7" s="114" t="s">
        <v>325</v>
      </c>
      <c r="I7" s="114"/>
    </row>
    <row r="8" spans="1:9" s="102" customFormat="1" x14ac:dyDescent="0.3">
      <c r="A8" s="292" t="s">
        <v>335</v>
      </c>
      <c r="B8" s="263">
        <v>3</v>
      </c>
      <c r="C8" s="263" t="s">
        <v>306</v>
      </c>
      <c r="D8" s="267">
        <f t="shared" ca="1" si="1"/>
        <v>68835.237264455034</v>
      </c>
      <c r="E8" s="263">
        <v>7</v>
      </c>
      <c r="F8" s="82">
        <f t="shared" ca="1" si="0"/>
        <v>1445539.98</v>
      </c>
      <c r="G8" s="114" t="s">
        <v>325</v>
      </c>
      <c r="I8" s="114"/>
    </row>
    <row r="9" spans="1:9" s="102" customFormat="1" hidden="1" x14ac:dyDescent="0.3">
      <c r="A9" s="292"/>
      <c r="B9" s="263"/>
      <c r="C9" s="263"/>
      <c r="D9" s="267"/>
      <c r="E9" s="263"/>
      <c r="F9" s="82">
        <f t="shared" si="0"/>
        <v>0</v>
      </c>
      <c r="G9" s="114" t="s">
        <v>325</v>
      </c>
      <c r="I9" s="114"/>
    </row>
    <row r="10" spans="1:9" s="102" customFormat="1" hidden="1" x14ac:dyDescent="0.3">
      <c r="A10" s="292"/>
      <c r="B10" s="263"/>
      <c r="C10" s="263"/>
      <c r="D10" s="267"/>
      <c r="E10" s="263"/>
      <c r="F10" s="82">
        <f t="shared" si="0"/>
        <v>0</v>
      </c>
      <c r="G10" s="114" t="s">
        <v>325</v>
      </c>
      <c r="I10" s="114"/>
    </row>
    <row r="11" spans="1:9" s="102" customFormat="1" hidden="1" x14ac:dyDescent="0.3">
      <c r="A11" s="292"/>
      <c r="B11" s="263"/>
      <c r="C11" s="263"/>
      <c r="D11" s="267"/>
      <c r="E11" s="263"/>
      <c r="F11" s="82">
        <f t="shared" si="0"/>
        <v>0</v>
      </c>
      <c r="G11" s="114" t="s">
        <v>325</v>
      </c>
      <c r="I11" s="114"/>
    </row>
    <row r="12" spans="1:9" s="102" customFormat="1" hidden="1" x14ac:dyDescent="0.3">
      <c r="A12" s="292"/>
      <c r="B12" s="263"/>
      <c r="C12" s="263"/>
      <c r="D12" s="267"/>
      <c r="E12" s="263"/>
      <c r="F12" s="82">
        <f t="shared" si="0"/>
        <v>0</v>
      </c>
      <c r="G12" s="114" t="s">
        <v>325</v>
      </c>
      <c r="I12" s="114"/>
    </row>
    <row r="13" spans="1:9" s="102" customFormat="1" hidden="1" x14ac:dyDescent="0.3">
      <c r="A13" s="292"/>
      <c r="B13" s="263"/>
      <c r="C13" s="263"/>
      <c r="D13" s="267"/>
      <c r="E13" s="263"/>
      <c r="F13" s="82">
        <f t="shared" si="0"/>
        <v>0</v>
      </c>
      <c r="G13" s="114" t="s">
        <v>325</v>
      </c>
      <c r="I13" s="114"/>
    </row>
    <row r="14" spans="1:9" s="102" customFormat="1" hidden="1" x14ac:dyDescent="0.3">
      <c r="A14" s="292"/>
      <c r="B14" s="263"/>
      <c r="C14" s="263"/>
      <c r="D14" s="267"/>
      <c r="E14" s="263"/>
      <c r="F14" s="82">
        <f t="shared" si="0"/>
        <v>0</v>
      </c>
      <c r="G14" s="114" t="s">
        <v>325</v>
      </c>
      <c r="I14" s="114"/>
    </row>
    <row r="15" spans="1:9" s="102" customFormat="1" hidden="1" x14ac:dyDescent="0.3">
      <c r="A15" s="292"/>
      <c r="B15" s="263"/>
      <c r="C15" s="263"/>
      <c r="D15" s="267"/>
      <c r="E15" s="263"/>
      <c r="F15" s="82">
        <f t="shared" si="0"/>
        <v>0</v>
      </c>
      <c r="G15" s="114" t="s">
        <v>325</v>
      </c>
      <c r="I15" s="114"/>
    </row>
    <row r="16" spans="1:9" s="102" customFormat="1" hidden="1" x14ac:dyDescent="0.3">
      <c r="A16" s="292"/>
      <c r="B16" s="263"/>
      <c r="C16" s="263"/>
      <c r="D16" s="267"/>
      <c r="E16" s="263"/>
      <c r="F16" s="82">
        <f t="shared" si="0"/>
        <v>0</v>
      </c>
      <c r="G16" s="114" t="s">
        <v>325</v>
      </c>
      <c r="I16" s="114"/>
    </row>
    <row r="17" spans="1:9" s="102" customFormat="1" hidden="1" x14ac:dyDescent="0.3">
      <c r="A17" s="292"/>
      <c r="B17" s="263"/>
      <c r="C17" s="263"/>
      <c r="D17" s="267"/>
      <c r="E17" s="263"/>
      <c r="F17" s="82">
        <f t="shared" si="0"/>
        <v>0</v>
      </c>
      <c r="G17" s="114" t="s">
        <v>325</v>
      </c>
      <c r="I17" s="114"/>
    </row>
    <row r="18" spans="1:9" s="102" customFormat="1" hidden="1" x14ac:dyDescent="0.3">
      <c r="A18" s="292"/>
      <c r="B18" s="263"/>
      <c r="C18" s="263"/>
      <c r="D18" s="267"/>
      <c r="E18" s="263"/>
      <c r="F18" s="82">
        <f t="shared" si="0"/>
        <v>0</v>
      </c>
      <c r="G18" s="114" t="s">
        <v>325</v>
      </c>
      <c r="I18" s="114"/>
    </row>
    <row r="19" spans="1:9" s="102" customFormat="1" hidden="1" x14ac:dyDescent="0.3">
      <c r="A19" s="292"/>
      <c r="B19" s="263"/>
      <c r="C19" s="263"/>
      <c r="D19" s="267"/>
      <c r="E19" s="263"/>
      <c r="F19" s="82">
        <f t="shared" si="0"/>
        <v>0</v>
      </c>
      <c r="G19" s="114" t="s">
        <v>325</v>
      </c>
      <c r="I19" s="114"/>
    </row>
    <row r="20" spans="1:9" s="102" customFormat="1" hidden="1" x14ac:dyDescent="0.3">
      <c r="A20" s="292"/>
      <c r="B20" s="263"/>
      <c r="C20" s="263"/>
      <c r="D20" s="267"/>
      <c r="E20" s="263"/>
      <c r="F20" s="82">
        <f t="shared" si="0"/>
        <v>0</v>
      </c>
      <c r="G20" s="114" t="s">
        <v>325</v>
      </c>
      <c r="I20" s="114"/>
    </row>
    <row r="21" spans="1:9" s="102" customFormat="1" hidden="1" x14ac:dyDescent="0.3">
      <c r="A21" s="292"/>
      <c r="B21" s="263"/>
      <c r="C21" s="263"/>
      <c r="D21" s="267"/>
      <c r="E21" s="263"/>
      <c r="F21" s="82">
        <f t="shared" si="0"/>
        <v>0</v>
      </c>
      <c r="G21" s="114" t="s">
        <v>325</v>
      </c>
      <c r="I21" s="114"/>
    </row>
    <row r="22" spans="1:9" s="102" customFormat="1" hidden="1" x14ac:dyDescent="0.3">
      <c r="A22" s="292"/>
      <c r="B22" s="263"/>
      <c r="C22" s="263"/>
      <c r="D22" s="267"/>
      <c r="E22" s="263"/>
      <c r="F22" s="82">
        <f t="shared" si="0"/>
        <v>0</v>
      </c>
      <c r="G22" s="114" t="s">
        <v>325</v>
      </c>
      <c r="I22" s="114"/>
    </row>
    <row r="23" spans="1:9" s="102" customFormat="1" hidden="1" x14ac:dyDescent="0.3">
      <c r="A23" s="292"/>
      <c r="B23" s="263"/>
      <c r="C23" s="263"/>
      <c r="D23" s="267"/>
      <c r="E23" s="263"/>
      <c r="F23" s="82">
        <f t="shared" si="0"/>
        <v>0</v>
      </c>
      <c r="G23" s="114" t="s">
        <v>325</v>
      </c>
      <c r="I23" s="114"/>
    </row>
    <row r="24" spans="1:9" s="102" customFormat="1" hidden="1" x14ac:dyDescent="0.3">
      <c r="A24" s="292"/>
      <c r="B24" s="263"/>
      <c r="C24" s="263"/>
      <c r="D24" s="267"/>
      <c r="E24" s="263"/>
      <c r="F24" s="82">
        <f t="shared" si="0"/>
        <v>0</v>
      </c>
      <c r="G24" s="114" t="s">
        <v>325</v>
      </c>
      <c r="I24" s="114"/>
    </row>
    <row r="25" spans="1:9" s="102" customFormat="1" hidden="1" x14ac:dyDescent="0.3">
      <c r="A25" s="292"/>
      <c r="B25" s="263"/>
      <c r="C25" s="263"/>
      <c r="D25" s="267"/>
      <c r="E25" s="263"/>
      <c r="F25" s="82">
        <f t="shared" si="0"/>
        <v>0</v>
      </c>
      <c r="G25" s="114" t="s">
        <v>325</v>
      </c>
      <c r="I25" s="114"/>
    </row>
    <row r="26" spans="1:9" s="102" customFormat="1" hidden="1" x14ac:dyDescent="0.3">
      <c r="A26" s="292"/>
      <c r="B26" s="263"/>
      <c r="C26" s="263"/>
      <c r="D26" s="267"/>
      <c r="E26" s="263"/>
      <c r="F26" s="82">
        <f t="shared" si="0"/>
        <v>0</v>
      </c>
      <c r="G26" s="114" t="s">
        <v>325</v>
      </c>
      <c r="I26" s="114"/>
    </row>
    <row r="27" spans="1:9" s="102" customFormat="1" hidden="1" x14ac:dyDescent="0.3">
      <c r="A27" s="292"/>
      <c r="B27" s="263"/>
      <c r="C27" s="263"/>
      <c r="D27" s="267"/>
      <c r="E27" s="263"/>
      <c r="F27" s="82">
        <f t="shared" si="0"/>
        <v>0</v>
      </c>
      <c r="G27" s="114" t="s">
        <v>325</v>
      </c>
      <c r="I27" s="114"/>
    </row>
    <row r="28" spans="1:9" s="102" customFormat="1" hidden="1" x14ac:dyDescent="0.3">
      <c r="A28" s="292"/>
      <c r="B28" s="263"/>
      <c r="C28" s="263"/>
      <c r="D28" s="267"/>
      <c r="E28" s="263"/>
      <c r="F28" s="82">
        <f t="shared" si="0"/>
        <v>0</v>
      </c>
      <c r="G28" s="114" t="s">
        <v>325</v>
      </c>
      <c r="I28" s="114"/>
    </row>
    <row r="29" spans="1:9" s="102" customFormat="1" hidden="1" x14ac:dyDescent="0.3">
      <c r="A29" s="292"/>
      <c r="B29" s="263"/>
      <c r="C29" s="263"/>
      <c r="D29" s="267"/>
      <c r="E29" s="263"/>
      <c r="F29" s="82">
        <f t="shared" si="0"/>
        <v>0</v>
      </c>
      <c r="G29" s="114" t="s">
        <v>325</v>
      </c>
      <c r="I29" s="114"/>
    </row>
    <row r="30" spans="1:9" s="102" customFormat="1" hidden="1" x14ac:dyDescent="0.3">
      <c r="A30" s="292"/>
      <c r="B30" s="263"/>
      <c r="C30" s="263"/>
      <c r="D30" s="267"/>
      <c r="E30" s="263"/>
      <c r="F30" s="82">
        <f t="shared" si="0"/>
        <v>0</v>
      </c>
      <c r="G30" s="114" t="s">
        <v>325</v>
      </c>
      <c r="I30" s="114"/>
    </row>
    <row r="31" spans="1:9" s="102" customFormat="1" hidden="1" x14ac:dyDescent="0.3">
      <c r="A31" s="292"/>
      <c r="B31" s="263"/>
      <c r="C31" s="263"/>
      <c r="D31" s="267"/>
      <c r="E31" s="263"/>
      <c r="F31" s="82">
        <f t="shared" si="0"/>
        <v>0</v>
      </c>
      <c r="G31" s="114" t="s">
        <v>325</v>
      </c>
      <c r="I31" s="114"/>
    </row>
    <row r="32" spans="1:9" s="102" customFormat="1" hidden="1" x14ac:dyDescent="0.3">
      <c r="A32" s="292"/>
      <c r="B32" s="263"/>
      <c r="C32" s="263"/>
      <c r="D32" s="267"/>
      <c r="E32" s="263"/>
      <c r="F32" s="82">
        <f t="shared" si="0"/>
        <v>0</v>
      </c>
      <c r="G32" s="114" t="s">
        <v>325</v>
      </c>
      <c r="I32" s="114"/>
    </row>
    <row r="33" spans="1:9" s="102" customFormat="1" hidden="1" x14ac:dyDescent="0.3">
      <c r="A33" s="292"/>
      <c r="B33" s="263"/>
      <c r="C33" s="263"/>
      <c r="D33" s="267"/>
      <c r="E33" s="263"/>
      <c r="F33" s="82">
        <f t="shared" si="0"/>
        <v>0</v>
      </c>
      <c r="G33" s="114" t="s">
        <v>325</v>
      </c>
      <c r="I33" s="114"/>
    </row>
    <row r="34" spans="1:9" s="102" customFormat="1" hidden="1" x14ac:dyDescent="0.3">
      <c r="A34" s="292"/>
      <c r="B34" s="263"/>
      <c r="C34" s="263"/>
      <c r="D34" s="267"/>
      <c r="E34" s="263"/>
      <c r="F34" s="82">
        <f t="shared" si="0"/>
        <v>0</v>
      </c>
      <c r="G34" s="114" t="s">
        <v>325</v>
      </c>
      <c r="I34" s="114"/>
    </row>
    <row r="35" spans="1:9" s="102" customFormat="1" hidden="1" x14ac:dyDescent="0.3">
      <c r="A35" s="292"/>
      <c r="B35" s="263"/>
      <c r="C35" s="263"/>
      <c r="D35" s="267"/>
      <c r="E35" s="263"/>
      <c r="F35" s="82">
        <f t="shared" si="0"/>
        <v>0</v>
      </c>
      <c r="G35" s="114" t="s">
        <v>325</v>
      </c>
      <c r="I35" s="114"/>
    </row>
    <row r="36" spans="1:9" s="102" customFormat="1" hidden="1" x14ac:dyDescent="0.3">
      <c r="A36" s="292"/>
      <c r="B36" s="263"/>
      <c r="C36" s="263"/>
      <c r="D36" s="267"/>
      <c r="E36" s="263"/>
      <c r="F36" s="82">
        <f t="shared" si="0"/>
        <v>0</v>
      </c>
      <c r="G36" s="114" t="s">
        <v>325</v>
      </c>
      <c r="I36" s="114"/>
    </row>
    <row r="37" spans="1:9" s="102" customFormat="1" hidden="1" x14ac:dyDescent="0.3">
      <c r="A37" s="292"/>
      <c r="B37" s="263"/>
      <c r="C37" s="263"/>
      <c r="D37" s="267"/>
      <c r="E37" s="263"/>
      <c r="F37" s="82">
        <f t="shared" si="0"/>
        <v>0</v>
      </c>
      <c r="G37" s="114" t="s">
        <v>325</v>
      </c>
      <c r="I37" s="114"/>
    </row>
    <row r="38" spans="1:9" s="102" customFormat="1" hidden="1" x14ac:dyDescent="0.3">
      <c r="A38" s="292"/>
      <c r="B38" s="263"/>
      <c r="C38" s="263"/>
      <c r="D38" s="267"/>
      <c r="E38" s="263"/>
      <c r="F38" s="82">
        <f t="shared" si="0"/>
        <v>0</v>
      </c>
      <c r="G38" s="114" t="s">
        <v>325</v>
      </c>
      <c r="I38" s="114"/>
    </row>
    <row r="39" spans="1:9" s="102" customFormat="1" hidden="1" x14ac:dyDescent="0.3">
      <c r="A39" s="292"/>
      <c r="B39" s="263"/>
      <c r="C39" s="263"/>
      <c r="D39" s="267"/>
      <c r="E39" s="263"/>
      <c r="F39" s="82">
        <f t="shared" si="0"/>
        <v>0</v>
      </c>
      <c r="G39" s="114" t="s">
        <v>325</v>
      </c>
      <c r="I39" s="114"/>
    </row>
    <row r="40" spans="1:9" s="102" customFormat="1" hidden="1" x14ac:dyDescent="0.3">
      <c r="A40" s="292"/>
      <c r="B40" s="263"/>
      <c r="C40" s="263"/>
      <c r="D40" s="267"/>
      <c r="E40" s="263"/>
      <c r="F40" s="82">
        <f t="shared" si="0"/>
        <v>0</v>
      </c>
      <c r="G40" s="114" t="s">
        <v>325</v>
      </c>
      <c r="I40" s="114"/>
    </row>
    <row r="41" spans="1:9" s="102" customFormat="1" hidden="1" x14ac:dyDescent="0.3">
      <c r="A41" s="292"/>
      <c r="B41" s="263"/>
      <c r="C41" s="263"/>
      <c r="D41" s="267"/>
      <c r="E41" s="263"/>
      <c r="F41" s="82">
        <f t="shared" si="0"/>
        <v>0</v>
      </c>
      <c r="G41" s="114" t="s">
        <v>325</v>
      </c>
      <c r="I41" s="114"/>
    </row>
    <row r="42" spans="1:9" s="102" customFormat="1" hidden="1" x14ac:dyDescent="0.3">
      <c r="A42" s="292"/>
      <c r="B42" s="263"/>
      <c r="C42" s="263"/>
      <c r="D42" s="267"/>
      <c r="E42" s="263"/>
      <c r="F42" s="82">
        <f t="shared" si="0"/>
        <v>0</v>
      </c>
      <c r="G42" s="114" t="s">
        <v>325</v>
      </c>
      <c r="I42" s="114"/>
    </row>
    <row r="43" spans="1:9" s="102" customFormat="1" hidden="1" x14ac:dyDescent="0.3">
      <c r="A43" s="292"/>
      <c r="B43" s="263"/>
      <c r="C43" s="263"/>
      <c r="D43" s="267"/>
      <c r="E43" s="263"/>
      <c r="F43" s="82">
        <f t="shared" si="0"/>
        <v>0</v>
      </c>
      <c r="G43" s="114" t="s">
        <v>325</v>
      </c>
      <c r="I43" s="114"/>
    </row>
    <row r="44" spans="1:9" s="102" customFormat="1" hidden="1" x14ac:dyDescent="0.3">
      <c r="A44" s="292"/>
      <c r="B44" s="263"/>
      <c r="C44" s="263"/>
      <c r="D44" s="267"/>
      <c r="E44" s="263"/>
      <c r="F44" s="82">
        <f t="shared" si="0"/>
        <v>0</v>
      </c>
      <c r="G44" s="114" t="s">
        <v>325</v>
      </c>
      <c r="I44" s="114"/>
    </row>
    <row r="45" spans="1:9" s="102" customFormat="1" hidden="1" x14ac:dyDescent="0.3">
      <c r="A45" s="292"/>
      <c r="B45" s="263"/>
      <c r="C45" s="263"/>
      <c r="D45" s="267"/>
      <c r="E45" s="263"/>
      <c r="F45" s="82">
        <f t="shared" si="0"/>
        <v>0</v>
      </c>
      <c r="G45" s="114" t="s">
        <v>325</v>
      </c>
      <c r="I45" s="114"/>
    </row>
    <row r="46" spans="1:9" s="102" customFormat="1" hidden="1" x14ac:dyDescent="0.3">
      <c r="A46" s="292"/>
      <c r="B46" s="263"/>
      <c r="C46" s="263"/>
      <c r="D46" s="267"/>
      <c r="E46" s="263"/>
      <c r="F46" s="82">
        <f t="shared" si="0"/>
        <v>0</v>
      </c>
      <c r="G46" s="114" t="s">
        <v>325</v>
      </c>
      <c r="I46" s="114"/>
    </row>
    <row r="47" spans="1:9" s="102" customFormat="1" hidden="1" x14ac:dyDescent="0.3">
      <c r="A47" s="292"/>
      <c r="B47" s="263"/>
      <c r="C47" s="263"/>
      <c r="D47" s="267"/>
      <c r="E47" s="263"/>
      <c r="F47" s="82">
        <f t="shared" si="0"/>
        <v>0</v>
      </c>
      <c r="G47" s="114" t="s">
        <v>325</v>
      </c>
      <c r="I47" s="114"/>
    </row>
    <row r="48" spans="1:9" s="102" customFormat="1" hidden="1" x14ac:dyDescent="0.3">
      <c r="A48" s="292"/>
      <c r="B48" s="263"/>
      <c r="C48" s="263"/>
      <c r="D48" s="267"/>
      <c r="E48" s="263"/>
      <c r="F48" s="82">
        <f t="shared" si="0"/>
        <v>0</v>
      </c>
      <c r="G48" s="114" t="s">
        <v>325</v>
      </c>
      <c r="I48" s="114"/>
    </row>
    <row r="49" spans="1:9" s="102" customFormat="1" hidden="1" x14ac:dyDescent="0.3">
      <c r="A49" s="292"/>
      <c r="B49" s="263"/>
      <c r="C49" s="263"/>
      <c r="D49" s="267"/>
      <c r="E49" s="263"/>
      <c r="F49" s="82">
        <f t="shared" si="0"/>
        <v>0</v>
      </c>
      <c r="G49" s="114" t="s">
        <v>325</v>
      </c>
      <c r="I49" s="114"/>
    </row>
    <row r="50" spans="1:9" s="102" customFormat="1" hidden="1" x14ac:dyDescent="0.3">
      <c r="A50" s="292"/>
      <c r="B50" s="263"/>
      <c r="C50" s="263"/>
      <c r="D50" s="267"/>
      <c r="E50" s="263"/>
      <c r="F50" s="82">
        <f t="shared" si="0"/>
        <v>0</v>
      </c>
      <c r="G50" s="114" t="s">
        <v>325</v>
      </c>
      <c r="I50" s="114"/>
    </row>
    <row r="51" spans="1:9" s="102" customFormat="1" hidden="1" x14ac:dyDescent="0.3">
      <c r="A51" s="292"/>
      <c r="B51" s="263"/>
      <c r="C51" s="263"/>
      <c r="D51" s="267"/>
      <c r="E51" s="263"/>
      <c r="F51" s="82">
        <f t="shared" si="0"/>
        <v>0</v>
      </c>
      <c r="G51" s="114" t="s">
        <v>325</v>
      </c>
      <c r="I51" s="114"/>
    </row>
    <row r="52" spans="1:9" s="102" customFormat="1" hidden="1" x14ac:dyDescent="0.3">
      <c r="A52" s="292"/>
      <c r="B52" s="263"/>
      <c r="C52" s="263"/>
      <c r="D52" s="267"/>
      <c r="E52" s="263"/>
      <c r="F52" s="82">
        <f t="shared" si="0"/>
        <v>0</v>
      </c>
      <c r="G52" s="114" t="s">
        <v>325</v>
      </c>
      <c r="I52" s="114"/>
    </row>
    <row r="53" spans="1:9" s="102" customFormat="1" hidden="1" x14ac:dyDescent="0.3">
      <c r="A53" s="292"/>
      <c r="B53" s="263"/>
      <c r="C53" s="263"/>
      <c r="D53" s="267"/>
      <c r="E53" s="263"/>
      <c r="F53" s="82">
        <f t="shared" si="0"/>
        <v>0</v>
      </c>
      <c r="G53" s="114" t="s">
        <v>325</v>
      </c>
      <c r="I53" s="114"/>
    </row>
    <row r="54" spans="1:9" s="102" customFormat="1" hidden="1" x14ac:dyDescent="0.3">
      <c r="A54" s="292"/>
      <c r="B54" s="263"/>
      <c r="C54" s="263"/>
      <c r="D54" s="267"/>
      <c r="E54" s="263"/>
      <c r="F54" s="82">
        <f t="shared" si="0"/>
        <v>0</v>
      </c>
      <c r="G54" s="114" t="s">
        <v>325</v>
      </c>
      <c r="I54" s="114"/>
    </row>
    <row r="55" spans="1:9" s="102" customFormat="1" hidden="1" x14ac:dyDescent="0.3">
      <c r="A55" s="292"/>
      <c r="B55" s="263"/>
      <c r="C55" s="263"/>
      <c r="D55" s="267"/>
      <c r="E55" s="263"/>
      <c r="F55" s="82">
        <f t="shared" si="0"/>
        <v>0</v>
      </c>
      <c r="G55" s="114" t="s">
        <v>325</v>
      </c>
      <c r="I55" s="114"/>
    </row>
    <row r="56" spans="1:9" s="102" customFormat="1" hidden="1" x14ac:dyDescent="0.3">
      <c r="A56" s="292"/>
      <c r="B56" s="263"/>
      <c r="C56" s="263"/>
      <c r="D56" s="267"/>
      <c r="E56" s="263"/>
      <c r="F56" s="82">
        <f t="shared" si="0"/>
        <v>0</v>
      </c>
      <c r="G56" s="114" t="s">
        <v>325</v>
      </c>
      <c r="I56" s="114"/>
    </row>
    <row r="57" spans="1:9" s="102" customFormat="1" hidden="1" x14ac:dyDescent="0.3">
      <c r="A57" s="292"/>
      <c r="B57" s="263"/>
      <c r="C57" s="263"/>
      <c r="D57" s="267"/>
      <c r="E57" s="263"/>
      <c r="F57" s="82">
        <f t="shared" si="0"/>
        <v>0</v>
      </c>
      <c r="G57" s="114" t="s">
        <v>325</v>
      </c>
      <c r="I57" s="114"/>
    </row>
    <row r="58" spans="1:9" s="102" customFormat="1" hidden="1" x14ac:dyDescent="0.3">
      <c r="A58" s="292"/>
      <c r="B58" s="263"/>
      <c r="C58" s="263"/>
      <c r="D58" s="267"/>
      <c r="E58" s="263"/>
      <c r="F58" s="82">
        <f t="shared" si="0"/>
        <v>0</v>
      </c>
      <c r="G58" s="114" t="s">
        <v>325</v>
      </c>
      <c r="I58" s="114"/>
    </row>
    <row r="59" spans="1:9" s="102" customFormat="1" hidden="1" x14ac:dyDescent="0.3">
      <c r="A59" s="292"/>
      <c r="B59" s="263"/>
      <c r="C59" s="263"/>
      <c r="D59" s="267"/>
      <c r="E59" s="263"/>
      <c r="F59" s="82">
        <f t="shared" si="0"/>
        <v>0</v>
      </c>
      <c r="G59" s="114" t="s">
        <v>325</v>
      </c>
      <c r="I59" s="114"/>
    </row>
    <row r="60" spans="1:9" s="102" customFormat="1" hidden="1" x14ac:dyDescent="0.3">
      <c r="A60" s="292"/>
      <c r="B60" s="263"/>
      <c r="C60" s="263"/>
      <c r="D60" s="267"/>
      <c r="E60" s="263"/>
      <c r="F60" s="82">
        <f t="shared" si="0"/>
        <v>0</v>
      </c>
      <c r="G60" s="114" t="s">
        <v>325</v>
      </c>
      <c r="I60" s="114"/>
    </row>
    <row r="61" spans="1:9" s="102" customFormat="1" hidden="1" x14ac:dyDescent="0.3">
      <c r="A61" s="292"/>
      <c r="B61" s="263"/>
      <c r="C61" s="263"/>
      <c r="D61" s="267"/>
      <c r="E61" s="263"/>
      <c r="F61" s="82">
        <f t="shared" si="0"/>
        <v>0</v>
      </c>
      <c r="G61" s="114" t="s">
        <v>325</v>
      </c>
      <c r="I61" s="114"/>
    </row>
    <row r="62" spans="1:9" s="102" customFormat="1" hidden="1" x14ac:dyDescent="0.3">
      <c r="A62" s="292"/>
      <c r="B62" s="263"/>
      <c r="C62" s="263"/>
      <c r="D62" s="267"/>
      <c r="E62" s="263"/>
      <c r="F62" s="82">
        <f t="shared" si="0"/>
        <v>0</v>
      </c>
      <c r="G62" s="114" t="s">
        <v>325</v>
      </c>
      <c r="I62" s="114"/>
    </row>
    <row r="63" spans="1:9" s="102" customFormat="1" hidden="1" x14ac:dyDescent="0.3">
      <c r="A63" s="292"/>
      <c r="B63" s="263"/>
      <c r="C63" s="263"/>
      <c r="D63" s="267"/>
      <c r="E63" s="263"/>
      <c r="F63" s="82">
        <f t="shared" si="0"/>
        <v>0</v>
      </c>
      <c r="G63" s="114" t="s">
        <v>325</v>
      </c>
      <c r="I63" s="114"/>
    </row>
    <row r="64" spans="1:9" s="102" customFormat="1" hidden="1" x14ac:dyDescent="0.3">
      <c r="A64" s="292"/>
      <c r="B64" s="263"/>
      <c r="C64" s="263"/>
      <c r="D64" s="267"/>
      <c r="E64" s="263"/>
      <c r="F64" s="82">
        <f t="shared" si="0"/>
        <v>0</v>
      </c>
      <c r="G64" s="114" t="s">
        <v>325</v>
      </c>
      <c r="I64" s="114"/>
    </row>
    <row r="65" spans="1:9" s="102" customFormat="1" hidden="1" x14ac:dyDescent="0.3">
      <c r="A65" s="292"/>
      <c r="B65" s="263"/>
      <c r="C65" s="263"/>
      <c r="D65" s="267"/>
      <c r="E65" s="263"/>
      <c r="F65" s="82">
        <f t="shared" si="0"/>
        <v>0</v>
      </c>
      <c r="G65" s="114" t="s">
        <v>325</v>
      </c>
      <c r="I65" s="114"/>
    </row>
    <row r="66" spans="1:9" s="102" customFormat="1" hidden="1" x14ac:dyDescent="0.3">
      <c r="A66" s="292"/>
      <c r="B66" s="263"/>
      <c r="C66" s="263"/>
      <c r="D66" s="267"/>
      <c r="E66" s="263"/>
      <c r="F66" s="82">
        <f t="shared" si="0"/>
        <v>0</v>
      </c>
      <c r="G66" s="114" t="s">
        <v>325</v>
      </c>
      <c r="I66" s="114"/>
    </row>
    <row r="67" spans="1:9" s="102" customFormat="1" hidden="1" x14ac:dyDescent="0.3">
      <c r="A67" s="292"/>
      <c r="B67" s="263"/>
      <c r="C67" s="263"/>
      <c r="D67" s="267"/>
      <c r="E67" s="263"/>
      <c r="F67" s="82">
        <f t="shared" si="0"/>
        <v>0</v>
      </c>
      <c r="G67" s="114" t="s">
        <v>325</v>
      </c>
      <c r="I67" s="114"/>
    </row>
    <row r="68" spans="1:9" s="102" customFormat="1" hidden="1" x14ac:dyDescent="0.3">
      <c r="A68" s="292"/>
      <c r="B68" s="263"/>
      <c r="C68" s="263"/>
      <c r="D68" s="267"/>
      <c r="E68" s="263"/>
      <c r="F68" s="82">
        <f t="shared" si="0"/>
        <v>0</v>
      </c>
      <c r="G68" s="114" t="s">
        <v>325</v>
      </c>
      <c r="I68" s="114"/>
    </row>
    <row r="69" spans="1:9" s="102" customFormat="1" hidden="1" x14ac:dyDescent="0.3">
      <c r="A69" s="292"/>
      <c r="B69" s="263"/>
      <c r="C69" s="263"/>
      <c r="D69" s="267"/>
      <c r="E69" s="263"/>
      <c r="F69" s="82">
        <f t="shared" si="0"/>
        <v>0</v>
      </c>
      <c r="G69" s="114" t="s">
        <v>325</v>
      </c>
      <c r="I69" s="114"/>
    </row>
    <row r="70" spans="1:9" s="102" customFormat="1" hidden="1" x14ac:dyDescent="0.3">
      <c r="A70" s="292"/>
      <c r="B70" s="263"/>
      <c r="C70" s="263"/>
      <c r="D70" s="267"/>
      <c r="E70" s="263"/>
      <c r="F70" s="82">
        <f t="shared" si="0"/>
        <v>0</v>
      </c>
      <c r="G70" s="114" t="s">
        <v>325</v>
      </c>
      <c r="I70" s="114"/>
    </row>
    <row r="71" spans="1:9" s="102" customFormat="1" hidden="1" x14ac:dyDescent="0.3">
      <c r="A71" s="292"/>
      <c r="B71" s="263"/>
      <c r="C71" s="263"/>
      <c r="D71" s="267"/>
      <c r="E71" s="263"/>
      <c r="F71" s="82">
        <f t="shared" si="0"/>
        <v>0</v>
      </c>
      <c r="G71" s="114" t="s">
        <v>325</v>
      </c>
      <c r="I71" s="114"/>
    </row>
    <row r="72" spans="1:9" s="102" customFormat="1" hidden="1" x14ac:dyDescent="0.3">
      <c r="A72" s="292"/>
      <c r="B72" s="263"/>
      <c r="C72" s="263"/>
      <c r="D72" s="267"/>
      <c r="E72" s="263"/>
      <c r="F72" s="82">
        <f t="shared" si="0"/>
        <v>0</v>
      </c>
      <c r="G72" s="114" t="s">
        <v>325</v>
      </c>
      <c r="I72" s="114"/>
    </row>
    <row r="73" spans="1:9" s="102" customFormat="1" hidden="1" x14ac:dyDescent="0.3">
      <c r="A73" s="292"/>
      <c r="B73" s="263"/>
      <c r="C73" s="263"/>
      <c r="D73" s="267"/>
      <c r="E73" s="263"/>
      <c r="F73" s="82">
        <f t="shared" si="0"/>
        <v>0</v>
      </c>
      <c r="G73" s="114" t="s">
        <v>325</v>
      </c>
      <c r="I73" s="114"/>
    </row>
    <row r="74" spans="1:9" s="102" customFormat="1" hidden="1" x14ac:dyDescent="0.3">
      <c r="A74" s="292"/>
      <c r="B74" s="263"/>
      <c r="C74" s="263"/>
      <c r="D74" s="267"/>
      <c r="E74" s="263"/>
      <c r="F74" s="82">
        <f t="shared" si="0"/>
        <v>0</v>
      </c>
      <c r="G74" s="114" t="s">
        <v>325</v>
      </c>
      <c r="I74" s="114"/>
    </row>
    <row r="75" spans="1:9" s="102" customFormat="1" hidden="1" x14ac:dyDescent="0.3">
      <c r="A75" s="292"/>
      <c r="B75" s="263"/>
      <c r="C75" s="263"/>
      <c r="D75" s="267"/>
      <c r="E75" s="263"/>
      <c r="F75" s="82">
        <f t="shared" si="0"/>
        <v>0</v>
      </c>
      <c r="G75" s="114" t="s">
        <v>325</v>
      </c>
      <c r="I75" s="114"/>
    </row>
    <row r="76" spans="1:9" s="102" customFormat="1" hidden="1" x14ac:dyDescent="0.3">
      <c r="A76" s="292"/>
      <c r="B76" s="263"/>
      <c r="C76" s="263"/>
      <c r="D76" s="267"/>
      <c r="E76" s="263"/>
      <c r="F76" s="82">
        <f t="shared" si="0"/>
        <v>0</v>
      </c>
      <c r="G76" s="114" t="s">
        <v>325</v>
      </c>
      <c r="I76" s="114"/>
    </row>
    <row r="77" spans="1:9" s="102" customFormat="1" hidden="1" x14ac:dyDescent="0.3">
      <c r="A77" s="292"/>
      <c r="B77" s="263"/>
      <c r="C77" s="263"/>
      <c r="D77" s="267"/>
      <c r="E77" s="263"/>
      <c r="F77" s="82">
        <f t="shared" si="0"/>
        <v>0</v>
      </c>
      <c r="G77" s="114" t="s">
        <v>325</v>
      </c>
      <c r="I77" s="114"/>
    </row>
    <row r="78" spans="1:9" s="102" customFormat="1" hidden="1" x14ac:dyDescent="0.3">
      <c r="A78" s="292"/>
      <c r="B78" s="263"/>
      <c r="C78" s="263"/>
      <c r="D78" s="267"/>
      <c r="E78" s="263"/>
      <c r="F78" s="82">
        <f t="shared" si="0"/>
        <v>0</v>
      </c>
      <c r="G78" s="114" t="s">
        <v>325</v>
      </c>
      <c r="I78" s="114"/>
    </row>
    <row r="79" spans="1:9" s="102" customFormat="1" hidden="1" x14ac:dyDescent="0.3">
      <c r="A79" s="292"/>
      <c r="B79" s="263"/>
      <c r="C79" s="263"/>
      <c r="D79" s="267"/>
      <c r="E79" s="263"/>
      <c r="F79" s="82">
        <f t="shared" si="0"/>
        <v>0</v>
      </c>
      <c r="G79" s="114" t="s">
        <v>325</v>
      </c>
      <c r="I79" s="114"/>
    </row>
    <row r="80" spans="1:9" s="102" customFormat="1" hidden="1" x14ac:dyDescent="0.3">
      <c r="A80" s="292"/>
      <c r="B80" s="263"/>
      <c r="C80" s="263"/>
      <c r="D80" s="267"/>
      <c r="E80" s="263"/>
      <c r="F80" s="82">
        <f t="shared" si="0"/>
        <v>0</v>
      </c>
      <c r="G80" s="114" t="s">
        <v>325</v>
      </c>
      <c r="I80" s="114"/>
    </row>
    <row r="81" spans="1:9" s="102" customFormat="1" hidden="1" x14ac:dyDescent="0.3">
      <c r="A81" s="292"/>
      <c r="B81" s="263"/>
      <c r="C81" s="263"/>
      <c r="D81" s="267"/>
      <c r="E81" s="263"/>
      <c r="F81" s="82">
        <f t="shared" si="0"/>
        <v>0</v>
      </c>
      <c r="G81" s="114" t="s">
        <v>325</v>
      </c>
      <c r="I81" s="114"/>
    </row>
    <row r="82" spans="1:9" s="102" customFormat="1" hidden="1" x14ac:dyDescent="0.3">
      <c r="A82" s="292"/>
      <c r="B82" s="263"/>
      <c r="C82" s="263"/>
      <c r="D82" s="267"/>
      <c r="E82" s="263"/>
      <c r="F82" s="82">
        <f t="shared" si="0"/>
        <v>0</v>
      </c>
      <c r="G82" s="114" t="s">
        <v>325</v>
      </c>
      <c r="I82" s="114"/>
    </row>
    <row r="83" spans="1:9" s="102" customFormat="1" hidden="1" x14ac:dyDescent="0.3">
      <c r="A83" s="292"/>
      <c r="B83" s="263"/>
      <c r="C83" s="263"/>
      <c r="D83" s="267"/>
      <c r="E83" s="263"/>
      <c r="F83" s="82">
        <f t="shared" si="0"/>
        <v>0</v>
      </c>
      <c r="G83" s="114" t="s">
        <v>325</v>
      </c>
      <c r="I83" s="114"/>
    </row>
    <row r="84" spans="1:9" s="102" customFormat="1" hidden="1" x14ac:dyDescent="0.3">
      <c r="A84" s="292"/>
      <c r="B84" s="263"/>
      <c r="C84" s="263"/>
      <c r="D84" s="267"/>
      <c r="E84" s="263"/>
      <c r="F84" s="82">
        <f t="shared" si="0"/>
        <v>0</v>
      </c>
      <c r="G84" s="114" t="s">
        <v>325</v>
      </c>
      <c r="I84" s="114"/>
    </row>
    <row r="85" spans="1:9" s="102" customFormat="1" hidden="1" x14ac:dyDescent="0.3">
      <c r="A85" s="292"/>
      <c r="B85" s="263"/>
      <c r="C85" s="263"/>
      <c r="D85" s="267"/>
      <c r="E85" s="263"/>
      <c r="F85" s="82">
        <f t="shared" si="0"/>
        <v>0</v>
      </c>
      <c r="G85" s="114" t="s">
        <v>325</v>
      </c>
      <c r="I85" s="114"/>
    </row>
    <row r="86" spans="1:9" s="102" customFormat="1" hidden="1" x14ac:dyDescent="0.3">
      <c r="A86" s="292"/>
      <c r="B86" s="263"/>
      <c r="C86" s="263"/>
      <c r="D86" s="267"/>
      <c r="E86" s="263"/>
      <c r="F86" s="82">
        <f t="shared" si="0"/>
        <v>0</v>
      </c>
      <c r="G86" s="114" t="s">
        <v>325</v>
      </c>
      <c r="I86" s="114"/>
    </row>
    <row r="87" spans="1:9" s="102" customFormat="1" hidden="1" x14ac:dyDescent="0.3">
      <c r="A87" s="292"/>
      <c r="B87" s="263"/>
      <c r="C87" s="263"/>
      <c r="D87" s="267"/>
      <c r="E87" s="263"/>
      <c r="F87" s="82">
        <f t="shared" si="0"/>
        <v>0</v>
      </c>
      <c r="G87" s="114" t="s">
        <v>325</v>
      </c>
      <c r="I87" s="114"/>
    </row>
    <row r="88" spans="1:9" s="102" customFormat="1" hidden="1" x14ac:dyDescent="0.3">
      <c r="A88" s="292"/>
      <c r="B88" s="263"/>
      <c r="C88" s="263"/>
      <c r="D88" s="267"/>
      <c r="E88" s="263"/>
      <c r="F88" s="82">
        <f t="shared" si="0"/>
        <v>0</v>
      </c>
      <c r="G88" s="114" t="s">
        <v>325</v>
      </c>
      <c r="I88" s="114"/>
    </row>
    <row r="89" spans="1:9" s="102" customFormat="1" hidden="1" x14ac:dyDescent="0.3">
      <c r="A89" s="292"/>
      <c r="B89" s="263"/>
      <c r="C89" s="263"/>
      <c r="D89" s="267"/>
      <c r="E89" s="263"/>
      <c r="F89" s="82">
        <f t="shared" si="0"/>
        <v>0</v>
      </c>
      <c r="G89" s="114" t="s">
        <v>325</v>
      </c>
      <c r="I89" s="114"/>
    </row>
    <row r="90" spans="1:9" s="102" customFormat="1" hidden="1" x14ac:dyDescent="0.3">
      <c r="A90" s="292"/>
      <c r="B90" s="263"/>
      <c r="C90" s="263"/>
      <c r="D90" s="267"/>
      <c r="E90" s="263"/>
      <c r="F90" s="82">
        <f t="shared" si="0"/>
        <v>0</v>
      </c>
      <c r="G90" s="114" t="s">
        <v>325</v>
      </c>
      <c r="I90" s="114"/>
    </row>
    <row r="91" spans="1:9" s="102" customFormat="1" hidden="1" x14ac:dyDescent="0.3">
      <c r="A91" s="292"/>
      <c r="B91" s="263"/>
      <c r="C91" s="263"/>
      <c r="D91" s="267"/>
      <c r="E91" s="263"/>
      <c r="F91" s="82">
        <f t="shared" si="0"/>
        <v>0</v>
      </c>
      <c r="G91" s="114" t="s">
        <v>325</v>
      </c>
      <c r="I91" s="114"/>
    </row>
    <row r="92" spans="1:9" s="102" customFormat="1" hidden="1" x14ac:dyDescent="0.3">
      <c r="A92" s="292"/>
      <c r="B92" s="263"/>
      <c r="C92" s="263"/>
      <c r="D92" s="267"/>
      <c r="E92" s="263"/>
      <c r="F92" s="82">
        <f t="shared" si="0"/>
        <v>0</v>
      </c>
      <c r="G92" s="114" t="s">
        <v>325</v>
      </c>
      <c r="I92" s="114"/>
    </row>
    <row r="93" spans="1:9" s="102" customFormat="1" hidden="1" x14ac:dyDescent="0.3">
      <c r="A93" s="292"/>
      <c r="B93" s="263"/>
      <c r="C93" s="263"/>
      <c r="D93" s="267"/>
      <c r="E93" s="263"/>
      <c r="F93" s="82">
        <f t="shared" si="0"/>
        <v>0</v>
      </c>
      <c r="G93" s="114" t="s">
        <v>325</v>
      </c>
      <c r="I93" s="114"/>
    </row>
    <row r="94" spans="1:9" s="102" customFormat="1" hidden="1" x14ac:dyDescent="0.3">
      <c r="A94" s="292"/>
      <c r="B94" s="263"/>
      <c r="C94" s="263"/>
      <c r="D94" s="267"/>
      <c r="E94" s="263"/>
      <c r="F94" s="82">
        <f t="shared" si="0"/>
        <v>0</v>
      </c>
      <c r="G94" s="114" t="s">
        <v>325</v>
      </c>
      <c r="I94" s="114"/>
    </row>
    <row r="95" spans="1:9" s="102" customFormat="1" hidden="1" x14ac:dyDescent="0.3">
      <c r="A95" s="292"/>
      <c r="B95" s="263"/>
      <c r="C95" s="263"/>
      <c r="D95" s="267"/>
      <c r="E95" s="263"/>
      <c r="F95" s="82">
        <f t="shared" si="0"/>
        <v>0</v>
      </c>
      <c r="G95" s="114" t="s">
        <v>325</v>
      </c>
      <c r="I95" s="114"/>
    </row>
    <row r="96" spans="1:9" s="102" customFormat="1" hidden="1" x14ac:dyDescent="0.3">
      <c r="A96" s="292"/>
      <c r="B96" s="263"/>
      <c r="C96" s="263"/>
      <c r="D96" s="267"/>
      <c r="E96" s="263"/>
      <c r="F96" s="82">
        <f t="shared" si="0"/>
        <v>0</v>
      </c>
      <c r="G96" s="114" t="s">
        <v>325</v>
      </c>
      <c r="I96" s="114"/>
    </row>
    <row r="97" spans="1:9" s="102" customFormat="1" hidden="1" x14ac:dyDescent="0.3">
      <c r="A97" s="292"/>
      <c r="B97" s="263"/>
      <c r="C97" s="263"/>
      <c r="D97" s="267"/>
      <c r="E97" s="263"/>
      <c r="F97" s="82">
        <f t="shared" si="0"/>
        <v>0</v>
      </c>
      <c r="G97" s="114" t="s">
        <v>325</v>
      </c>
      <c r="I97" s="114"/>
    </row>
    <row r="98" spans="1:9" s="102" customFormat="1" hidden="1" x14ac:dyDescent="0.3">
      <c r="A98" s="292"/>
      <c r="B98" s="263"/>
      <c r="C98" s="263"/>
      <c r="D98" s="267"/>
      <c r="E98" s="263"/>
      <c r="F98" s="82">
        <f t="shared" si="0"/>
        <v>0</v>
      </c>
      <c r="G98" s="114" t="s">
        <v>325</v>
      </c>
      <c r="I98" s="114"/>
    </row>
    <row r="99" spans="1:9" s="102" customFormat="1" hidden="1" x14ac:dyDescent="0.3">
      <c r="A99" s="292"/>
      <c r="B99" s="263"/>
      <c r="C99" s="263"/>
      <c r="D99" s="267"/>
      <c r="E99" s="263"/>
      <c r="F99" s="82">
        <f t="shared" si="0"/>
        <v>0</v>
      </c>
      <c r="G99" s="114" t="s">
        <v>325</v>
      </c>
      <c r="I99" s="114"/>
    </row>
    <row r="100" spans="1:9" s="102" customFormat="1" hidden="1" x14ac:dyDescent="0.3">
      <c r="A100" s="292"/>
      <c r="B100" s="263"/>
      <c r="C100" s="263"/>
      <c r="D100" s="267"/>
      <c r="E100" s="263"/>
      <c r="F100" s="82">
        <f t="shared" si="0"/>
        <v>0</v>
      </c>
      <c r="G100" s="114" t="s">
        <v>325</v>
      </c>
      <c r="I100" s="114"/>
    </row>
    <row r="101" spans="1:9" s="102" customFormat="1" hidden="1" x14ac:dyDescent="0.3">
      <c r="A101" s="292"/>
      <c r="B101" s="263"/>
      <c r="C101" s="263"/>
      <c r="D101" s="267"/>
      <c r="E101" s="263"/>
      <c r="F101" s="82">
        <f t="shared" si="0"/>
        <v>0</v>
      </c>
      <c r="G101" s="114" t="s">
        <v>325</v>
      </c>
      <c r="I101" s="114"/>
    </row>
    <row r="102" spans="1:9" s="102" customFormat="1" hidden="1" x14ac:dyDescent="0.3">
      <c r="A102" s="292"/>
      <c r="B102" s="263"/>
      <c r="C102" s="263"/>
      <c r="D102" s="267"/>
      <c r="E102" s="263"/>
      <c r="F102" s="82">
        <f t="shared" si="0"/>
        <v>0</v>
      </c>
      <c r="G102" s="114" t="s">
        <v>325</v>
      </c>
      <c r="I102" s="114"/>
    </row>
    <row r="103" spans="1:9" s="102" customFormat="1" hidden="1" x14ac:dyDescent="0.3">
      <c r="A103" s="292"/>
      <c r="B103" s="263"/>
      <c r="C103" s="263"/>
      <c r="D103" s="267"/>
      <c r="E103" s="263"/>
      <c r="F103" s="82">
        <f t="shared" si="0"/>
        <v>0</v>
      </c>
      <c r="G103" s="114" t="s">
        <v>325</v>
      </c>
      <c r="I103" s="114"/>
    </row>
    <row r="104" spans="1:9" s="102" customFormat="1" hidden="1" x14ac:dyDescent="0.3">
      <c r="A104" s="292"/>
      <c r="B104" s="263"/>
      <c r="C104" s="263"/>
      <c r="D104" s="267"/>
      <c r="E104" s="263"/>
      <c r="F104" s="82">
        <f t="shared" si="0"/>
        <v>0</v>
      </c>
      <c r="G104" s="114" t="s">
        <v>325</v>
      </c>
      <c r="I104" s="114"/>
    </row>
    <row r="105" spans="1:9" s="102" customFormat="1" hidden="1" x14ac:dyDescent="0.3">
      <c r="A105" s="292"/>
      <c r="B105" s="263"/>
      <c r="C105" s="263"/>
      <c r="D105" s="267"/>
      <c r="E105" s="263"/>
      <c r="F105" s="82">
        <f t="shared" si="0"/>
        <v>0</v>
      </c>
      <c r="G105" s="114" t="s">
        <v>325</v>
      </c>
      <c r="I105" s="114"/>
    </row>
    <row r="106" spans="1:9" s="102" customFormat="1" hidden="1" x14ac:dyDescent="0.3">
      <c r="A106" s="292"/>
      <c r="B106" s="263"/>
      <c r="C106" s="263"/>
      <c r="D106" s="267"/>
      <c r="E106" s="263"/>
      <c r="F106" s="82">
        <f t="shared" si="0"/>
        <v>0</v>
      </c>
      <c r="G106" s="114" t="s">
        <v>325</v>
      </c>
      <c r="I106" s="114"/>
    </row>
    <row r="107" spans="1:9" s="102" customFormat="1" hidden="1" x14ac:dyDescent="0.3">
      <c r="A107" s="292"/>
      <c r="B107" s="263"/>
      <c r="C107" s="263"/>
      <c r="D107" s="267"/>
      <c r="E107" s="263"/>
      <c r="F107" s="82">
        <f t="shared" si="0"/>
        <v>0</v>
      </c>
      <c r="G107" s="114" t="s">
        <v>325</v>
      </c>
      <c r="I107" s="114"/>
    </row>
    <row r="108" spans="1:9" s="102" customFormat="1" hidden="1" x14ac:dyDescent="0.3">
      <c r="A108" s="292"/>
      <c r="B108" s="263"/>
      <c r="C108" s="263"/>
      <c r="D108" s="267"/>
      <c r="E108" s="263"/>
      <c r="F108" s="82">
        <f t="shared" si="0"/>
        <v>0</v>
      </c>
      <c r="G108" s="114" t="s">
        <v>325</v>
      </c>
      <c r="I108" s="114"/>
    </row>
    <row r="109" spans="1:9" s="102" customFormat="1" hidden="1" x14ac:dyDescent="0.3">
      <c r="A109" s="292"/>
      <c r="B109" s="263"/>
      <c r="C109" s="263"/>
      <c r="D109" s="267"/>
      <c r="E109" s="263"/>
      <c r="F109" s="82">
        <f t="shared" si="0"/>
        <v>0</v>
      </c>
      <c r="G109" s="114" t="s">
        <v>325</v>
      </c>
      <c r="I109" s="114"/>
    </row>
    <row r="110" spans="1:9" s="102" customFormat="1" hidden="1" x14ac:dyDescent="0.3">
      <c r="A110" s="292"/>
      <c r="B110" s="263"/>
      <c r="C110" s="263"/>
      <c r="D110" s="267"/>
      <c r="E110" s="263"/>
      <c r="F110" s="82">
        <f t="shared" si="0"/>
        <v>0</v>
      </c>
      <c r="G110" s="114" t="s">
        <v>325</v>
      </c>
      <c r="I110" s="114"/>
    </row>
    <row r="111" spans="1:9" s="102" customFormat="1" hidden="1" x14ac:dyDescent="0.3">
      <c r="A111" s="292"/>
      <c r="B111" s="263"/>
      <c r="C111" s="263"/>
      <c r="D111" s="267"/>
      <c r="E111" s="263"/>
      <c r="F111" s="82">
        <f t="shared" si="0"/>
        <v>0</v>
      </c>
      <c r="G111" s="114" t="s">
        <v>325</v>
      </c>
      <c r="I111" s="114"/>
    </row>
    <row r="112" spans="1:9" s="102" customFormat="1" hidden="1" x14ac:dyDescent="0.3">
      <c r="A112" s="292"/>
      <c r="B112" s="263"/>
      <c r="C112" s="263"/>
      <c r="D112" s="267"/>
      <c r="E112" s="263"/>
      <c r="F112" s="82">
        <f t="shared" si="0"/>
        <v>0</v>
      </c>
      <c r="G112" s="114" t="s">
        <v>325</v>
      </c>
      <c r="I112" s="114"/>
    </row>
    <row r="113" spans="1:9" s="102" customFormat="1" hidden="1" x14ac:dyDescent="0.3">
      <c r="A113" s="292"/>
      <c r="B113" s="263"/>
      <c r="C113" s="263"/>
      <c r="D113" s="267"/>
      <c r="E113" s="263"/>
      <c r="F113" s="82">
        <f t="shared" si="0"/>
        <v>0</v>
      </c>
      <c r="G113" s="114" t="s">
        <v>325</v>
      </c>
      <c r="I113" s="114"/>
    </row>
    <row r="114" spans="1:9" s="102" customFormat="1" hidden="1" x14ac:dyDescent="0.3">
      <c r="A114" s="292"/>
      <c r="B114" s="263"/>
      <c r="C114" s="263"/>
      <c r="D114" s="267"/>
      <c r="E114" s="263"/>
      <c r="F114" s="82">
        <f t="shared" si="0"/>
        <v>0</v>
      </c>
      <c r="G114" s="114" t="s">
        <v>325</v>
      </c>
      <c r="I114" s="114"/>
    </row>
    <row r="115" spans="1:9" s="102" customFormat="1" hidden="1" x14ac:dyDescent="0.3">
      <c r="A115" s="292"/>
      <c r="B115" s="263"/>
      <c r="C115" s="263"/>
      <c r="D115" s="267"/>
      <c r="E115" s="263"/>
      <c r="F115" s="82">
        <f t="shared" si="0"/>
        <v>0</v>
      </c>
      <c r="G115" s="114" t="s">
        <v>325</v>
      </c>
      <c r="I115" s="114"/>
    </row>
    <row r="116" spans="1:9" s="102" customFormat="1" hidden="1" x14ac:dyDescent="0.3">
      <c r="A116" s="292"/>
      <c r="B116" s="263"/>
      <c r="C116" s="263"/>
      <c r="D116" s="267"/>
      <c r="E116" s="263"/>
      <c r="F116" s="82">
        <f t="shared" si="0"/>
        <v>0</v>
      </c>
      <c r="G116" s="114" t="s">
        <v>325</v>
      </c>
      <c r="I116" s="114"/>
    </row>
    <row r="117" spans="1:9" s="102" customFormat="1" hidden="1" x14ac:dyDescent="0.3">
      <c r="A117" s="292"/>
      <c r="B117" s="263"/>
      <c r="C117" s="263"/>
      <c r="D117" s="267"/>
      <c r="E117" s="263"/>
      <c r="F117" s="82">
        <f t="shared" si="0"/>
        <v>0</v>
      </c>
      <c r="G117" s="114" t="s">
        <v>325</v>
      </c>
      <c r="I117" s="114"/>
    </row>
    <row r="118" spans="1:9" s="102" customFormat="1" hidden="1" x14ac:dyDescent="0.3">
      <c r="A118" s="292"/>
      <c r="B118" s="263"/>
      <c r="C118" s="263"/>
      <c r="D118" s="267"/>
      <c r="E118" s="263"/>
      <c r="F118" s="82">
        <f t="shared" si="0"/>
        <v>0</v>
      </c>
      <c r="G118" s="114" t="s">
        <v>325</v>
      </c>
      <c r="I118" s="114"/>
    </row>
    <row r="119" spans="1:9" s="102" customFormat="1" hidden="1" x14ac:dyDescent="0.3">
      <c r="A119" s="292"/>
      <c r="B119" s="263"/>
      <c r="C119" s="263"/>
      <c r="D119" s="267"/>
      <c r="E119" s="263"/>
      <c r="F119" s="82">
        <f t="shared" si="0"/>
        <v>0</v>
      </c>
      <c r="G119" s="114" t="s">
        <v>325</v>
      </c>
      <c r="I119" s="114"/>
    </row>
    <row r="120" spans="1:9" s="102" customFormat="1" hidden="1" x14ac:dyDescent="0.3">
      <c r="A120" s="292"/>
      <c r="B120" s="263"/>
      <c r="C120" s="263"/>
      <c r="D120" s="267"/>
      <c r="E120" s="263"/>
      <c r="F120" s="82">
        <f t="shared" si="0"/>
        <v>0</v>
      </c>
      <c r="G120" s="114" t="s">
        <v>325</v>
      </c>
      <c r="I120" s="114"/>
    </row>
    <row r="121" spans="1:9" s="102" customFormat="1" hidden="1" x14ac:dyDescent="0.3">
      <c r="A121" s="292"/>
      <c r="B121" s="263"/>
      <c r="C121" s="263"/>
      <c r="D121" s="267"/>
      <c r="E121" s="263"/>
      <c r="F121" s="82">
        <f t="shared" si="0"/>
        <v>0</v>
      </c>
      <c r="G121" s="114" t="s">
        <v>325</v>
      </c>
      <c r="I121" s="114"/>
    </row>
    <row r="122" spans="1:9" s="102" customFormat="1" hidden="1" x14ac:dyDescent="0.3">
      <c r="A122" s="292"/>
      <c r="B122" s="263"/>
      <c r="C122" s="263"/>
      <c r="D122" s="267"/>
      <c r="E122" s="263"/>
      <c r="F122" s="82">
        <f t="shared" si="0"/>
        <v>0</v>
      </c>
      <c r="G122" s="114" t="s">
        <v>325</v>
      </c>
      <c r="I122" s="114"/>
    </row>
    <row r="123" spans="1:9" s="102" customFormat="1" hidden="1" x14ac:dyDescent="0.3">
      <c r="A123" s="292"/>
      <c r="B123" s="263"/>
      <c r="C123" s="263"/>
      <c r="D123" s="267"/>
      <c r="E123" s="263"/>
      <c r="F123" s="82">
        <f t="shared" si="0"/>
        <v>0</v>
      </c>
      <c r="G123" s="114" t="s">
        <v>325</v>
      </c>
      <c r="I123" s="114"/>
    </row>
    <row r="124" spans="1:9" s="102" customFormat="1" hidden="1" x14ac:dyDescent="0.3">
      <c r="A124" s="292"/>
      <c r="B124" s="263"/>
      <c r="C124" s="263"/>
      <c r="D124" s="267"/>
      <c r="E124" s="263"/>
      <c r="F124" s="82">
        <f t="shared" si="0"/>
        <v>0</v>
      </c>
      <c r="G124" s="114" t="s">
        <v>325</v>
      </c>
      <c r="I124" s="114"/>
    </row>
    <row r="125" spans="1:9" s="102" customFormat="1" hidden="1" x14ac:dyDescent="0.3">
      <c r="A125" s="292"/>
      <c r="B125" s="263"/>
      <c r="C125" s="263"/>
      <c r="D125" s="267"/>
      <c r="E125" s="263"/>
      <c r="F125" s="82">
        <f t="shared" si="0"/>
        <v>0</v>
      </c>
      <c r="G125" s="114" t="s">
        <v>325</v>
      </c>
      <c r="I125" s="114"/>
    </row>
    <row r="126" spans="1:9" s="102" customFormat="1" hidden="1" x14ac:dyDescent="0.3">
      <c r="A126" s="292"/>
      <c r="B126" s="263"/>
      <c r="C126" s="263"/>
      <c r="D126" s="267"/>
      <c r="E126" s="263"/>
      <c r="F126" s="82">
        <f t="shared" si="0"/>
        <v>0</v>
      </c>
      <c r="G126" s="114" t="s">
        <v>325</v>
      </c>
      <c r="I126" s="114"/>
    </row>
    <row r="127" spans="1:9" s="102" customFormat="1" hidden="1" x14ac:dyDescent="0.3">
      <c r="A127" s="292"/>
      <c r="B127" s="263"/>
      <c r="C127" s="263"/>
      <c r="D127" s="267"/>
      <c r="E127" s="263"/>
      <c r="F127" s="82">
        <f t="shared" si="0"/>
        <v>0</v>
      </c>
      <c r="G127" s="114" t="s">
        <v>325</v>
      </c>
      <c r="I127" s="114"/>
    </row>
    <row r="128" spans="1:9" s="102" customFormat="1" hidden="1" x14ac:dyDescent="0.3">
      <c r="A128" s="292"/>
      <c r="B128" s="263"/>
      <c r="C128" s="263"/>
      <c r="D128" s="267"/>
      <c r="E128" s="263"/>
      <c r="F128" s="82">
        <f t="shared" si="0"/>
        <v>0</v>
      </c>
      <c r="G128" s="114" t="s">
        <v>325</v>
      </c>
      <c r="I128" s="114"/>
    </row>
    <row r="129" spans="1:9" s="102" customFormat="1" hidden="1" x14ac:dyDescent="0.3">
      <c r="A129" s="292"/>
      <c r="B129" s="263"/>
      <c r="C129" s="263"/>
      <c r="D129" s="267"/>
      <c r="E129" s="263"/>
      <c r="F129" s="82">
        <f t="shared" si="0"/>
        <v>0</v>
      </c>
      <c r="G129" s="114" t="s">
        <v>325</v>
      </c>
      <c r="I129" s="114"/>
    </row>
    <row r="130" spans="1:9" s="102" customFormat="1" hidden="1" x14ac:dyDescent="0.3">
      <c r="A130" s="292"/>
      <c r="B130" s="263"/>
      <c r="C130" s="263"/>
      <c r="D130" s="267"/>
      <c r="E130" s="263"/>
      <c r="F130" s="82">
        <f t="shared" si="0"/>
        <v>0</v>
      </c>
      <c r="G130" s="114" t="s">
        <v>325</v>
      </c>
      <c r="I130" s="114"/>
    </row>
    <row r="131" spans="1:9" s="102" customFormat="1" hidden="1" x14ac:dyDescent="0.3">
      <c r="A131" s="292"/>
      <c r="B131" s="263"/>
      <c r="C131" s="263"/>
      <c r="D131" s="267"/>
      <c r="E131" s="263"/>
      <c r="F131" s="82">
        <f t="shared" si="0"/>
        <v>0</v>
      </c>
      <c r="G131" s="114" t="s">
        <v>325</v>
      </c>
      <c r="I131" s="114"/>
    </row>
    <row r="132" spans="1:9" s="102" customFormat="1" hidden="1" x14ac:dyDescent="0.3">
      <c r="A132" s="292"/>
      <c r="B132" s="263"/>
      <c r="C132" s="263"/>
      <c r="D132" s="267"/>
      <c r="E132" s="263"/>
      <c r="F132" s="82">
        <f t="shared" si="0"/>
        <v>0</v>
      </c>
      <c r="G132" s="114" t="s">
        <v>325</v>
      </c>
      <c r="I132" s="114"/>
    </row>
    <row r="133" spans="1:9" s="102" customFormat="1" hidden="1" x14ac:dyDescent="0.3">
      <c r="A133" s="292"/>
      <c r="B133" s="263"/>
      <c r="C133" s="263"/>
      <c r="D133" s="267"/>
      <c r="E133" s="263"/>
      <c r="F133" s="82">
        <f t="shared" si="0"/>
        <v>0</v>
      </c>
      <c r="G133" s="114" t="s">
        <v>325</v>
      </c>
      <c r="I133" s="114"/>
    </row>
    <row r="134" spans="1:9" s="102" customFormat="1" hidden="1" x14ac:dyDescent="0.3">
      <c r="A134" s="292"/>
      <c r="B134" s="263"/>
      <c r="C134" s="263"/>
      <c r="D134" s="267"/>
      <c r="E134" s="263"/>
      <c r="F134" s="82">
        <f t="shared" si="0"/>
        <v>0</v>
      </c>
      <c r="G134" s="114" t="s">
        <v>325</v>
      </c>
      <c r="I134" s="114"/>
    </row>
    <row r="135" spans="1:9" s="102" customFormat="1" x14ac:dyDescent="0.3">
      <c r="A135" s="292" t="s">
        <v>60</v>
      </c>
      <c r="B135" s="263">
        <v>3</v>
      </c>
      <c r="C135" s="263" t="s">
        <v>306</v>
      </c>
      <c r="D135" s="267">
        <f t="shared" ref="D135:D140" ca="1" si="2">RAND()*400000</f>
        <v>169153.69453594068</v>
      </c>
      <c r="E135" s="263">
        <v>7</v>
      </c>
      <c r="F135" s="295">
        <f ca="1">ROUND(+B135*D135*E135,2)</f>
        <v>3552227.59</v>
      </c>
      <c r="G135" s="114" t="s">
        <v>325</v>
      </c>
      <c r="I135" s="114"/>
    </row>
    <row r="136" spans="1:9" s="102" customFormat="1" x14ac:dyDescent="0.3">
      <c r="A136" s="291"/>
      <c r="B136" s="90"/>
      <c r="C136" s="90"/>
      <c r="D136" s="136"/>
      <c r="E136" s="207" t="s">
        <v>41</v>
      </c>
      <c r="F136" s="308">
        <f ca="1">ROUND(SUBTOTAL(109,F6:F135),2)</f>
        <v>16825546.34</v>
      </c>
      <c r="G136" s="114" t="s">
        <v>325</v>
      </c>
      <c r="I136" s="117" t="s">
        <v>329</v>
      </c>
    </row>
    <row r="137" spans="1:9" s="102" customFormat="1" x14ac:dyDescent="0.3">
      <c r="A137" s="291"/>
      <c r="B137" s="90"/>
      <c r="C137" s="90"/>
      <c r="D137" s="136"/>
      <c r="E137" s="90"/>
      <c r="F137" s="296"/>
      <c r="G137" s="114" t="s">
        <v>326</v>
      </c>
    </row>
    <row r="138" spans="1:9" s="102" customFormat="1" x14ac:dyDescent="0.3">
      <c r="A138" s="292" t="s">
        <v>307</v>
      </c>
      <c r="B138" s="263">
        <v>3</v>
      </c>
      <c r="C138" s="263" t="s">
        <v>306</v>
      </c>
      <c r="D138" s="267">
        <f t="shared" ca="1" si="2"/>
        <v>329935.95644982182</v>
      </c>
      <c r="E138" s="263">
        <v>7</v>
      </c>
      <c r="F138" s="82">
        <f ca="1">ROUND(+B138*D138*E138,2)</f>
        <v>6928655.0899999999</v>
      </c>
      <c r="G138" s="114" t="s">
        <v>326</v>
      </c>
    </row>
    <row r="139" spans="1:9" s="102" customFormat="1" x14ac:dyDescent="0.3">
      <c r="A139" s="292" t="s">
        <v>334</v>
      </c>
      <c r="B139" s="263">
        <v>3</v>
      </c>
      <c r="C139" s="263" t="s">
        <v>306</v>
      </c>
      <c r="D139" s="267">
        <f t="shared" ca="1" si="2"/>
        <v>21089.251358818961</v>
      </c>
      <c r="E139" s="263">
        <v>7</v>
      </c>
      <c r="F139" s="82">
        <f t="shared" ref="F139:F266" ca="1" si="3">ROUND(+B139*D139*E139,2)</f>
        <v>442874.28</v>
      </c>
      <c r="G139" s="114" t="s">
        <v>326</v>
      </c>
      <c r="I139" s="114"/>
    </row>
    <row r="140" spans="1:9" s="102" customFormat="1" x14ac:dyDescent="0.3">
      <c r="A140" s="292" t="s">
        <v>335</v>
      </c>
      <c r="B140" s="263">
        <v>3</v>
      </c>
      <c r="C140" s="263" t="s">
        <v>306</v>
      </c>
      <c r="D140" s="267">
        <f t="shared" ca="1" si="2"/>
        <v>102405.40101706341</v>
      </c>
      <c r="E140" s="263">
        <v>7</v>
      </c>
      <c r="F140" s="82">
        <f t="shared" ca="1" si="3"/>
        <v>2150513.42</v>
      </c>
      <c r="G140" s="114" t="s">
        <v>326</v>
      </c>
      <c r="I140" s="114"/>
    </row>
    <row r="141" spans="1:9" s="102" customFormat="1" hidden="1" x14ac:dyDescent="0.3">
      <c r="A141" s="292"/>
      <c r="B141" s="263"/>
      <c r="C141" s="263"/>
      <c r="D141" s="267"/>
      <c r="E141" s="263"/>
      <c r="F141" s="82">
        <f t="shared" si="3"/>
        <v>0</v>
      </c>
      <c r="G141" s="114" t="s">
        <v>326</v>
      </c>
      <c r="I141" s="114"/>
    </row>
    <row r="142" spans="1:9" s="102" customFormat="1" hidden="1" x14ac:dyDescent="0.3">
      <c r="A142" s="292"/>
      <c r="B142" s="263"/>
      <c r="C142" s="263"/>
      <c r="D142" s="267"/>
      <c r="E142" s="263"/>
      <c r="F142" s="82">
        <f t="shared" si="3"/>
        <v>0</v>
      </c>
      <c r="G142" s="114" t="s">
        <v>326</v>
      </c>
      <c r="I142" s="114"/>
    </row>
    <row r="143" spans="1:9" s="102" customFormat="1" hidden="1" x14ac:dyDescent="0.3">
      <c r="A143" s="292"/>
      <c r="B143" s="263"/>
      <c r="C143" s="263"/>
      <c r="D143" s="267"/>
      <c r="E143" s="263"/>
      <c r="F143" s="82">
        <f t="shared" si="3"/>
        <v>0</v>
      </c>
      <c r="G143" s="114" t="s">
        <v>326</v>
      </c>
      <c r="I143" s="114"/>
    </row>
    <row r="144" spans="1:9" s="102" customFormat="1" hidden="1" x14ac:dyDescent="0.3">
      <c r="A144" s="292"/>
      <c r="B144" s="263"/>
      <c r="C144" s="263"/>
      <c r="D144" s="267"/>
      <c r="E144" s="263"/>
      <c r="F144" s="82">
        <f t="shared" si="3"/>
        <v>0</v>
      </c>
      <c r="G144" s="114" t="s">
        <v>326</v>
      </c>
      <c r="I144" s="114"/>
    </row>
    <row r="145" spans="1:9" s="102" customFormat="1" hidden="1" x14ac:dyDescent="0.3">
      <c r="A145" s="292"/>
      <c r="B145" s="263"/>
      <c r="C145" s="263"/>
      <c r="D145" s="267"/>
      <c r="E145" s="263"/>
      <c r="F145" s="82">
        <f t="shared" si="3"/>
        <v>0</v>
      </c>
      <c r="G145" s="114" t="s">
        <v>326</v>
      </c>
      <c r="I145" s="114"/>
    </row>
    <row r="146" spans="1:9" s="102" customFormat="1" hidden="1" x14ac:dyDescent="0.3">
      <c r="A146" s="292"/>
      <c r="B146" s="263"/>
      <c r="C146" s="263"/>
      <c r="D146" s="267"/>
      <c r="E146" s="263"/>
      <c r="F146" s="82">
        <f t="shared" si="3"/>
        <v>0</v>
      </c>
      <c r="G146" s="114" t="s">
        <v>326</v>
      </c>
      <c r="I146" s="114"/>
    </row>
    <row r="147" spans="1:9" s="102" customFormat="1" hidden="1" x14ac:dyDescent="0.3">
      <c r="A147" s="292"/>
      <c r="B147" s="263"/>
      <c r="C147" s="263"/>
      <c r="D147" s="267"/>
      <c r="E147" s="263"/>
      <c r="F147" s="82">
        <f t="shared" si="3"/>
        <v>0</v>
      </c>
      <c r="G147" s="114" t="s">
        <v>326</v>
      </c>
      <c r="I147" s="114"/>
    </row>
    <row r="148" spans="1:9" s="102" customFormat="1" hidden="1" x14ac:dyDescent="0.3">
      <c r="A148" s="292"/>
      <c r="B148" s="263"/>
      <c r="C148" s="263"/>
      <c r="D148" s="267"/>
      <c r="E148" s="263"/>
      <c r="F148" s="82">
        <f t="shared" si="3"/>
        <v>0</v>
      </c>
      <c r="G148" s="114" t="s">
        <v>326</v>
      </c>
      <c r="I148" s="114"/>
    </row>
    <row r="149" spans="1:9" s="102" customFormat="1" hidden="1" x14ac:dyDescent="0.3">
      <c r="A149" s="292"/>
      <c r="B149" s="263"/>
      <c r="C149" s="263"/>
      <c r="D149" s="267"/>
      <c r="E149" s="263"/>
      <c r="F149" s="82">
        <f t="shared" si="3"/>
        <v>0</v>
      </c>
      <c r="G149" s="114" t="s">
        <v>326</v>
      </c>
      <c r="I149" s="114"/>
    </row>
    <row r="150" spans="1:9" s="102" customFormat="1" hidden="1" x14ac:dyDescent="0.3">
      <c r="A150" s="292"/>
      <c r="B150" s="263"/>
      <c r="C150" s="263"/>
      <c r="D150" s="267"/>
      <c r="E150" s="263"/>
      <c r="F150" s="82">
        <f t="shared" si="3"/>
        <v>0</v>
      </c>
      <c r="G150" s="114" t="s">
        <v>326</v>
      </c>
      <c r="I150" s="114"/>
    </row>
    <row r="151" spans="1:9" s="102" customFormat="1" hidden="1" x14ac:dyDescent="0.3">
      <c r="A151" s="292"/>
      <c r="B151" s="263"/>
      <c r="C151" s="263"/>
      <c r="D151" s="267"/>
      <c r="E151" s="263"/>
      <c r="F151" s="82">
        <f t="shared" si="3"/>
        <v>0</v>
      </c>
      <c r="G151" s="114" t="s">
        <v>326</v>
      </c>
      <c r="I151" s="114"/>
    </row>
    <row r="152" spans="1:9" s="102" customFormat="1" hidden="1" x14ac:dyDescent="0.3">
      <c r="A152" s="292"/>
      <c r="B152" s="263"/>
      <c r="C152" s="263"/>
      <c r="D152" s="267"/>
      <c r="E152" s="263"/>
      <c r="F152" s="82">
        <f t="shared" si="3"/>
        <v>0</v>
      </c>
      <c r="G152" s="114" t="s">
        <v>326</v>
      </c>
      <c r="I152" s="114"/>
    </row>
    <row r="153" spans="1:9" s="102" customFormat="1" hidden="1" x14ac:dyDescent="0.3">
      <c r="A153" s="292"/>
      <c r="B153" s="263"/>
      <c r="C153" s="263"/>
      <c r="D153" s="267"/>
      <c r="E153" s="263"/>
      <c r="F153" s="82">
        <f t="shared" si="3"/>
        <v>0</v>
      </c>
      <c r="G153" s="114" t="s">
        <v>326</v>
      </c>
      <c r="I153" s="114"/>
    </row>
    <row r="154" spans="1:9" s="102" customFormat="1" hidden="1" x14ac:dyDescent="0.3">
      <c r="A154" s="292"/>
      <c r="B154" s="263"/>
      <c r="C154" s="263"/>
      <c r="D154" s="267"/>
      <c r="E154" s="263"/>
      <c r="F154" s="82">
        <f t="shared" si="3"/>
        <v>0</v>
      </c>
      <c r="G154" s="114" t="s">
        <v>326</v>
      </c>
      <c r="I154" s="114"/>
    </row>
    <row r="155" spans="1:9" s="102" customFormat="1" hidden="1" x14ac:dyDescent="0.3">
      <c r="A155" s="292"/>
      <c r="B155" s="263"/>
      <c r="C155" s="263"/>
      <c r="D155" s="267"/>
      <c r="E155" s="263"/>
      <c r="F155" s="82">
        <f t="shared" si="3"/>
        <v>0</v>
      </c>
      <c r="G155" s="114" t="s">
        <v>326</v>
      </c>
      <c r="I155" s="114"/>
    </row>
    <row r="156" spans="1:9" s="102" customFormat="1" hidden="1" x14ac:dyDescent="0.3">
      <c r="A156" s="292"/>
      <c r="B156" s="263"/>
      <c r="C156" s="263"/>
      <c r="D156" s="267"/>
      <c r="E156" s="263"/>
      <c r="F156" s="82">
        <f t="shared" si="3"/>
        <v>0</v>
      </c>
      <c r="G156" s="114" t="s">
        <v>326</v>
      </c>
      <c r="I156" s="114"/>
    </row>
    <row r="157" spans="1:9" s="102" customFormat="1" hidden="1" x14ac:dyDescent="0.3">
      <c r="A157" s="292"/>
      <c r="B157" s="263"/>
      <c r="C157" s="263"/>
      <c r="D157" s="267"/>
      <c r="E157" s="263"/>
      <c r="F157" s="82">
        <f t="shared" si="3"/>
        <v>0</v>
      </c>
      <c r="G157" s="114" t="s">
        <v>326</v>
      </c>
      <c r="I157" s="114"/>
    </row>
    <row r="158" spans="1:9" s="102" customFormat="1" hidden="1" x14ac:dyDescent="0.3">
      <c r="A158" s="292"/>
      <c r="B158" s="263"/>
      <c r="C158" s="263"/>
      <c r="D158" s="267"/>
      <c r="E158" s="263"/>
      <c r="F158" s="82">
        <f t="shared" si="3"/>
        <v>0</v>
      </c>
      <c r="G158" s="114" t="s">
        <v>326</v>
      </c>
      <c r="I158" s="114"/>
    </row>
    <row r="159" spans="1:9" s="102" customFormat="1" hidden="1" x14ac:dyDescent="0.3">
      <c r="A159" s="292"/>
      <c r="B159" s="263"/>
      <c r="C159" s="263"/>
      <c r="D159" s="267"/>
      <c r="E159" s="263"/>
      <c r="F159" s="82">
        <f t="shared" si="3"/>
        <v>0</v>
      </c>
      <c r="G159" s="114" t="s">
        <v>326</v>
      </c>
      <c r="I159" s="114"/>
    </row>
    <row r="160" spans="1:9" s="102" customFormat="1" hidden="1" x14ac:dyDescent="0.3">
      <c r="A160" s="292"/>
      <c r="B160" s="263"/>
      <c r="C160" s="263"/>
      <c r="D160" s="267"/>
      <c r="E160" s="263"/>
      <c r="F160" s="82">
        <f t="shared" si="3"/>
        <v>0</v>
      </c>
      <c r="G160" s="114" t="s">
        <v>326</v>
      </c>
      <c r="I160" s="114"/>
    </row>
    <row r="161" spans="1:9" s="102" customFormat="1" hidden="1" x14ac:dyDescent="0.3">
      <c r="A161" s="292"/>
      <c r="B161" s="263"/>
      <c r="C161" s="263"/>
      <c r="D161" s="267"/>
      <c r="E161" s="263"/>
      <c r="F161" s="82">
        <f t="shared" si="3"/>
        <v>0</v>
      </c>
      <c r="G161" s="114" t="s">
        <v>326</v>
      </c>
      <c r="I161" s="114"/>
    </row>
    <row r="162" spans="1:9" s="102" customFormat="1" hidden="1" x14ac:dyDescent="0.3">
      <c r="A162" s="292"/>
      <c r="B162" s="263"/>
      <c r="C162" s="263"/>
      <c r="D162" s="267"/>
      <c r="E162" s="263"/>
      <c r="F162" s="82">
        <f t="shared" si="3"/>
        <v>0</v>
      </c>
      <c r="G162" s="114" t="s">
        <v>326</v>
      </c>
      <c r="I162" s="114"/>
    </row>
    <row r="163" spans="1:9" s="102" customFormat="1" hidden="1" x14ac:dyDescent="0.3">
      <c r="A163" s="292"/>
      <c r="B163" s="263"/>
      <c r="C163" s="263"/>
      <c r="D163" s="267"/>
      <c r="E163" s="263"/>
      <c r="F163" s="82">
        <f t="shared" si="3"/>
        <v>0</v>
      </c>
      <c r="G163" s="114" t="s">
        <v>326</v>
      </c>
      <c r="I163" s="114"/>
    </row>
    <row r="164" spans="1:9" s="102" customFormat="1" hidden="1" x14ac:dyDescent="0.3">
      <c r="A164" s="292"/>
      <c r="B164" s="263"/>
      <c r="C164" s="263"/>
      <c r="D164" s="267"/>
      <c r="E164" s="263"/>
      <c r="F164" s="82">
        <f t="shared" si="3"/>
        <v>0</v>
      </c>
      <c r="G164" s="114" t="s">
        <v>326</v>
      </c>
      <c r="I164" s="114"/>
    </row>
    <row r="165" spans="1:9" s="102" customFormat="1" hidden="1" x14ac:dyDescent="0.3">
      <c r="A165" s="292"/>
      <c r="B165" s="263"/>
      <c r="C165" s="263"/>
      <c r="D165" s="267"/>
      <c r="E165" s="263"/>
      <c r="F165" s="82">
        <f t="shared" si="3"/>
        <v>0</v>
      </c>
      <c r="G165" s="114" t="s">
        <v>326</v>
      </c>
      <c r="I165" s="114"/>
    </row>
    <row r="166" spans="1:9" s="102" customFormat="1" hidden="1" x14ac:dyDescent="0.3">
      <c r="A166" s="292"/>
      <c r="B166" s="263"/>
      <c r="C166" s="263"/>
      <c r="D166" s="267"/>
      <c r="E166" s="263"/>
      <c r="F166" s="82">
        <f t="shared" si="3"/>
        <v>0</v>
      </c>
      <c r="G166" s="114" t="s">
        <v>326</v>
      </c>
      <c r="I166" s="114"/>
    </row>
    <row r="167" spans="1:9" s="102" customFormat="1" hidden="1" x14ac:dyDescent="0.3">
      <c r="A167" s="292"/>
      <c r="B167" s="263"/>
      <c r="C167" s="263"/>
      <c r="D167" s="267"/>
      <c r="E167" s="263"/>
      <c r="F167" s="82">
        <f t="shared" si="3"/>
        <v>0</v>
      </c>
      <c r="G167" s="114" t="s">
        <v>326</v>
      </c>
      <c r="I167" s="114"/>
    </row>
    <row r="168" spans="1:9" s="102" customFormat="1" hidden="1" x14ac:dyDescent="0.3">
      <c r="A168" s="292"/>
      <c r="B168" s="263"/>
      <c r="C168" s="263"/>
      <c r="D168" s="267"/>
      <c r="E168" s="263"/>
      <c r="F168" s="82">
        <f t="shared" si="3"/>
        <v>0</v>
      </c>
      <c r="G168" s="114" t="s">
        <v>326</v>
      </c>
      <c r="I168" s="114"/>
    </row>
    <row r="169" spans="1:9" s="102" customFormat="1" hidden="1" x14ac:dyDescent="0.3">
      <c r="A169" s="292"/>
      <c r="B169" s="263"/>
      <c r="C169" s="263"/>
      <c r="D169" s="267"/>
      <c r="E169" s="263"/>
      <c r="F169" s="82">
        <f t="shared" si="3"/>
        <v>0</v>
      </c>
      <c r="G169" s="114" t="s">
        <v>326</v>
      </c>
      <c r="I169" s="114"/>
    </row>
    <row r="170" spans="1:9" s="102" customFormat="1" hidden="1" x14ac:dyDescent="0.3">
      <c r="A170" s="292"/>
      <c r="B170" s="263"/>
      <c r="C170" s="263"/>
      <c r="D170" s="267"/>
      <c r="E170" s="263"/>
      <c r="F170" s="82">
        <f t="shared" si="3"/>
        <v>0</v>
      </c>
      <c r="G170" s="114" t="s">
        <v>326</v>
      </c>
      <c r="I170" s="114"/>
    </row>
    <row r="171" spans="1:9" s="102" customFormat="1" hidden="1" x14ac:dyDescent="0.3">
      <c r="A171" s="292"/>
      <c r="B171" s="263"/>
      <c r="C171" s="263"/>
      <c r="D171" s="267"/>
      <c r="E171" s="263"/>
      <c r="F171" s="82">
        <f t="shared" si="3"/>
        <v>0</v>
      </c>
      <c r="G171" s="114" t="s">
        <v>326</v>
      </c>
      <c r="I171" s="114"/>
    </row>
    <row r="172" spans="1:9" s="102" customFormat="1" hidden="1" x14ac:dyDescent="0.3">
      <c r="A172" s="292"/>
      <c r="B172" s="263"/>
      <c r="C172" s="263"/>
      <c r="D172" s="267"/>
      <c r="E172" s="263"/>
      <c r="F172" s="82">
        <f t="shared" si="3"/>
        <v>0</v>
      </c>
      <c r="G172" s="114" t="s">
        <v>326</v>
      </c>
      <c r="I172" s="114"/>
    </row>
    <row r="173" spans="1:9" s="102" customFormat="1" hidden="1" x14ac:dyDescent="0.3">
      <c r="A173" s="292"/>
      <c r="B173" s="263"/>
      <c r="C173" s="263"/>
      <c r="D173" s="267"/>
      <c r="E173" s="263"/>
      <c r="F173" s="82">
        <f t="shared" si="3"/>
        <v>0</v>
      </c>
      <c r="G173" s="114" t="s">
        <v>326</v>
      </c>
      <c r="I173" s="114"/>
    </row>
    <row r="174" spans="1:9" s="102" customFormat="1" hidden="1" x14ac:dyDescent="0.3">
      <c r="A174" s="292"/>
      <c r="B174" s="263"/>
      <c r="C174" s="263"/>
      <c r="D174" s="267"/>
      <c r="E174" s="263"/>
      <c r="F174" s="82">
        <f t="shared" si="3"/>
        <v>0</v>
      </c>
      <c r="G174" s="114" t="s">
        <v>326</v>
      </c>
      <c r="I174" s="114"/>
    </row>
    <row r="175" spans="1:9" s="102" customFormat="1" hidden="1" x14ac:dyDescent="0.3">
      <c r="A175" s="292"/>
      <c r="B175" s="263"/>
      <c r="C175" s="263"/>
      <c r="D175" s="267"/>
      <c r="E175" s="263"/>
      <c r="F175" s="82">
        <f t="shared" si="3"/>
        <v>0</v>
      </c>
      <c r="G175" s="114" t="s">
        <v>326</v>
      </c>
      <c r="I175" s="114"/>
    </row>
    <row r="176" spans="1:9" s="102" customFormat="1" hidden="1" x14ac:dyDescent="0.3">
      <c r="A176" s="292"/>
      <c r="B176" s="263"/>
      <c r="C176" s="263"/>
      <c r="D176" s="267"/>
      <c r="E176" s="263"/>
      <c r="F176" s="82">
        <f t="shared" si="3"/>
        <v>0</v>
      </c>
      <c r="G176" s="114" t="s">
        <v>326</v>
      </c>
      <c r="I176" s="114"/>
    </row>
    <row r="177" spans="1:9" s="102" customFormat="1" hidden="1" x14ac:dyDescent="0.3">
      <c r="A177" s="292"/>
      <c r="B177" s="263"/>
      <c r="C177" s="263"/>
      <c r="D177" s="267"/>
      <c r="E177" s="263"/>
      <c r="F177" s="82">
        <f t="shared" si="3"/>
        <v>0</v>
      </c>
      <c r="G177" s="114" t="s">
        <v>326</v>
      </c>
      <c r="I177" s="114"/>
    </row>
    <row r="178" spans="1:9" s="102" customFormat="1" hidden="1" x14ac:dyDescent="0.3">
      <c r="A178" s="292"/>
      <c r="B178" s="263"/>
      <c r="C178" s="263"/>
      <c r="D178" s="267"/>
      <c r="E178" s="263"/>
      <c r="F178" s="82">
        <f t="shared" si="3"/>
        <v>0</v>
      </c>
      <c r="G178" s="114" t="s">
        <v>326</v>
      </c>
      <c r="I178" s="114"/>
    </row>
    <row r="179" spans="1:9" s="102" customFormat="1" hidden="1" x14ac:dyDescent="0.3">
      <c r="A179" s="292"/>
      <c r="B179" s="263"/>
      <c r="C179" s="263"/>
      <c r="D179" s="267"/>
      <c r="E179" s="263"/>
      <c r="F179" s="82">
        <f t="shared" si="3"/>
        <v>0</v>
      </c>
      <c r="G179" s="114" t="s">
        <v>326</v>
      </c>
      <c r="I179" s="114"/>
    </row>
    <row r="180" spans="1:9" s="102" customFormat="1" hidden="1" x14ac:dyDescent="0.3">
      <c r="A180" s="292"/>
      <c r="B180" s="263"/>
      <c r="C180" s="263"/>
      <c r="D180" s="267"/>
      <c r="E180" s="263"/>
      <c r="F180" s="82">
        <f t="shared" si="3"/>
        <v>0</v>
      </c>
      <c r="G180" s="114" t="s">
        <v>326</v>
      </c>
      <c r="I180" s="114"/>
    </row>
    <row r="181" spans="1:9" s="102" customFormat="1" hidden="1" x14ac:dyDescent="0.3">
      <c r="A181" s="292"/>
      <c r="B181" s="263"/>
      <c r="C181" s="263"/>
      <c r="D181" s="267"/>
      <c r="E181" s="263"/>
      <c r="F181" s="82">
        <f t="shared" si="3"/>
        <v>0</v>
      </c>
      <c r="G181" s="114" t="s">
        <v>326</v>
      </c>
      <c r="I181" s="114"/>
    </row>
    <row r="182" spans="1:9" s="102" customFormat="1" hidden="1" x14ac:dyDescent="0.3">
      <c r="A182" s="292"/>
      <c r="B182" s="263"/>
      <c r="C182" s="263"/>
      <c r="D182" s="267"/>
      <c r="E182" s="263"/>
      <c r="F182" s="82">
        <f t="shared" si="3"/>
        <v>0</v>
      </c>
      <c r="G182" s="114" t="s">
        <v>326</v>
      </c>
      <c r="I182" s="114"/>
    </row>
    <row r="183" spans="1:9" s="102" customFormat="1" hidden="1" x14ac:dyDescent="0.3">
      <c r="A183" s="292"/>
      <c r="B183" s="263"/>
      <c r="C183" s="263"/>
      <c r="D183" s="267"/>
      <c r="E183" s="263"/>
      <c r="F183" s="82">
        <f t="shared" si="3"/>
        <v>0</v>
      </c>
      <c r="G183" s="114" t="s">
        <v>326</v>
      </c>
      <c r="I183" s="114"/>
    </row>
    <row r="184" spans="1:9" s="102" customFormat="1" hidden="1" x14ac:dyDescent="0.3">
      <c r="A184" s="292"/>
      <c r="B184" s="263"/>
      <c r="C184" s="263"/>
      <c r="D184" s="267"/>
      <c r="E184" s="263"/>
      <c r="F184" s="82">
        <f t="shared" si="3"/>
        <v>0</v>
      </c>
      <c r="G184" s="114" t="s">
        <v>326</v>
      </c>
      <c r="I184" s="114"/>
    </row>
    <row r="185" spans="1:9" s="102" customFormat="1" hidden="1" x14ac:dyDescent="0.3">
      <c r="A185" s="292"/>
      <c r="B185" s="263"/>
      <c r="C185" s="263"/>
      <c r="D185" s="267"/>
      <c r="E185" s="263"/>
      <c r="F185" s="82">
        <f t="shared" si="3"/>
        <v>0</v>
      </c>
      <c r="G185" s="114" t="s">
        <v>326</v>
      </c>
      <c r="I185" s="114"/>
    </row>
    <row r="186" spans="1:9" s="102" customFormat="1" hidden="1" x14ac:dyDescent="0.3">
      <c r="A186" s="292"/>
      <c r="B186" s="263"/>
      <c r="C186" s="263"/>
      <c r="D186" s="267"/>
      <c r="E186" s="263"/>
      <c r="F186" s="82">
        <f t="shared" si="3"/>
        <v>0</v>
      </c>
      <c r="G186" s="114" t="s">
        <v>326</v>
      </c>
      <c r="I186" s="114"/>
    </row>
    <row r="187" spans="1:9" s="102" customFormat="1" hidden="1" x14ac:dyDescent="0.3">
      <c r="A187" s="292"/>
      <c r="B187" s="263"/>
      <c r="C187" s="263"/>
      <c r="D187" s="267"/>
      <c r="E187" s="263"/>
      <c r="F187" s="82">
        <f t="shared" si="3"/>
        <v>0</v>
      </c>
      <c r="G187" s="114" t="s">
        <v>326</v>
      </c>
      <c r="I187" s="114"/>
    </row>
    <row r="188" spans="1:9" s="102" customFormat="1" hidden="1" x14ac:dyDescent="0.3">
      <c r="A188" s="292"/>
      <c r="B188" s="263"/>
      <c r="C188" s="263"/>
      <c r="D188" s="267"/>
      <c r="E188" s="263"/>
      <c r="F188" s="82">
        <f t="shared" si="3"/>
        <v>0</v>
      </c>
      <c r="G188" s="114" t="s">
        <v>326</v>
      </c>
      <c r="I188" s="114"/>
    </row>
    <row r="189" spans="1:9" s="102" customFormat="1" hidden="1" x14ac:dyDescent="0.3">
      <c r="A189" s="292"/>
      <c r="B189" s="263"/>
      <c r="C189" s="263"/>
      <c r="D189" s="267"/>
      <c r="E189" s="263"/>
      <c r="F189" s="82">
        <f t="shared" si="3"/>
        <v>0</v>
      </c>
      <c r="G189" s="114" t="s">
        <v>326</v>
      </c>
      <c r="I189" s="114"/>
    </row>
    <row r="190" spans="1:9" s="102" customFormat="1" hidden="1" x14ac:dyDescent="0.3">
      <c r="A190" s="292"/>
      <c r="B190" s="263"/>
      <c r="C190" s="263"/>
      <c r="D190" s="267"/>
      <c r="E190" s="263"/>
      <c r="F190" s="82">
        <f t="shared" si="3"/>
        <v>0</v>
      </c>
      <c r="G190" s="114" t="s">
        <v>326</v>
      </c>
      <c r="I190" s="114"/>
    </row>
    <row r="191" spans="1:9" s="102" customFormat="1" hidden="1" x14ac:dyDescent="0.3">
      <c r="A191" s="292"/>
      <c r="B191" s="263"/>
      <c r="C191" s="263"/>
      <c r="D191" s="267"/>
      <c r="E191" s="263"/>
      <c r="F191" s="82">
        <f t="shared" si="3"/>
        <v>0</v>
      </c>
      <c r="G191" s="114" t="s">
        <v>326</v>
      </c>
      <c r="I191" s="114"/>
    </row>
    <row r="192" spans="1:9" s="102" customFormat="1" hidden="1" x14ac:dyDescent="0.3">
      <c r="A192" s="292"/>
      <c r="B192" s="263"/>
      <c r="C192" s="263"/>
      <c r="D192" s="267"/>
      <c r="E192" s="263"/>
      <c r="F192" s="82">
        <f t="shared" si="3"/>
        <v>0</v>
      </c>
      <c r="G192" s="114" t="s">
        <v>326</v>
      </c>
      <c r="I192" s="114"/>
    </row>
    <row r="193" spans="1:9" s="102" customFormat="1" hidden="1" x14ac:dyDescent="0.3">
      <c r="A193" s="292"/>
      <c r="B193" s="263"/>
      <c r="C193" s="263"/>
      <c r="D193" s="267"/>
      <c r="E193" s="263"/>
      <c r="F193" s="82">
        <f t="shared" si="3"/>
        <v>0</v>
      </c>
      <c r="G193" s="114" t="s">
        <v>326</v>
      </c>
      <c r="I193" s="114"/>
    </row>
    <row r="194" spans="1:9" s="102" customFormat="1" hidden="1" x14ac:dyDescent="0.3">
      <c r="A194" s="292"/>
      <c r="B194" s="263"/>
      <c r="C194" s="263"/>
      <c r="D194" s="267"/>
      <c r="E194" s="263"/>
      <c r="F194" s="82">
        <f t="shared" si="3"/>
        <v>0</v>
      </c>
      <c r="G194" s="114" t="s">
        <v>326</v>
      </c>
      <c r="I194" s="114"/>
    </row>
    <row r="195" spans="1:9" s="102" customFormat="1" hidden="1" x14ac:dyDescent="0.3">
      <c r="A195" s="292"/>
      <c r="B195" s="263"/>
      <c r="C195" s="263"/>
      <c r="D195" s="267"/>
      <c r="E195" s="263"/>
      <c r="F195" s="82">
        <f t="shared" si="3"/>
        <v>0</v>
      </c>
      <c r="G195" s="114" t="s">
        <v>326</v>
      </c>
      <c r="I195" s="114"/>
    </row>
    <row r="196" spans="1:9" s="102" customFormat="1" hidden="1" x14ac:dyDescent="0.3">
      <c r="A196" s="292"/>
      <c r="B196" s="263"/>
      <c r="C196" s="263"/>
      <c r="D196" s="267"/>
      <c r="E196" s="263"/>
      <c r="F196" s="82">
        <f t="shared" si="3"/>
        <v>0</v>
      </c>
      <c r="G196" s="114" t="s">
        <v>326</v>
      </c>
      <c r="I196" s="114"/>
    </row>
    <row r="197" spans="1:9" s="102" customFormat="1" hidden="1" x14ac:dyDescent="0.3">
      <c r="A197" s="292"/>
      <c r="B197" s="263"/>
      <c r="C197" s="263"/>
      <c r="D197" s="267"/>
      <c r="E197" s="263"/>
      <c r="F197" s="82">
        <f t="shared" si="3"/>
        <v>0</v>
      </c>
      <c r="G197" s="114" t="s">
        <v>326</v>
      </c>
      <c r="I197" s="114"/>
    </row>
    <row r="198" spans="1:9" s="102" customFormat="1" hidden="1" x14ac:dyDescent="0.3">
      <c r="A198" s="292"/>
      <c r="B198" s="263"/>
      <c r="C198" s="263"/>
      <c r="D198" s="267"/>
      <c r="E198" s="263"/>
      <c r="F198" s="82">
        <f t="shared" si="3"/>
        <v>0</v>
      </c>
      <c r="G198" s="114" t="s">
        <v>326</v>
      </c>
      <c r="I198" s="114"/>
    </row>
    <row r="199" spans="1:9" s="102" customFormat="1" hidden="1" x14ac:dyDescent="0.3">
      <c r="A199" s="292"/>
      <c r="B199" s="263"/>
      <c r="C199" s="263"/>
      <c r="D199" s="267"/>
      <c r="E199" s="263"/>
      <c r="F199" s="82">
        <f t="shared" si="3"/>
        <v>0</v>
      </c>
      <c r="G199" s="114" t="s">
        <v>326</v>
      </c>
      <c r="I199" s="114"/>
    </row>
    <row r="200" spans="1:9" s="102" customFormat="1" hidden="1" x14ac:dyDescent="0.3">
      <c r="A200" s="292"/>
      <c r="B200" s="263"/>
      <c r="C200" s="263"/>
      <c r="D200" s="267"/>
      <c r="E200" s="263"/>
      <c r="F200" s="82">
        <f t="shared" si="3"/>
        <v>0</v>
      </c>
      <c r="G200" s="114" t="s">
        <v>326</v>
      </c>
      <c r="I200" s="114"/>
    </row>
    <row r="201" spans="1:9" s="102" customFormat="1" hidden="1" x14ac:dyDescent="0.3">
      <c r="A201" s="292"/>
      <c r="B201" s="263"/>
      <c r="C201" s="263"/>
      <c r="D201" s="267"/>
      <c r="E201" s="263"/>
      <c r="F201" s="82">
        <f t="shared" si="3"/>
        <v>0</v>
      </c>
      <c r="G201" s="114" t="s">
        <v>326</v>
      </c>
      <c r="I201" s="114"/>
    </row>
    <row r="202" spans="1:9" s="102" customFormat="1" hidden="1" x14ac:dyDescent="0.3">
      <c r="A202" s="292"/>
      <c r="B202" s="263"/>
      <c r="C202" s="263"/>
      <c r="D202" s="267"/>
      <c r="E202" s="263"/>
      <c r="F202" s="82">
        <f t="shared" si="3"/>
        <v>0</v>
      </c>
      <c r="G202" s="114" t="s">
        <v>326</v>
      </c>
      <c r="I202" s="114"/>
    </row>
    <row r="203" spans="1:9" s="102" customFormat="1" hidden="1" x14ac:dyDescent="0.3">
      <c r="A203" s="292"/>
      <c r="B203" s="263"/>
      <c r="C203" s="263"/>
      <c r="D203" s="267"/>
      <c r="E203" s="263"/>
      <c r="F203" s="82">
        <f t="shared" si="3"/>
        <v>0</v>
      </c>
      <c r="G203" s="114" t="s">
        <v>326</v>
      </c>
      <c r="I203" s="114"/>
    </row>
    <row r="204" spans="1:9" s="102" customFormat="1" hidden="1" x14ac:dyDescent="0.3">
      <c r="A204" s="292"/>
      <c r="B204" s="263"/>
      <c r="C204" s="263"/>
      <c r="D204" s="267"/>
      <c r="E204" s="263"/>
      <c r="F204" s="82">
        <f t="shared" si="3"/>
        <v>0</v>
      </c>
      <c r="G204" s="114" t="s">
        <v>326</v>
      </c>
      <c r="I204" s="114"/>
    </row>
    <row r="205" spans="1:9" s="102" customFormat="1" hidden="1" x14ac:dyDescent="0.3">
      <c r="A205" s="292"/>
      <c r="B205" s="263"/>
      <c r="C205" s="263"/>
      <c r="D205" s="267"/>
      <c r="E205" s="263"/>
      <c r="F205" s="82">
        <f t="shared" si="3"/>
        <v>0</v>
      </c>
      <c r="G205" s="114" t="s">
        <v>326</v>
      </c>
      <c r="I205" s="114"/>
    </row>
    <row r="206" spans="1:9" s="102" customFormat="1" hidden="1" x14ac:dyDescent="0.3">
      <c r="A206" s="292"/>
      <c r="B206" s="263"/>
      <c r="C206" s="263"/>
      <c r="D206" s="267"/>
      <c r="E206" s="263"/>
      <c r="F206" s="82">
        <f t="shared" si="3"/>
        <v>0</v>
      </c>
      <c r="G206" s="114" t="s">
        <v>326</v>
      </c>
      <c r="I206" s="114"/>
    </row>
    <row r="207" spans="1:9" s="102" customFormat="1" hidden="1" x14ac:dyDescent="0.3">
      <c r="A207" s="292"/>
      <c r="B207" s="263"/>
      <c r="C207" s="263"/>
      <c r="D207" s="267"/>
      <c r="E207" s="263"/>
      <c r="F207" s="82">
        <f t="shared" si="3"/>
        <v>0</v>
      </c>
      <c r="G207" s="114" t="s">
        <v>326</v>
      </c>
      <c r="I207" s="114"/>
    </row>
    <row r="208" spans="1:9" s="102" customFormat="1" hidden="1" x14ac:dyDescent="0.3">
      <c r="A208" s="292"/>
      <c r="B208" s="263"/>
      <c r="C208" s="263"/>
      <c r="D208" s="267"/>
      <c r="E208" s="263"/>
      <c r="F208" s="82">
        <f t="shared" si="3"/>
        <v>0</v>
      </c>
      <c r="G208" s="114" t="s">
        <v>326</v>
      </c>
      <c r="I208" s="114"/>
    </row>
    <row r="209" spans="1:9" s="102" customFormat="1" hidden="1" x14ac:dyDescent="0.3">
      <c r="A209" s="292"/>
      <c r="B209" s="263"/>
      <c r="C209" s="263"/>
      <c r="D209" s="267"/>
      <c r="E209" s="263"/>
      <c r="F209" s="82">
        <f t="shared" si="3"/>
        <v>0</v>
      </c>
      <c r="G209" s="114" t="s">
        <v>326</v>
      </c>
      <c r="I209" s="114"/>
    </row>
    <row r="210" spans="1:9" s="102" customFormat="1" hidden="1" x14ac:dyDescent="0.3">
      <c r="A210" s="292"/>
      <c r="B210" s="263"/>
      <c r="C210" s="263"/>
      <c r="D210" s="267"/>
      <c r="E210" s="263"/>
      <c r="F210" s="82">
        <f t="shared" si="3"/>
        <v>0</v>
      </c>
      <c r="G210" s="114" t="s">
        <v>326</v>
      </c>
      <c r="I210" s="114"/>
    </row>
    <row r="211" spans="1:9" s="102" customFormat="1" hidden="1" x14ac:dyDescent="0.3">
      <c r="A211" s="292"/>
      <c r="B211" s="263"/>
      <c r="C211" s="263"/>
      <c r="D211" s="267"/>
      <c r="E211" s="263"/>
      <c r="F211" s="82">
        <f t="shared" si="3"/>
        <v>0</v>
      </c>
      <c r="G211" s="114" t="s">
        <v>326</v>
      </c>
      <c r="I211" s="114"/>
    </row>
    <row r="212" spans="1:9" s="102" customFormat="1" hidden="1" x14ac:dyDescent="0.3">
      <c r="A212" s="292"/>
      <c r="B212" s="263"/>
      <c r="C212" s="263"/>
      <c r="D212" s="267"/>
      <c r="E212" s="263"/>
      <c r="F212" s="82">
        <f t="shared" si="3"/>
        <v>0</v>
      </c>
      <c r="G212" s="114" t="s">
        <v>326</v>
      </c>
      <c r="I212" s="114"/>
    </row>
    <row r="213" spans="1:9" s="102" customFormat="1" hidden="1" x14ac:dyDescent="0.3">
      <c r="A213" s="292"/>
      <c r="B213" s="263"/>
      <c r="C213" s="263"/>
      <c r="D213" s="267"/>
      <c r="E213" s="263"/>
      <c r="F213" s="82">
        <f t="shared" si="3"/>
        <v>0</v>
      </c>
      <c r="G213" s="114" t="s">
        <v>326</v>
      </c>
      <c r="I213" s="114"/>
    </row>
    <row r="214" spans="1:9" s="102" customFormat="1" hidden="1" x14ac:dyDescent="0.3">
      <c r="A214" s="292"/>
      <c r="B214" s="263"/>
      <c r="C214" s="263"/>
      <c r="D214" s="267"/>
      <c r="E214" s="263"/>
      <c r="F214" s="82">
        <f t="shared" si="3"/>
        <v>0</v>
      </c>
      <c r="G214" s="114" t="s">
        <v>326</v>
      </c>
      <c r="I214" s="114"/>
    </row>
    <row r="215" spans="1:9" s="102" customFormat="1" hidden="1" x14ac:dyDescent="0.3">
      <c r="A215" s="292"/>
      <c r="B215" s="263"/>
      <c r="C215" s="263"/>
      <c r="D215" s="267"/>
      <c r="E215" s="263"/>
      <c r="F215" s="82">
        <f t="shared" si="3"/>
        <v>0</v>
      </c>
      <c r="G215" s="114" t="s">
        <v>326</v>
      </c>
      <c r="I215" s="114"/>
    </row>
    <row r="216" spans="1:9" s="102" customFormat="1" hidden="1" x14ac:dyDescent="0.3">
      <c r="A216" s="292"/>
      <c r="B216" s="263"/>
      <c r="C216" s="263"/>
      <c r="D216" s="267"/>
      <c r="E216" s="263"/>
      <c r="F216" s="82">
        <f t="shared" si="3"/>
        <v>0</v>
      </c>
      <c r="G216" s="114" t="s">
        <v>326</v>
      </c>
      <c r="I216" s="114"/>
    </row>
    <row r="217" spans="1:9" s="102" customFormat="1" hidden="1" x14ac:dyDescent="0.3">
      <c r="A217" s="292"/>
      <c r="B217" s="263"/>
      <c r="C217" s="263"/>
      <c r="D217" s="267"/>
      <c r="E217" s="263"/>
      <c r="F217" s="82">
        <f t="shared" si="3"/>
        <v>0</v>
      </c>
      <c r="G217" s="114" t="s">
        <v>326</v>
      </c>
      <c r="I217" s="114"/>
    </row>
    <row r="218" spans="1:9" s="102" customFormat="1" hidden="1" x14ac:dyDescent="0.3">
      <c r="A218" s="292"/>
      <c r="B218" s="263"/>
      <c r="C218" s="263"/>
      <c r="D218" s="267"/>
      <c r="E218" s="263"/>
      <c r="F218" s="82">
        <f t="shared" si="3"/>
        <v>0</v>
      </c>
      <c r="G218" s="114" t="s">
        <v>326</v>
      </c>
      <c r="I218" s="114"/>
    </row>
    <row r="219" spans="1:9" s="102" customFormat="1" hidden="1" x14ac:dyDescent="0.3">
      <c r="A219" s="292"/>
      <c r="B219" s="263"/>
      <c r="C219" s="263"/>
      <c r="D219" s="267"/>
      <c r="E219" s="263"/>
      <c r="F219" s="82">
        <f t="shared" si="3"/>
        <v>0</v>
      </c>
      <c r="G219" s="114" t="s">
        <v>326</v>
      </c>
      <c r="I219" s="114"/>
    </row>
    <row r="220" spans="1:9" s="102" customFormat="1" hidden="1" x14ac:dyDescent="0.3">
      <c r="A220" s="292"/>
      <c r="B220" s="263"/>
      <c r="C220" s="263"/>
      <c r="D220" s="267"/>
      <c r="E220" s="263"/>
      <c r="F220" s="82">
        <f t="shared" si="3"/>
        <v>0</v>
      </c>
      <c r="G220" s="114" t="s">
        <v>326</v>
      </c>
      <c r="I220" s="114"/>
    </row>
    <row r="221" spans="1:9" s="102" customFormat="1" hidden="1" x14ac:dyDescent="0.3">
      <c r="A221" s="292"/>
      <c r="B221" s="263"/>
      <c r="C221" s="263"/>
      <c r="D221" s="267"/>
      <c r="E221" s="263"/>
      <c r="F221" s="82">
        <f t="shared" si="3"/>
        <v>0</v>
      </c>
      <c r="G221" s="114" t="s">
        <v>326</v>
      </c>
      <c r="I221" s="114"/>
    </row>
    <row r="222" spans="1:9" s="102" customFormat="1" hidden="1" x14ac:dyDescent="0.3">
      <c r="A222" s="292"/>
      <c r="B222" s="263"/>
      <c r="C222" s="263"/>
      <c r="D222" s="267"/>
      <c r="E222" s="263"/>
      <c r="F222" s="82">
        <f t="shared" si="3"/>
        <v>0</v>
      </c>
      <c r="G222" s="114" t="s">
        <v>326</v>
      </c>
      <c r="I222" s="114"/>
    </row>
    <row r="223" spans="1:9" s="102" customFormat="1" hidden="1" x14ac:dyDescent="0.3">
      <c r="A223" s="292"/>
      <c r="B223" s="263"/>
      <c r="C223" s="263"/>
      <c r="D223" s="267"/>
      <c r="E223" s="263"/>
      <c r="F223" s="82">
        <f t="shared" si="3"/>
        <v>0</v>
      </c>
      <c r="G223" s="114" t="s">
        <v>326</v>
      </c>
      <c r="I223" s="114"/>
    </row>
    <row r="224" spans="1:9" s="102" customFormat="1" hidden="1" x14ac:dyDescent="0.3">
      <c r="A224" s="292"/>
      <c r="B224" s="263"/>
      <c r="C224" s="263"/>
      <c r="D224" s="267"/>
      <c r="E224" s="263"/>
      <c r="F224" s="82">
        <f t="shared" si="3"/>
        <v>0</v>
      </c>
      <c r="G224" s="114" t="s">
        <v>326</v>
      </c>
      <c r="I224" s="114"/>
    </row>
    <row r="225" spans="1:9" s="102" customFormat="1" hidden="1" x14ac:dyDescent="0.3">
      <c r="A225" s="292"/>
      <c r="B225" s="263"/>
      <c r="C225" s="263"/>
      <c r="D225" s="267"/>
      <c r="E225" s="263"/>
      <c r="F225" s="82">
        <f t="shared" si="3"/>
        <v>0</v>
      </c>
      <c r="G225" s="114" t="s">
        <v>326</v>
      </c>
      <c r="I225" s="114"/>
    </row>
    <row r="226" spans="1:9" s="102" customFormat="1" hidden="1" x14ac:dyDescent="0.3">
      <c r="A226" s="292"/>
      <c r="B226" s="263"/>
      <c r="C226" s="263"/>
      <c r="D226" s="267"/>
      <c r="E226" s="263"/>
      <c r="F226" s="82">
        <f t="shared" si="3"/>
        <v>0</v>
      </c>
      <c r="G226" s="114" t="s">
        <v>326</v>
      </c>
      <c r="I226" s="114"/>
    </row>
    <row r="227" spans="1:9" s="102" customFormat="1" hidden="1" x14ac:dyDescent="0.3">
      <c r="A227" s="292"/>
      <c r="B227" s="263"/>
      <c r="C227" s="263"/>
      <c r="D227" s="267"/>
      <c r="E227" s="263"/>
      <c r="F227" s="82">
        <f t="shared" si="3"/>
        <v>0</v>
      </c>
      <c r="G227" s="114" t="s">
        <v>326</v>
      </c>
      <c r="I227" s="114"/>
    </row>
    <row r="228" spans="1:9" s="102" customFormat="1" hidden="1" x14ac:dyDescent="0.3">
      <c r="A228" s="292"/>
      <c r="B228" s="263"/>
      <c r="C228" s="263"/>
      <c r="D228" s="267"/>
      <c r="E228" s="263"/>
      <c r="F228" s="82">
        <f t="shared" si="3"/>
        <v>0</v>
      </c>
      <c r="G228" s="114" t="s">
        <v>326</v>
      </c>
      <c r="I228" s="114"/>
    </row>
    <row r="229" spans="1:9" s="102" customFormat="1" hidden="1" x14ac:dyDescent="0.3">
      <c r="A229" s="292"/>
      <c r="B229" s="263"/>
      <c r="C229" s="263"/>
      <c r="D229" s="267"/>
      <c r="E229" s="263"/>
      <c r="F229" s="82">
        <f t="shared" si="3"/>
        <v>0</v>
      </c>
      <c r="G229" s="114" t="s">
        <v>326</v>
      </c>
      <c r="I229" s="114"/>
    </row>
    <row r="230" spans="1:9" s="102" customFormat="1" hidden="1" x14ac:dyDescent="0.3">
      <c r="A230" s="292"/>
      <c r="B230" s="263"/>
      <c r="C230" s="263"/>
      <c r="D230" s="267"/>
      <c r="E230" s="263"/>
      <c r="F230" s="82">
        <f t="shared" si="3"/>
        <v>0</v>
      </c>
      <c r="G230" s="114" t="s">
        <v>326</v>
      </c>
      <c r="I230" s="114"/>
    </row>
    <row r="231" spans="1:9" s="102" customFormat="1" hidden="1" x14ac:dyDescent="0.3">
      <c r="A231" s="292"/>
      <c r="B231" s="263"/>
      <c r="C231" s="263"/>
      <c r="D231" s="267"/>
      <c r="E231" s="263"/>
      <c r="F231" s="82">
        <f t="shared" si="3"/>
        <v>0</v>
      </c>
      <c r="G231" s="114" t="s">
        <v>326</v>
      </c>
      <c r="I231" s="114"/>
    </row>
    <row r="232" spans="1:9" s="102" customFormat="1" hidden="1" x14ac:dyDescent="0.3">
      <c r="A232" s="292"/>
      <c r="B232" s="263"/>
      <c r="C232" s="263"/>
      <c r="D232" s="267"/>
      <c r="E232" s="263"/>
      <c r="F232" s="82">
        <f t="shared" si="3"/>
        <v>0</v>
      </c>
      <c r="G232" s="114" t="s">
        <v>326</v>
      </c>
      <c r="I232" s="114"/>
    </row>
    <row r="233" spans="1:9" s="102" customFormat="1" hidden="1" x14ac:dyDescent="0.3">
      <c r="A233" s="292"/>
      <c r="B233" s="263"/>
      <c r="C233" s="263"/>
      <c r="D233" s="267"/>
      <c r="E233" s="263"/>
      <c r="F233" s="82">
        <f t="shared" si="3"/>
        <v>0</v>
      </c>
      <c r="G233" s="114" t="s">
        <v>326</v>
      </c>
      <c r="I233" s="114"/>
    </row>
    <row r="234" spans="1:9" s="102" customFormat="1" hidden="1" x14ac:dyDescent="0.3">
      <c r="A234" s="292"/>
      <c r="B234" s="263"/>
      <c r="C234" s="263"/>
      <c r="D234" s="267"/>
      <c r="E234" s="263"/>
      <c r="F234" s="82">
        <f t="shared" si="3"/>
        <v>0</v>
      </c>
      <c r="G234" s="114" t="s">
        <v>326</v>
      </c>
      <c r="I234" s="114"/>
    </row>
    <row r="235" spans="1:9" s="102" customFormat="1" hidden="1" x14ac:dyDescent="0.3">
      <c r="A235" s="292"/>
      <c r="B235" s="263"/>
      <c r="C235" s="263"/>
      <c r="D235" s="267"/>
      <c r="E235" s="263"/>
      <c r="F235" s="82">
        <f t="shared" si="3"/>
        <v>0</v>
      </c>
      <c r="G235" s="114" t="s">
        <v>326</v>
      </c>
      <c r="I235" s="114"/>
    </row>
    <row r="236" spans="1:9" s="102" customFormat="1" hidden="1" x14ac:dyDescent="0.3">
      <c r="A236" s="292"/>
      <c r="B236" s="263"/>
      <c r="C236" s="263"/>
      <c r="D236" s="267"/>
      <c r="E236" s="263"/>
      <c r="F236" s="82">
        <f t="shared" si="3"/>
        <v>0</v>
      </c>
      <c r="G236" s="114" t="s">
        <v>326</v>
      </c>
      <c r="I236" s="114"/>
    </row>
    <row r="237" spans="1:9" s="102" customFormat="1" hidden="1" x14ac:dyDescent="0.3">
      <c r="A237" s="292"/>
      <c r="B237" s="263"/>
      <c r="C237" s="263"/>
      <c r="D237" s="267"/>
      <c r="E237" s="263"/>
      <c r="F237" s="82">
        <f t="shared" si="3"/>
        <v>0</v>
      </c>
      <c r="G237" s="114" t="s">
        <v>326</v>
      </c>
      <c r="I237" s="114"/>
    </row>
    <row r="238" spans="1:9" s="102" customFormat="1" hidden="1" x14ac:dyDescent="0.3">
      <c r="A238" s="292"/>
      <c r="B238" s="263"/>
      <c r="C238" s="263"/>
      <c r="D238" s="267"/>
      <c r="E238" s="263"/>
      <c r="F238" s="82">
        <f t="shared" si="3"/>
        <v>0</v>
      </c>
      <c r="G238" s="114" t="s">
        <v>326</v>
      </c>
      <c r="I238" s="114"/>
    </row>
    <row r="239" spans="1:9" s="102" customFormat="1" hidden="1" x14ac:dyDescent="0.3">
      <c r="A239" s="292"/>
      <c r="B239" s="263"/>
      <c r="C239" s="263"/>
      <c r="D239" s="267"/>
      <c r="E239" s="263"/>
      <c r="F239" s="82">
        <f t="shared" si="3"/>
        <v>0</v>
      </c>
      <c r="G239" s="114" t="s">
        <v>326</v>
      </c>
      <c r="I239" s="114"/>
    </row>
    <row r="240" spans="1:9" s="102" customFormat="1" hidden="1" x14ac:dyDescent="0.3">
      <c r="A240" s="292"/>
      <c r="B240" s="263"/>
      <c r="C240" s="263"/>
      <c r="D240" s="267"/>
      <c r="E240" s="263"/>
      <c r="F240" s="82">
        <f t="shared" si="3"/>
        <v>0</v>
      </c>
      <c r="G240" s="114" t="s">
        <v>326</v>
      </c>
      <c r="I240" s="114"/>
    </row>
    <row r="241" spans="1:9" s="102" customFormat="1" hidden="1" x14ac:dyDescent="0.3">
      <c r="A241" s="292"/>
      <c r="B241" s="263"/>
      <c r="C241" s="263"/>
      <c r="D241" s="267"/>
      <c r="E241" s="263"/>
      <c r="F241" s="82">
        <f t="shared" si="3"/>
        <v>0</v>
      </c>
      <c r="G241" s="114" t="s">
        <v>326</v>
      </c>
      <c r="I241" s="114"/>
    </row>
    <row r="242" spans="1:9" s="102" customFormat="1" hidden="1" x14ac:dyDescent="0.3">
      <c r="A242" s="292"/>
      <c r="B242" s="263"/>
      <c r="C242" s="263"/>
      <c r="D242" s="267"/>
      <c r="E242" s="263"/>
      <c r="F242" s="82">
        <f t="shared" si="3"/>
        <v>0</v>
      </c>
      <c r="G242" s="114" t="s">
        <v>326</v>
      </c>
      <c r="I242" s="114"/>
    </row>
    <row r="243" spans="1:9" s="102" customFormat="1" hidden="1" x14ac:dyDescent="0.3">
      <c r="A243" s="292"/>
      <c r="B243" s="263"/>
      <c r="C243" s="263"/>
      <c r="D243" s="267"/>
      <c r="E243" s="263"/>
      <c r="F243" s="82">
        <f t="shared" si="3"/>
        <v>0</v>
      </c>
      <c r="G243" s="114" t="s">
        <v>326</v>
      </c>
      <c r="I243" s="114"/>
    </row>
    <row r="244" spans="1:9" s="102" customFormat="1" hidden="1" x14ac:dyDescent="0.3">
      <c r="A244" s="292"/>
      <c r="B244" s="263"/>
      <c r="C244" s="263"/>
      <c r="D244" s="267"/>
      <c r="E244" s="263"/>
      <c r="F244" s="82">
        <f t="shared" si="3"/>
        <v>0</v>
      </c>
      <c r="G244" s="114" t="s">
        <v>326</v>
      </c>
      <c r="I244" s="114"/>
    </row>
    <row r="245" spans="1:9" s="102" customFormat="1" hidden="1" x14ac:dyDescent="0.3">
      <c r="A245" s="292"/>
      <c r="B245" s="263"/>
      <c r="C245" s="263"/>
      <c r="D245" s="267"/>
      <c r="E245" s="263"/>
      <c r="F245" s="82">
        <f t="shared" si="3"/>
        <v>0</v>
      </c>
      <c r="G245" s="114" t="s">
        <v>326</v>
      </c>
      <c r="I245" s="114"/>
    </row>
    <row r="246" spans="1:9" s="102" customFormat="1" hidden="1" x14ac:dyDescent="0.3">
      <c r="A246" s="292"/>
      <c r="B246" s="263"/>
      <c r="C246" s="263"/>
      <c r="D246" s="267"/>
      <c r="E246" s="263"/>
      <c r="F246" s="82">
        <f t="shared" si="3"/>
        <v>0</v>
      </c>
      <c r="G246" s="114" t="s">
        <v>326</v>
      </c>
      <c r="I246" s="114"/>
    </row>
    <row r="247" spans="1:9" s="102" customFormat="1" hidden="1" x14ac:dyDescent="0.3">
      <c r="A247" s="292"/>
      <c r="B247" s="263"/>
      <c r="C247" s="263"/>
      <c r="D247" s="267"/>
      <c r="E247" s="263"/>
      <c r="F247" s="82">
        <f t="shared" si="3"/>
        <v>0</v>
      </c>
      <c r="G247" s="114" t="s">
        <v>326</v>
      </c>
      <c r="I247" s="114"/>
    </row>
    <row r="248" spans="1:9" s="102" customFormat="1" hidden="1" x14ac:dyDescent="0.3">
      <c r="A248" s="292"/>
      <c r="B248" s="263"/>
      <c r="C248" s="263"/>
      <c r="D248" s="267"/>
      <c r="E248" s="263"/>
      <c r="F248" s="82">
        <f t="shared" si="3"/>
        <v>0</v>
      </c>
      <c r="G248" s="114" t="s">
        <v>326</v>
      </c>
      <c r="I248" s="114"/>
    </row>
    <row r="249" spans="1:9" s="102" customFormat="1" hidden="1" x14ac:dyDescent="0.3">
      <c r="A249" s="292"/>
      <c r="B249" s="263"/>
      <c r="C249" s="263"/>
      <c r="D249" s="267"/>
      <c r="E249" s="263"/>
      <c r="F249" s="82">
        <f t="shared" si="3"/>
        <v>0</v>
      </c>
      <c r="G249" s="114" t="s">
        <v>326</v>
      </c>
      <c r="I249" s="114"/>
    </row>
    <row r="250" spans="1:9" s="102" customFormat="1" hidden="1" x14ac:dyDescent="0.3">
      <c r="A250" s="292"/>
      <c r="B250" s="263"/>
      <c r="C250" s="263"/>
      <c r="D250" s="267"/>
      <c r="E250" s="263"/>
      <c r="F250" s="82">
        <f t="shared" si="3"/>
        <v>0</v>
      </c>
      <c r="G250" s="114" t="s">
        <v>326</v>
      </c>
      <c r="I250" s="114"/>
    </row>
    <row r="251" spans="1:9" s="102" customFormat="1" hidden="1" x14ac:dyDescent="0.3">
      <c r="A251" s="292"/>
      <c r="B251" s="263"/>
      <c r="C251" s="263"/>
      <c r="D251" s="267"/>
      <c r="E251" s="263"/>
      <c r="F251" s="82">
        <f t="shared" si="3"/>
        <v>0</v>
      </c>
      <c r="G251" s="114" t="s">
        <v>326</v>
      </c>
      <c r="I251" s="114"/>
    </row>
    <row r="252" spans="1:9" s="102" customFormat="1" hidden="1" x14ac:dyDescent="0.3">
      <c r="A252" s="292"/>
      <c r="B252" s="263"/>
      <c r="C252" s="263"/>
      <c r="D252" s="267"/>
      <c r="E252" s="263"/>
      <c r="F252" s="82">
        <f t="shared" si="3"/>
        <v>0</v>
      </c>
      <c r="G252" s="114" t="s">
        <v>326</v>
      </c>
      <c r="I252" s="114"/>
    </row>
    <row r="253" spans="1:9" s="102" customFormat="1" hidden="1" x14ac:dyDescent="0.3">
      <c r="A253" s="292"/>
      <c r="B253" s="263"/>
      <c r="C253" s="263"/>
      <c r="D253" s="267"/>
      <c r="E253" s="263"/>
      <c r="F253" s="82">
        <f t="shared" si="3"/>
        <v>0</v>
      </c>
      <c r="G253" s="114" t="s">
        <v>326</v>
      </c>
      <c r="I253" s="114"/>
    </row>
    <row r="254" spans="1:9" s="102" customFormat="1" hidden="1" x14ac:dyDescent="0.3">
      <c r="A254" s="292"/>
      <c r="B254" s="263"/>
      <c r="C254" s="263"/>
      <c r="D254" s="267"/>
      <c r="E254" s="263"/>
      <c r="F254" s="82">
        <f t="shared" si="3"/>
        <v>0</v>
      </c>
      <c r="G254" s="114" t="s">
        <v>326</v>
      </c>
      <c r="I254" s="114"/>
    </row>
    <row r="255" spans="1:9" s="102" customFormat="1" hidden="1" x14ac:dyDescent="0.3">
      <c r="A255" s="292"/>
      <c r="B255" s="263"/>
      <c r="C255" s="263"/>
      <c r="D255" s="267"/>
      <c r="E255" s="263"/>
      <c r="F255" s="82">
        <f t="shared" si="3"/>
        <v>0</v>
      </c>
      <c r="G255" s="114" t="s">
        <v>326</v>
      </c>
      <c r="I255" s="114"/>
    </row>
    <row r="256" spans="1:9" s="102" customFormat="1" hidden="1" x14ac:dyDescent="0.3">
      <c r="A256" s="292"/>
      <c r="B256" s="263"/>
      <c r="C256" s="263"/>
      <c r="D256" s="267"/>
      <c r="E256" s="263"/>
      <c r="F256" s="82">
        <f t="shared" si="3"/>
        <v>0</v>
      </c>
      <c r="G256" s="114" t="s">
        <v>326</v>
      </c>
      <c r="I256" s="114"/>
    </row>
    <row r="257" spans="1:9" s="102" customFormat="1" hidden="1" x14ac:dyDescent="0.3">
      <c r="A257" s="292"/>
      <c r="B257" s="263"/>
      <c r="C257" s="263"/>
      <c r="D257" s="267"/>
      <c r="E257" s="263"/>
      <c r="F257" s="82">
        <f t="shared" si="3"/>
        <v>0</v>
      </c>
      <c r="G257" s="114" t="s">
        <v>326</v>
      </c>
      <c r="I257" s="114"/>
    </row>
    <row r="258" spans="1:9" s="102" customFormat="1" hidden="1" x14ac:dyDescent="0.3">
      <c r="A258" s="292"/>
      <c r="B258" s="263"/>
      <c r="C258" s="263"/>
      <c r="D258" s="267"/>
      <c r="E258" s="263"/>
      <c r="F258" s="82">
        <f t="shared" si="3"/>
        <v>0</v>
      </c>
      <c r="G258" s="114" t="s">
        <v>326</v>
      </c>
      <c r="I258" s="114"/>
    </row>
    <row r="259" spans="1:9" s="102" customFormat="1" hidden="1" x14ac:dyDescent="0.3">
      <c r="A259" s="292"/>
      <c r="B259" s="263"/>
      <c r="C259" s="263"/>
      <c r="D259" s="267"/>
      <c r="E259" s="263"/>
      <c r="F259" s="82">
        <f t="shared" si="3"/>
        <v>0</v>
      </c>
      <c r="G259" s="114" t="s">
        <v>326</v>
      </c>
      <c r="I259" s="114"/>
    </row>
    <row r="260" spans="1:9" s="102" customFormat="1" hidden="1" x14ac:dyDescent="0.3">
      <c r="A260" s="292"/>
      <c r="B260" s="263"/>
      <c r="C260" s="263"/>
      <c r="D260" s="267"/>
      <c r="E260" s="263"/>
      <c r="F260" s="82">
        <f t="shared" si="3"/>
        <v>0</v>
      </c>
      <c r="G260" s="114" t="s">
        <v>326</v>
      </c>
      <c r="I260" s="114"/>
    </row>
    <row r="261" spans="1:9" s="102" customFormat="1" hidden="1" x14ac:dyDescent="0.3">
      <c r="A261" s="292"/>
      <c r="B261" s="263"/>
      <c r="C261" s="263"/>
      <c r="D261" s="267"/>
      <c r="E261" s="263"/>
      <c r="F261" s="82">
        <f t="shared" si="3"/>
        <v>0</v>
      </c>
      <c r="G261" s="114" t="s">
        <v>326</v>
      </c>
      <c r="I261" s="114"/>
    </row>
    <row r="262" spans="1:9" s="102" customFormat="1" hidden="1" x14ac:dyDescent="0.3">
      <c r="A262" s="292"/>
      <c r="B262" s="263"/>
      <c r="C262" s="263"/>
      <c r="D262" s="267"/>
      <c r="E262" s="263"/>
      <c r="F262" s="82">
        <f t="shared" si="3"/>
        <v>0</v>
      </c>
      <c r="G262" s="114" t="s">
        <v>326</v>
      </c>
      <c r="I262" s="114"/>
    </row>
    <row r="263" spans="1:9" s="102" customFormat="1" hidden="1" x14ac:dyDescent="0.3">
      <c r="A263" s="292"/>
      <c r="B263" s="263"/>
      <c r="C263" s="263"/>
      <c r="D263" s="267"/>
      <c r="E263" s="263"/>
      <c r="F263" s="82">
        <f t="shared" si="3"/>
        <v>0</v>
      </c>
      <c r="G263" s="114" t="s">
        <v>326</v>
      </c>
      <c r="I263" s="114"/>
    </row>
    <row r="264" spans="1:9" s="102" customFormat="1" hidden="1" x14ac:dyDescent="0.3">
      <c r="A264" s="292"/>
      <c r="B264" s="263"/>
      <c r="C264" s="263"/>
      <c r="D264" s="267"/>
      <c r="E264" s="263"/>
      <c r="F264" s="82">
        <f t="shared" si="3"/>
        <v>0</v>
      </c>
      <c r="G264" s="114" t="s">
        <v>326</v>
      </c>
      <c r="I264" s="114"/>
    </row>
    <row r="265" spans="1:9" s="102" customFormat="1" hidden="1" x14ac:dyDescent="0.3">
      <c r="A265" s="292"/>
      <c r="B265" s="263"/>
      <c r="C265" s="263"/>
      <c r="D265" s="267"/>
      <c r="E265" s="263"/>
      <c r="F265" s="82">
        <f t="shared" si="3"/>
        <v>0</v>
      </c>
      <c r="G265" s="114" t="s">
        <v>326</v>
      </c>
      <c r="I265" s="114"/>
    </row>
    <row r="266" spans="1:9" s="102" customFormat="1" hidden="1" x14ac:dyDescent="0.3">
      <c r="A266" s="292"/>
      <c r="B266" s="263"/>
      <c r="C266" s="263"/>
      <c r="D266" s="267"/>
      <c r="E266" s="263"/>
      <c r="F266" s="82">
        <f t="shared" si="3"/>
        <v>0</v>
      </c>
      <c r="G266" s="114" t="s">
        <v>326</v>
      </c>
      <c r="I266" s="114"/>
    </row>
    <row r="267" spans="1:9" s="102" customFormat="1" x14ac:dyDescent="0.3">
      <c r="A267" s="292" t="s">
        <v>307</v>
      </c>
      <c r="B267" s="263">
        <v>3</v>
      </c>
      <c r="C267" s="263" t="s">
        <v>306</v>
      </c>
      <c r="D267" s="267">
        <f t="shared" ref="D267" ca="1" si="4">RAND()*400000</f>
        <v>334576.74171165412</v>
      </c>
      <c r="E267" s="263">
        <v>7</v>
      </c>
      <c r="F267" s="295">
        <f ca="1">ROUND(+B267*D267*E267,2)</f>
        <v>7026111.5800000001</v>
      </c>
      <c r="G267" s="114" t="s">
        <v>326</v>
      </c>
    </row>
    <row r="268" spans="1:9" s="102" customFormat="1" x14ac:dyDescent="0.3">
      <c r="A268" s="291"/>
      <c r="B268" s="90"/>
      <c r="C268" s="90"/>
      <c r="D268" s="202"/>
      <c r="E268" s="206" t="s">
        <v>35</v>
      </c>
      <c r="F268" s="82">
        <f ca="1">ROUND(SUBTOTAL(109,F137:F267),2)</f>
        <v>16548154.369999999</v>
      </c>
      <c r="G268" s="114" t="s">
        <v>326</v>
      </c>
      <c r="I268" s="117" t="s">
        <v>329</v>
      </c>
    </row>
    <row r="269" spans="1:9" x14ac:dyDescent="0.3">
      <c r="F269" s="297"/>
      <c r="G269" s="114" t="s">
        <v>324</v>
      </c>
    </row>
    <row r="270" spans="1:9" x14ac:dyDescent="0.3">
      <c r="C270" s="586" t="str">
        <f>"Total "&amp;B2</f>
        <v>Total GRANT EXCLUSIVE LINE ITEM</v>
      </c>
      <c r="D270" s="586"/>
      <c r="E270" s="586"/>
      <c r="F270" s="82">
        <f ca="1">+F268+F136</f>
        <v>33373700.710000001</v>
      </c>
      <c r="G270" s="114" t="s">
        <v>324</v>
      </c>
      <c r="I270" s="141" t="s">
        <v>237</v>
      </c>
    </row>
    <row r="271" spans="1:9" s="102" customFormat="1" x14ac:dyDescent="0.3">
      <c r="A271" s="235"/>
      <c r="B271" s="90"/>
      <c r="C271" s="90"/>
      <c r="D271" s="90"/>
      <c r="E271" s="90"/>
      <c r="F271" s="130"/>
      <c r="G271" s="114" t="s">
        <v>324</v>
      </c>
    </row>
    <row r="272" spans="1:9" s="102" customFormat="1" x14ac:dyDescent="0.3">
      <c r="A272" s="241" t="str">
        <f>B2&amp;" Narrative (State):"</f>
        <v>GRANT EXCLUSIVE LINE ITEM Narrative (State):</v>
      </c>
      <c r="B272" s="107"/>
      <c r="C272" s="107"/>
      <c r="D272" s="107"/>
      <c r="E272" s="107"/>
      <c r="F272" s="108"/>
      <c r="G272" s="114" t="s">
        <v>325</v>
      </c>
      <c r="I272" s="142" t="s">
        <v>236</v>
      </c>
    </row>
    <row r="273" spans="1:17" s="102" customFormat="1" ht="45" customHeight="1" x14ac:dyDescent="0.3">
      <c r="A273" s="561" t="s">
        <v>320</v>
      </c>
      <c r="B273" s="562"/>
      <c r="C273" s="562"/>
      <c r="D273" s="562"/>
      <c r="E273" s="562"/>
      <c r="F273" s="563"/>
      <c r="G273" s="102" t="s">
        <v>325</v>
      </c>
      <c r="I273" s="559" t="s">
        <v>297</v>
      </c>
      <c r="J273" s="559"/>
      <c r="K273" s="559"/>
      <c r="L273" s="559"/>
      <c r="M273" s="559"/>
      <c r="N273" s="559"/>
      <c r="O273" s="559"/>
      <c r="P273" s="559"/>
      <c r="Q273" s="559"/>
    </row>
    <row r="274" spans="1:17" x14ac:dyDescent="0.3">
      <c r="G274" s="277" t="s">
        <v>326</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326</v>
      </c>
      <c r="I275" s="142" t="s">
        <v>236</v>
      </c>
    </row>
    <row r="276" spans="1:17" s="102" customFormat="1" ht="45" customHeight="1" x14ac:dyDescent="0.3">
      <c r="A276" s="561" t="s">
        <v>321</v>
      </c>
      <c r="B276" s="562"/>
      <c r="C276" s="562"/>
      <c r="D276" s="562"/>
      <c r="E276" s="562"/>
      <c r="F276" s="563"/>
      <c r="G276" s="277" t="s">
        <v>326</v>
      </c>
      <c r="I276" s="559" t="s">
        <v>297</v>
      </c>
      <c r="J276" s="559"/>
      <c r="K276" s="559"/>
      <c r="L276" s="559"/>
      <c r="M276" s="559"/>
      <c r="N276" s="559"/>
      <c r="O276" s="559"/>
      <c r="P276" s="559"/>
      <c r="Q276" s="559"/>
    </row>
    <row r="278" spans="1:17" x14ac:dyDescent="0.3">
      <c r="D278" s="22"/>
    </row>
  </sheetData>
  <sheetProtection algorithmName="SHA-512" hashValue="Vv6oVW9cXLlrZl3ot49Z9tB2yBFz3HvuKA8l5T+StgrIDw4V2Aa1dICQR5nr+BzWspqw5xI3zqYiRG73QiRQNw==" saltValue="JeSKx8Zh1YDkQPtRb3Hsb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670C7404-A107-4DCB-812C-ED015BC44F1A}">
            <xm:f>Categories!$A$35=FALSE</xm:f>
            <x14:dxf>
              <fill>
                <patternFill>
                  <bgColor theme="0" tint="-0.34998626667073579"/>
                </patternFill>
              </fill>
            </x14:dxf>
          </x14:cfRule>
          <xm:sqref>A1:F276</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327</v>
      </c>
    </row>
    <row r="2" spans="1:9" s="293" customFormat="1" ht="20.25" customHeight="1" x14ac:dyDescent="0.3">
      <c r="A2" s="294" t="s">
        <v>355</v>
      </c>
      <c r="B2" s="587" t="s">
        <v>332</v>
      </c>
      <c r="C2" s="587"/>
      <c r="D2" s="587"/>
      <c r="E2" s="587"/>
      <c r="F2" s="587"/>
      <c r="G2" s="404"/>
    </row>
    <row r="3" spans="1:9" s="293" customFormat="1" ht="42" customHeight="1" x14ac:dyDescent="0.3">
      <c r="A3" s="515" t="s">
        <v>331</v>
      </c>
      <c r="B3" s="515"/>
      <c r="C3" s="515"/>
      <c r="D3" s="515"/>
      <c r="E3" s="515"/>
      <c r="F3" s="515"/>
      <c r="G3" s="293" t="s">
        <v>324</v>
      </c>
    </row>
    <row r="4" spans="1:9" x14ac:dyDescent="0.3">
      <c r="A4" s="8"/>
      <c r="B4" s="8"/>
      <c r="C4" s="8"/>
      <c r="D4" s="8"/>
      <c r="E4" s="8"/>
      <c r="F4" s="8"/>
      <c r="G4" t="s">
        <v>324</v>
      </c>
    </row>
    <row r="5" spans="1:9" x14ac:dyDescent="0.3">
      <c r="A5" s="237" t="s">
        <v>60</v>
      </c>
      <c r="B5" s="237" t="s">
        <v>45</v>
      </c>
      <c r="C5" s="237" t="s">
        <v>44</v>
      </c>
      <c r="D5" s="237" t="s">
        <v>33</v>
      </c>
      <c r="E5" s="237" t="s">
        <v>32</v>
      </c>
      <c r="F5" s="303" t="s">
        <v>296</v>
      </c>
      <c r="G5" s="276" t="s">
        <v>324</v>
      </c>
      <c r="I5" s="142" t="s">
        <v>235</v>
      </c>
    </row>
    <row r="6" spans="1:9" s="102" customFormat="1" x14ac:dyDescent="0.3">
      <c r="A6" s="232" t="s">
        <v>60</v>
      </c>
      <c r="B6" s="263">
        <v>3</v>
      </c>
      <c r="C6" s="263" t="s">
        <v>306</v>
      </c>
      <c r="D6" s="267">
        <f ca="1">RAND()*400000</f>
        <v>170391.32851132748</v>
      </c>
      <c r="E6" s="263">
        <v>7</v>
      </c>
      <c r="F6" s="82">
        <f t="shared" ref="F6:F134" ca="1" si="0">ROUND(+B6*D6*E6,2)</f>
        <v>3578217.9</v>
      </c>
      <c r="G6" s="114" t="s">
        <v>325</v>
      </c>
      <c r="I6" s="114"/>
    </row>
    <row r="7" spans="1:9" s="102" customFormat="1" x14ac:dyDescent="0.3">
      <c r="A7" s="292" t="s">
        <v>334</v>
      </c>
      <c r="B7" s="263">
        <v>3</v>
      </c>
      <c r="C7" s="263" t="s">
        <v>306</v>
      </c>
      <c r="D7" s="267">
        <f t="shared" ref="D7:D8" ca="1" si="1">RAND()*400000</f>
        <v>6304.7803796000499</v>
      </c>
      <c r="E7" s="263">
        <v>7</v>
      </c>
      <c r="F7" s="82">
        <f t="shared" ca="1" si="0"/>
        <v>132400.39000000001</v>
      </c>
      <c r="G7" s="114" t="s">
        <v>325</v>
      </c>
      <c r="I7" s="114"/>
    </row>
    <row r="8" spans="1:9" s="102" customFormat="1" x14ac:dyDescent="0.3">
      <c r="A8" s="292" t="s">
        <v>335</v>
      </c>
      <c r="B8" s="263">
        <v>3</v>
      </c>
      <c r="C8" s="263" t="s">
        <v>306</v>
      </c>
      <c r="D8" s="267">
        <f t="shared" ca="1" si="1"/>
        <v>141293.86614165758</v>
      </c>
      <c r="E8" s="263">
        <v>7</v>
      </c>
      <c r="F8" s="82">
        <f t="shared" ca="1" si="0"/>
        <v>2967171.19</v>
      </c>
      <c r="G8" s="114" t="s">
        <v>325</v>
      </c>
      <c r="I8" s="114"/>
    </row>
    <row r="9" spans="1:9" s="102" customFormat="1" hidden="1" x14ac:dyDescent="0.3">
      <c r="A9" s="292"/>
      <c r="B9" s="263"/>
      <c r="C9" s="263"/>
      <c r="D9" s="267"/>
      <c r="E9" s="263"/>
      <c r="F9" s="82">
        <f t="shared" si="0"/>
        <v>0</v>
      </c>
      <c r="G9" s="114" t="s">
        <v>325</v>
      </c>
      <c r="I9" s="114"/>
    </row>
    <row r="10" spans="1:9" s="102" customFormat="1" hidden="1" x14ac:dyDescent="0.3">
      <c r="A10" s="292"/>
      <c r="B10" s="263"/>
      <c r="C10" s="263"/>
      <c r="D10" s="267"/>
      <c r="E10" s="263"/>
      <c r="F10" s="82">
        <f t="shared" si="0"/>
        <v>0</v>
      </c>
      <c r="G10" s="114" t="s">
        <v>325</v>
      </c>
      <c r="I10" s="114"/>
    </row>
    <row r="11" spans="1:9" s="102" customFormat="1" hidden="1" x14ac:dyDescent="0.3">
      <c r="A11" s="292"/>
      <c r="B11" s="263"/>
      <c r="C11" s="263"/>
      <c r="D11" s="267"/>
      <c r="E11" s="263"/>
      <c r="F11" s="82">
        <f t="shared" si="0"/>
        <v>0</v>
      </c>
      <c r="G11" s="114" t="s">
        <v>325</v>
      </c>
      <c r="I11" s="114"/>
    </row>
    <row r="12" spans="1:9" s="102" customFormat="1" hidden="1" x14ac:dyDescent="0.3">
      <c r="A12" s="292"/>
      <c r="B12" s="263"/>
      <c r="C12" s="263"/>
      <c r="D12" s="267"/>
      <c r="E12" s="263"/>
      <c r="F12" s="82">
        <f t="shared" si="0"/>
        <v>0</v>
      </c>
      <c r="G12" s="114" t="s">
        <v>325</v>
      </c>
      <c r="I12" s="114"/>
    </row>
    <row r="13" spans="1:9" s="102" customFormat="1" hidden="1" x14ac:dyDescent="0.3">
      <c r="A13" s="292"/>
      <c r="B13" s="263"/>
      <c r="C13" s="263"/>
      <c r="D13" s="267"/>
      <c r="E13" s="263"/>
      <c r="F13" s="82">
        <f t="shared" si="0"/>
        <v>0</v>
      </c>
      <c r="G13" s="114" t="s">
        <v>325</v>
      </c>
      <c r="I13" s="114"/>
    </row>
    <row r="14" spans="1:9" s="102" customFormat="1" hidden="1" x14ac:dyDescent="0.3">
      <c r="A14" s="292"/>
      <c r="B14" s="263"/>
      <c r="C14" s="263"/>
      <c r="D14" s="267"/>
      <c r="E14" s="263"/>
      <c r="F14" s="82">
        <f t="shared" si="0"/>
        <v>0</v>
      </c>
      <c r="G14" s="114" t="s">
        <v>325</v>
      </c>
      <c r="I14" s="114"/>
    </row>
    <row r="15" spans="1:9" s="102" customFormat="1" hidden="1" x14ac:dyDescent="0.3">
      <c r="A15" s="292"/>
      <c r="B15" s="263"/>
      <c r="C15" s="263"/>
      <c r="D15" s="267"/>
      <c r="E15" s="263"/>
      <c r="F15" s="82">
        <f t="shared" si="0"/>
        <v>0</v>
      </c>
      <c r="G15" s="114" t="s">
        <v>325</v>
      </c>
      <c r="I15" s="114"/>
    </row>
    <row r="16" spans="1:9" s="102" customFormat="1" hidden="1" x14ac:dyDescent="0.3">
      <c r="A16" s="292"/>
      <c r="B16" s="263"/>
      <c r="C16" s="263"/>
      <c r="D16" s="267"/>
      <c r="E16" s="263"/>
      <c r="F16" s="82">
        <f t="shared" si="0"/>
        <v>0</v>
      </c>
      <c r="G16" s="114" t="s">
        <v>325</v>
      </c>
      <c r="I16" s="114"/>
    </row>
    <row r="17" spans="1:9" s="102" customFormat="1" hidden="1" x14ac:dyDescent="0.3">
      <c r="A17" s="292"/>
      <c r="B17" s="263"/>
      <c r="C17" s="263"/>
      <c r="D17" s="267"/>
      <c r="E17" s="263"/>
      <c r="F17" s="82">
        <f t="shared" si="0"/>
        <v>0</v>
      </c>
      <c r="G17" s="114" t="s">
        <v>325</v>
      </c>
      <c r="I17" s="114"/>
    </row>
    <row r="18" spans="1:9" s="102" customFormat="1" hidden="1" x14ac:dyDescent="0.3">
      <c r="A18" s="292"/>
      <c r="B18" s="263"/>
      <c r="C18" s="263"/>
      <c r="D18" s="267"/>
      <c r="E18" s="263"/>
      <c r="F18" s="82">
        <f t="shared" si="0"/>
        <v>0</v>
      </c>
      <c r="G18" s="114" t="s">
        <v>325</v>
      </c>
      <c r="I18" s="114"/>
    </row>
    <row r="19" spans="1:9" s="102" customFormat="1" hidden="1" x14ac:dyDescent="0.3">
      <c r="A19" s="292"/>
      <c r="B19" s="263"/>
      <c r="C19" s="263"/>
      <c r="D19" s="267"/>
      <c r="E19" s="263"/>
      <c r="F19" s="82">
        <f t="shared" si="0"/>
        <v>0</v>
      </c>
      <c r="G19" s="114" t="s">
        <v>325</v>
      </c>
      <c r="I19" s="114"/>
    </row>
    <row r="20" spans="1:9" s="102" customFormat="1" hidden="1" x14ac:dyDescent="0.3">
      <c r="A20" s="292"/>
      <c r="B20" s="263"/>
      <c r="C20" s="263"/>
      <c r="D20" s="267"/>
      <c r="E20" s="263"/>
      <c r="F20" s="82">
        <f t="shared" si="0"/>
        <v>0</v>
      </c>
      <c r="G20" s="114" t="s">
        <v>325</v>
      </c>
      <c r="I20" s="114"/>
    </row>
    <row r="21" spans="1:9" s="102" customFormat="1" hidden="1" x14ac:dyDescent="0.3">
      <c r="A21" s="292"/>
      <c r="B21" s="263"/>
      <c r="C21" s="263"/>
      <c r="D21" s="267"/>
      <c r="E21" s="263"/>
      <c r="F21" s="82">
        <f t="shared" si="0"/>
        <v>0</v>
      </c>
      <c r="G21" s="114" t="s">
        <v>325</v>
      </c>
      <c r="I21" s="114"/>
    </row>
    <row r="22" spans="1:9" s="102" customFormat="1" hidden="1" x14ac:dyDescent="0.3">
      <c r="A22" s="292"/>
      <c r="B22" s="263"/>
      <c r="C22" s="263"/>
      <c r="D22" s="267"/>
      <c r="E22" s="263"/>
      <c r="F22" s="82">
        <f t="shared" si="0"/>
        <v>0</v>
      </c>
      <c r="G22" s="114" t="s">
        <v>325</v>
      </c>
      <c r="I22" s="114"/>
    </row>
    <row r="23" spans="1:9" s="102" customFormat="1" hidden="1" x14ac:dyDescent="0.3">
      <c r="A23" s="292"/>
      <c r="B23" s="263"/>
      <c r="C23" s="263"/>
      <c r="D23" s="267"/>
      <c r="E23" s="263"/>
      <c r="F23" s="82">
        <f t="shared" si="0"/>
        <v>0</v>
      </c>
      <c r="G23" s="114" t="s">
        <v>325</v>
      </c>
      <c r="I23" s="114"/>
    </row>
    <row r="24" spans="1:9" s="102" customFormat="1" hidden="1" x14ac:dyDescent="0.3">
      <c r="A24" s="292"/>
      <c r="B24" s="263"/>
      <c r="C24" s="263"/>
      <c r="D24" s="267"/>
      <c r="E24" s="263"/>
      <c r="F24" s="82">
        <f t="shared" si="0"/>
        <v>0</v>
      </c>
      <c r="G24" s="114" t="s">
        <v>325</v>
      </c>
      <c r="I24" s="114"/>
    </row>
    <row r="25" spans="1:9" s="102" customFormat="1" hidden="1" x14ac:dyDescent="0.3">
      <c r="A25" s="292"/>
      <c r="B25" s="263"/>
      <c r="C25" s="263"/>
      <c r="D25" s="267"/>
      <c r="E25" s="263"/>
      <c r="F25" s="82">
        <f t="shared" si="0"/>
        <v>0</v>
      </c>
      <c r="G25" s="114" t="s">
        <v>325</v>
      </c>
      <c r="I25" s="114"/>
    </row>
    <row r="26" spans="1:9" s="102" customFormat="1" hidden="1" x14ac:dyDescent="0.3">
      <c r="A26" s="292"/>
      <c r="B26" s="263"/>
      <c r="C26" s="263"/>
      <c r="D26" s="267"/>
      <c r="E26" s="263"/>
      <c r="F26" s="82">
        <f t="shared" si="0"/>
        <v>0</v>
      </c>
      <c r="G26" s="114" t="s">
        <v>325</v>
      </c>
      <c r="I26" s="114"/>
    </row>
    <row r="27" spans="1:9" s="102" customFormat="1" hidden="1" x14ac:dyDescent="0.3">
      <c r="A27" s="292"/>
      <c r="B27" s="263"/>
      <c r="C27" s="263"/>
      <c r="D27" s="267"/>
      <c r="E27" s="263"/>
      <c r="F27" s="82">
        <f t="shared" si="0"/>
        <v>0</v>
      </c>
      <c r="G27" s="114" t="s">
        <v>325</v>
      </c>
      <c r="I27" s="114"/>
    </row>
    <row r="28" spans="1:9" s="102" customFormat="1" hidden="1" x14ac:dyDescent="0.3">
      <c r="A28" s="292"/>
      <c r="B28" s="263"/>
      <c r="C28" s="263"/>
      <c r="D28" s="267"/>
      <c r="E28" s="263"/>
      <c r="F28" s="82">
        <f t="shared" si="0"/>
        <v>0</v>
      </c>
      <c r="G28" s="114" t="s">
        <v>325</v>
      </c>
      <c r="I28" s="114"/>
    </row>
    <row r="29" spans="1:9" s="102" customFormat="1" hidden="1" x14ac:dyDescent="0.3">
      <c r="A29" s="292"/>
      <c r="B29" s="263"/>
      <c r="C29" s="263"/>
      <c r="D29" s="267"/>
      <c r="E29" s="263"/>
      <c r="F29" s="82">
        <f t="shared" si="0"/>
        <v>0</v>
      </c>
      <c r="G29" s="114" t="s">
        <v>325</v>
      </c>
      <c r="I29" s="114"/>
    </row>
    <row r="30" spans="1:9" s="102" customFormat="1" hidden="1" x14ac:dyDescent="0.3">
      <c r="A30" s="292"/>
      <c r="B30" s="263"/>
      <c r="C30" s="263"/>
      <c r="D30" s="267"/>
      <c r="E30" s="263"/>
      <c r="F30" s="82">
        <f t="shared" si="0"/>
        <v>0</v>
      </c>
      <c r="G30" s="114" t="s">
        <v>325</v>
      </c>
      <c r="I30" s="114"/>
    </row>
    <row r="31" spans="1:9" s="102" customFormat="1" hidden="1" x14ac:dyDescent="0.3">
      <c r="A31" s="292"/>
      <c r="B31" s="263"/>
      <c r="C31" s="263"/>
      <c r="D31" s="267"/>
      <c r="E31" s="263"/>
      <c r="F31" s="82">
        <f t="shared" si="0"/>
        <v>0</v>
      </c>
      <c r="G31" s="114" t="s">
        <v>325</v>
      </c>
      <c r="I31" s="114"/>
    </row>
    <row r="32" spans="1:9" s="102" customFormat="1" hidden="1" x14ac:dyDescent="0.3">
      <c r="A32" s="292"/>
      <c r="B32" s="263"/>
      <c r="C32" s="263"/>
      <c r="D32" s="267"/>
      <c r="E32" s="263"/>
      <c r="F32" s="82">
        <f t="shared" si="0"/>
        <v>0</v>
      </c>
      <c r="G32" s="114" t="s">
        <v>325</v>
      </c>
      <c r="I32" s="114"/>
    </row>
    <row r="33" spans="1:9" s="102" customFormat="1" hidden="1" x14ac:dyDescent="0.3">
      <c r="A33" s="292"/>
      <c r="B33" s="263"/>
      <c r="C33" s="263"/>
      <c r="D33" s="267"/>
      <c r="E33" s="263"/>
      <c r="F33" s="82">
        <f t="shared" si="0"/>
        <v>0</v>
      </c>
      <c r="G33" s="114" t="s">
        <v>325</v>
      </c>
      <c r="I33" s="114"/>
    </row>
    <row r="34" spans="1:9" s="102" customFormat="1" hidden="1" x14ac:dyDescent="0.3">
      <c r="A34" s="292"/>
      <c r="B34" s="263"/>
      <c r="C34" s="263"/>
      <c r="D34" s="267"/>
      <c r="E34" s="263"/>
      <c r="F34" s="82">
        <f t="shared" si="0"/>
        <v>0</v>
      </c>
      <c r="G34" s="114" t="s">
        <v>325</v>
      </c>
      <c r="I34" s="114"/>
    </row>
    <row r="35" spans="1:9" s="102" customFormat="1" hidden="1" x14ac:dyDescent="0.3">
      <c r="A35" s="292"/>
      <c r="B35" s="263"/>
      <c r="C35" s="263"/>
      <c r="D35" s="267"/>
      <c r="E35" s="263"/>
      <c r="F35" s="82">
        <f t="shared" si="0"/>
        <v>0</v>
      </c>
      <c r="G35" s="114" t="s">
        <v>325</v>
      </c>
      <c r="I35" s="114"/>
    </row>
    <row r="36" spans="1:9" s="102" customFormat="1" hidden="1" x14ac:dyDescent="0.3">
      <c r="A36" s="292"/>
      <c r="B36" s="263"/>
      <c r="C36" s="263"/>
      <c r="D36" s="267"/>
      <c r="E36" s="263"/>
      <c r="F36" s="82">
        <f t="shared" si="0"/>
        <v>0</v>
      </c>
      <c r="G36" s="114" t="s">
        <v>325</v>
      </c>
      <c r="I36" s="114"/>
    </row>
    <row r="37" spans="1:9" s="102" customFormat="1" hidden="1" x14ac:dyDescent="0.3">
      <c r="A37" s="292"/>
      <c r="B37" s="263"/>
      <c r="C37" s="263"/>
      <c r="D37" s="267"/>
      <c r="E37" s="263"/>
      <c r="F37" s="82">
        <f t="shared" si="0"/>
        <v>0</v>
      </c>
      <c r="G37" s="114" t="s">
        <v>325</v>
      </c>
      <c r="I37" s="114"/>
    </row>
    <row r="38" spans="1:9" s="102" customFormat="1" hidden="1" x14ac:dyDescent="0.3">
      <c r="A38" s="292"/>
      <c r="B38" s="263"/>
      <c r="C38" s="263"/>
      <c r="D38" s="267"/>
      <c r="E38" s="263"/>
      <c r="F38" s="82">
        <f t="shared" si="0"/>
        <v>0</v>
      </c>
      <c r="G38" s="114" t="s">
        <v>325</v>
      </c>
      <c r="I38" s="114"/>
    </row>
    <row r="39" spans="1:9" s="102" customFormat="1" hidden="1" x14ac:dyDescent="0.3">
      <c r="A39" s="292"/>
      <c r="B39" s="263"/>
      <c r="C39" s="263"/>
      <c r="D39" s="267"/>
      <c r="E39" s="263"/>
      <c r="F39" s="82">
        <f t="shared" si="0"/>
        <v>0</v>
      </c>
      <c r="G39" s="114" t="s">
        <v>325</v>
      </c>
      <c r="I39" s="114"/>
    </row>
    <row r="40" spans="1:9" s="102" customFormat="1" hidden="1" x14ac:dyDescent="0.3">
      <c r="A40" s="292"/>
      <c r="B40" s="263"/>
      <c r="C40" s="263"/>
      <c r="D40" s="267"/>
      <c r="E40" s="263"/>
      <c r="F40" s="82">
        <f t="shared" si="0"/>
        <v>0</v>
      </c>
      <c r="G40" s="114" t="s">
        <v>325</v>
      </c>
      <c r="I40" s="114"/>
    </row>
    <row r="41" spans="1:9" s="102" customFormat="1" hidden="1" x14ac:dyDescent="0.3">
      <c r="A41" s="292"/>
      <c r="B41" s="263"/>
      <c r="C41" s="263"/>
      <c r="D41" s="267"/>
      <c r="E41" s="263"/>
      <c r="F41" s="82">
        <f t="shared" si="0"/>
        <v>0</v>
      </c>
      <c r="G41" s="114" t="s">
        <v>325</v>
      </c>
      <c r="I41" s="114"/>
    </row>
    <row r="42" spans="1:9" s="102" customFormat="1" hidden="1" x14ac:dyDescent="0.3">
      <c r="A42" s="292"/>
      <c r="B42" s="263"/>
      <c r="C42" s="263"/>
      <c r="D42" s="267"/>
      <c r="E42" s="263"/>
      <c r="F42" s="82">
        <f t="shared" si="0"/>
        <v>0</v>
      </c>
      <c r="G42" s="114" t="s">
        <v>325</v>
      </c>
      <c r="I42" s="114"/>
    </row>
    <row r="43" spans="1:9" s="102" customFormat="1" hidden="1" x14ac:dyDescent="0.3">
      <c r="A43" s="292"/>
      <c r="B43" s="263"/>
      <c r="C43" s="263"/>
      <c r="D43" s="267"/>
      <c r="E43" s="263"/>
      <c r="F43" s="82">
        <f t="shared" si="0"/>
        <v>0</v>
      </c>
      <c r="G43" s="114" t="s">
        <v>325</v>
      </c>
      <c r="I43" s="114"/>
    </row>
    <row r="44" spans="1:9" s="102" customFormat="1" hidden="1" x14ac:dyDescent="0.3">
      <c r="A44" s="292"/>
      <c r="B44" s="263"/>
      <c r="C44" s="263"/>
      <c r="D44" s="267"/>
      <c r="E44" s="263"/>
      <c r="F44" s="82">
        <f t="shared" si="0"/>
        <v>0</v>
      </c>
      <c r="G44" s="114" t="s">
        <v>325</v>
      </c>
      <c r="I44" s="114"/>
    </row>
    <row r="45" spans="1:9" s="102" customFormat="1" hidden="1" x14ac:dyDescent="0.3">
      <c r="A45" s="292"/>
      <c r="B45" s="263"/>
      <c r="C45" s="263"/>
      <c r="D45" s="267"/>
      <c r="E45" s="263"/>
      <c r="F45" s="82">
        <f t="shared" si="0"/>
        <v>0</v>
      </c>
      <c r="G45" s="114" t="s">
        <v>325</v>
      </c>
      <c r="I45" s="114"/>
    </row>
    <row r="46" spans="1:9" s="102" customFormat="1" hidden="1" x14ac:dyDescent="0.3">
      <c r="A46" s="292"/>
      <c r="B46" s="263"/>
      <c r="C46" s="263"/>
      <c r="D46" s="267"/>
      <c r="E46" s="263"/>
      <c r="F46" s="82">
        <f t="shared" si="0"/>
        <v>0</v>
      </c>
      <c r="G46" s="114" t="s">
        <v>325</v>
      </c>
      <c r="I46" s="114"/>
    </row>
    <row r="47" spans="1:9" s="102" customFormat="1" hidden="1" x14ac:dyDescent="0.3">
      <c r="A47" s="292"/>
      <c r="B47" s="263"/>
      <c r="C47" s="263"/>
      <c r="D47" s="267"/>
      <c r="E47" s="263"/>
      <c r="F47" s="82">
        <f t="shared" si="0"/>
        <v>0</v>
      </c>
      <c r="G47" s="114" t="s">
        <v>325</v>
      </c>
      <c r="I47" s="114"/>
    </row>
    <row r="48" spans="1:9" s="102" customFormat="1" hidden="1" x14ac:dyDescent="0.3">
      <c r="A48" s="292"/>
      <c r="B48" s="263"/>
      <c r="C48" s="263"/>
      <c r="D48" s="267"/>
      <c r="E48" s="263"/>
      <c r="F48" s="82">
        <f t="shared" si="0"/>
        <v>0</v>
      </c>
      <c r="G48" s="114" t="s">
        <v>325</v>
      </c>
      <c r="I48" s="114"/>
    </row>
    <row r="49" spans="1:9" s="102" customFormat="1" hidden="1" x14ac:dyDescent="0.3">
      <c r="A49" s="292"/>
      <c r="B49" s="263"/>
      <c r="C49" s="263"/>
      <c r="D49" s="267"/>
      <c r="E49" s="263"/>
      <c r="F49" s="82">
        <f t="shared" si="0"/>
        <v>0</v>
      </c>
      <c r="G49" s="114" t="s">
        <v>325</v>
      </c>
      <c r="I49" s="114"/>
    </row>
    <row r="50" spans="1:9" s="102" customFormat="1" hidden="1" x14ac:dyDescent="0.3">
      <c r="A50" s="292"/>
      <c r="B50" s="263"/>
      <c r="C50" s="263"/>
      <c r="D50" s="267"/>
      <c r="E50" s="263"/>
      <c r="F50" s="82">
        <f t="shared" si="0"/>
        <v>0</v>
      </c>
      <c r="G50" s="114" t="s">
        <v>325</v>
      </c>
      <c r="I50" s="114"/>
    </row>
    <row r="51" spans="1:9" s="102" customFormat="1" hidden="1" x14ac:dyDescent="0.3">
      <c r="A51" s="292"/>
      <c r="B51" s="263"/>
      <c r="C51" s="263"/>
      <c r="D51" s="267"/>
      <c r="E51" s="263"/>
      <c r="F51" s="82">
        <f t="shared" si="0"/>
        <v>0</v>
      </c>
      <c r="G51" s="114" t="s">
        <v>325</v>
      </c>
      <c r="I51" s="114"/>
    </row>
    <row r="52" spans="1:9" s="102" customFormat="1" hidden="1" x14ac:dyDescent="0.3">
      <c r="A52" s="292"/>
      <c r="B52" s="263"/>
      <c r="C52" s="263"/>
      <c r="D52" s="267"/>
      <c r="E52" s="263"/>
      <c r="F52" s="82">
        <f t="shared" si="0"/>
        <v>0</v>
      </c>
      <c r="G52" s="114" t="s">
        <v>325</v>
      </c>
      <c r="I52" s="114"/>
    </row>
    <row r="53" spans="1:9" s="102" customFormat="1" hidden="1" x14ac:dyDescent="0.3">
      <c r="A53" s="292"/>
      <c r="B53" s="263"/>
      <c r="C53" s="263"/>
      <c r="D53" s="267"/>
      <c r="E53" s="263"/>
      <c r="F53" s="82">
        <f t="shared" si="0"/>
        <v>0</v>
      </c>
      <c r="G53" s="114" t="s">
        <v>325</v>
      </c>
      <c r="I53" s="114"/>
    </row>
    <row r="54" spans="1:9" s="102" customFormat="1" hidden="1" x14ac:dyDescent="0.3">
      <c r="A54" s="292"/>
      <c r="B54" s="263"/>
      <c r="C54" s="263"/>
      <c r="D54" s="267"/>
      <c r="E54" s="263"/>
      <c r="F54" s="82">
        <f t="shared" si="0"/>
        <v>0</v>
      </c>
      <c r="G54" s="114" t="s">
        <v>325</v>
      </c>
      <c r="I54" s="114"/>
    </row>
    <row r="55" spans="1:9" s="102" customFormat="1" hidden="1" x14ac:dyDescent="0.3">
      <c r="A55" s="292"/>
      <c r="B55" s="263"/>
      <c r="C55" s="263"/>
      <c r="D55" s="267"/>
      <c r="E55" s="263"/>
      <c r="F55" s="82">
        <f t="shared" si="0"/>
        <v>0</v>
      </c>
      <c r="G55" s="114" t="s">
        <v>325</v>
      </c>
      <c r="I55" s="114"/>
    </row>
    <row r="56" spans="1:9" s="102" customFormat="1" hidden="1" x14ac:dyDescent="0.3">
      <c r="A56" s="292"/>
      <c r="B56" s="263"/>
      <c r="C56" s="263"/>
      <c r="D56" s="267"/>
      <c r="E56" s="263"/>
      <c r="F56" s="82">
        <f t="shared" si="0"/>
        <v>0</v>
      </c>
      <c r="G56" s="114" t="s">
        <v>325</v>
      </c>
      <c r="I56" s="114"/>
    </row>
    <row r="57" spans="1:9" s="102" customFormat="1" hidden="1" x14ac:dyDescent="0.3">
      <c r="A57" s="292"/>
      <c r="B57" s="263"/>
      <c r="C57" s="263"/>
      <c r="D57" s="267"/>
      <c r="E57" s="263"/>
      <c r="F57" s="82">
        <f t="shared" si="0"/>
        <v>0</v>
      </c>
      <c r="G57" s="114" t="s">
        <v>325</v>
      </c>
      <c r="I57" s="114"/>
    </row>
    <row r="58" spans="1:9" s="102" customFormat="1" hidden="1" x14ac:dyDescent="0.3">
      <c r="A58" s="292"/>
      <c r="B58" s="263"/>
      <c r="C58" s="263"/>
      <c r="D58" s="267"/>
      <c r="E58" s="263"/>
      <c r="F58" s="82">
        <f t="shared" si="0"/>
        <v>0</v>
      </c>
      <c r="G58" s="114" t="s">
        <v>325</v>
      </c>
      <c r="I58" s="114"/>
    </row>
    <row r="59" spans="1:9" s="102" customFormat="1" hidden="1" x14ac:dyDescent="0.3">
      <c r="A59" s="292"/>
      <c r="B59" s="263"/>
      <c r="C59" s="263"/>
      <c r="D59" s="267"/>
      <c r="E59" s="263"/>
      <c r="F59" s="82">
        <f t="shared" si="0"/>
        <v>0</v>
      </c>
      <c r="G59" s="114" t="s">
        <v>325</v>
      </c>
      <c r="I59" s="114"/>
    </row>
    <row r="60" spans="1:9" s="102" customFormat="1" hidden="1" x14ac:dyDescent="0.3">
      <c r="A60" s="292"/>
      <c r="B60" s="263"/>
      <c r="C60" s="263"/>
      <c r="D60" s="267"/>
      <c r="E60" s="263"/>
      <c r="F60" s="82">
        <f t="shared" si="0"/>
        <v>0</v>
      </c>
      <c r="G60" s="114" t="s">
        <v>325</v>
      </c>
      <c r="I60" s="114"/>
    </row>
    <row r="61" spans="1:9" s="102" customFormat="1" hidden="1" x14ac:dyDescent="0.3">
      <c r="A61" s="292"/>
      <c r="B61" s="263"/>
      <c r="C61" s="263"/>
      <c r="D61" s="267"/>
      <c r="E61" s="263"/>
      <c r="F61" s="82">
        <f t="shared" si="0"/>
        <v>0</v>
      </c>
      <c r="G61" s="114" t="s">
        <v>325</v>
      </c>
      <c r="I61" s="114"/>
    </row>
    <row r="62" spans="1:9" s="102" customFormat="1" hidden="1" x14ac:dyDescent="0.3">
      <c r="A62" s="292"/>
      <c r="B62" s="263"/>
      <c r="C62" s="263"/>
      <c r="D62" s="267"/>
      <c r="E62" s="263"/>
      <c r="F62" s="82">
        <f t="shared" si="0"/>
        <v>0</v>
      </c>
      <c r="G62" s="114" t="s">
        <v>325</v>
      </c>
      <c r="I62" s="114"/>
    </row>
    <row r="63" spans="1:9" s="102" customFormat="1" hidden="1" x14ac:dyDescent="0.3">
      <c r="A63" s="292"/>
      <c r="B63" s="263"/>
      <c r="C63" s="263"/>
      <c r="D63" s="267"/>
      <c r="E63" s="263"/>
      <c r="F63" s="82">
        <f t="shared" si="0"/>
        <v>0</v>
      </c>
      <c r="G63" s="114" t="s">
        <v>325</v>
      </c>
      <c r="I63" s="114"/>
    </row>
    <row r="64" spans="1:9" s="102" customFormat="1" hidden="1" x14ac:dyDescent="0.3">
      <c r="A64" s="292"/>
      <c r="B64" s="263"/>
      <c r="C64" s="263"/>
      <c r="D64" s="267"/>
      <c r="E64" s="263"/>
      <c r="F64" s="82">
        <f t="shared" si="0"/>
        <v>0</v>
      </c>
      <c r="G64" s="114" t="s">
        <v>325</v>
      </c>
      <c r="I64" s="114"/>
    </row>
    <row r="65" spans="1:9" s="102" customFormat="1" hidden="1" x14ac:dyDescent="0.3">
      <c r="A65" s="292"/>
      <c r="B65" s="263"/>
      <c r="C65" s="263"/>
      <c r="D65" s="267"/>
      <c r="E65" s="263"/>
      <c r="F65" s="82">
        <f t="shared" si="0"/>
        <v>0</v>
      </c>
      <c r="G65" s="114" t="s">
        <v>325</v>
      </c>
      <c r="I65" s="114"/>
    </row>
    <row r="66" spans="1:9" s="102" customFormat="1" hidden="1" x14ac:dyDescent="0.3">
      <c r="A66" s="292"/>
      <c r="B66" s="263"/>
      <c r="C66" s="263"/>
      <c r="D66" s="267"/>
      <c r="E66" s="263"/>
      <c r="F66" s="82">
        <f t="shared" si="0"/>
        <v>0</v>
      </c>
      <c r="G66" s="114" t="s">
        <v>325</v>
      </c>
      <c r="I66" s="114"/>
    </row>
    <row r="67" spans="1:9" s="102" customFormat="1" hidden="1" x14ac:dyDescent="0.3">
      <c r="A67" s="292"/>
      <c r="B67" s="263"/>
      <c r="C67" s="263"/>
      <c r="D67" s="267"/>
      <c r="E67" s="263"/>
      <c r="F67" s="82">
        <f t="shared" si="0"/>
        <v>0</v>
      </c>
      <c r="G67" s="114" t="s">
        <v>325</v>
      </c>
      <c r="I67" s="114"/>
    </row>
    <row r="68" spans="1:9" s="102" customFormat="1" hidden="1" x14ac:dyDescent="0.3">
      <c r="A68" s="292"/>
      <c r="B68" s="263"/>
      <c r="C68" s="263"/>
      <c r="D68" s="267"/>
      <c r="E68" s="263"/>
      <c r="F68" s="82">
        <f t="shared" si="0"/>
        <v>0</v>
      </c>
      <c r="G68" s="114" t="s">
        <v>325</v>
      </c>
      <c r="I68" s="114"/>
    </row>
    <row r="69" spans="1:9" s="102" customFormat="1" hidden="1" x14ac:dyDescent="0.3">
      <c r="A69" s="292"/>
      <c r="B69" s="263"/>
      <c r="C69" s="263"/>
      <c r="D69" s="267"/>
      <c r="E69" s="263"/>
      <c r="F69" s="82">
        <f t="shared" si="0"/>
        <v>0</v>
      </c>
      <c r="G69" s="114" t="s">
        <v>325</v>
      </c>
      <c r="I69" s="114"/>
    </row>
    <row r="70" spans="1:9" s="102" customFormat="1" hidden="1" x14ac:dyDescent="0.3">
      <c r="A70" s="292"/>
      <c r="B70" s="263"/>
      <c r="C70" s="263"/>
      <c r="D70" s="267"/>
      <c r="E70" s="263"/>
      <c r="F70" s="82">
        <f t="shared" si="0"/>
        <v>0</v>
      </c>
      <c r="G70" s="114" t="s">
        <v>325</v>
      </c>
      <c r="I70" s="114"/>
    </row>
    <row r="71" spans="1:9" s="102" customFormat="1" hidden="1" x14ac:dyDescent="0.3">
      <c r="A71" s="292"/>
      <c r="B71" s="263"/>
      <c r="C71" s="263"/>
      <c r="D71" s="267"/>
      <c r="E71" s="263"/>
      <c r="F71" s="82">
        <f t="shared" si="0"/>
        <v>0</v>
      </c>
      <c r="G71" s="114" t="s">
        <v>325</v>
      </c>
      <c r="I71" s="114"/>
    </row>
    <row r="72" spans="1:9" s="102" customFormat="1" hidden="1" x14ac:dyDescent="0.3">
      <c r="A72" s="292"/>
      <c r="B72" s="263"/>
      <c r="C72" s="263"/>
      <c r="D72" s="267"/>
      <c r="E72" s="263"/>
      <c r="F72" s="82">
        <f t="shared" si="0"/>
        <v>0</v>
      </c>
      <c r="G72" s="114" t="s">
        <v>325</v>
      </c>
      <c r="I72" s="114"/>
    </row>
    <row r="73" spans="1:9" s="102" customFormat="1" hidden="1" x14ac:dyDescent="0.3">
      <c r="A73" s="292"/>
      <c r="B73" s="263"/>
      <c r="C73" s="263"/>
      <c r="D73" s="267"/>
      <c r="E73" s="263"/>
      <c r="F73" s="82">
        <f t="shared" si="0"/>
        <v>0</v>
      </c>
      <c r="G73" s="114" t="s">
        <v>325</v>
      </c>
      <c r="I73" s="114"/>
    </row>
    <row r="74" spans="1:9" s="102" customFormat="1" hidden="1" x14ac:dyDescent="0.3">
      <c r="A74" s="292"/>
      <c r="B74" s="263"/>
      <c r="C74" s="263"/>
      <c r="D74" s="267"/>
      <c r="E74" s="263"/>
      <c r="F74" s="82">
        <f t="shared" si="0"/>
        <v>0</v>
      </c>
      <c r="G74" s="114" t="s">
        <v>325</v>
      </c>
      <c r="I74" s="114"/>
    </row>
    <row r="75" spans="1:9" s="102" customFormat="1" hidden="1" x14ac:dyDescent="0.3">
      <c r="A75" s="292"/>
      <c r="B75" s="263"/>
      <c r="C75" s="263"/>
      <c r="D75" s="267"/>
      <c r="E75" s="263"/>
      <c r="F75" s="82">
        <f t="shared" si="0"/>
        <v>0</v>
      </c>
      <c r="G75" s="114" t="s">
        <v>325</v>
      </c>
      <c r="I75" s="114"/>
    </row>
    <row r="76" spans="1:9" s="102" customFormat="1" hidden="1" x14ac:dyDescent="0.3">
      <c r="A76" s="292"/>
      <c r="B76" s="263"/>
      <c r="C76" s="263"/>
      <c r="D76" s="267"/>
      <c r="E76" s="263"/>
      <c r="F76" s="82">
        <f t="shared" si="0"/>
        <v>0</v>
      </c>
      <c r="G76" s="114" t="s">
        <v>325</v>
      </c>
      <c r="I76" s="114"/>
    </row>
    <row r="77" spans="1:9" s="102" customFormat="1" hidden="1" x14ac:dyDescent="0.3">
      <c r="A77" s="292"/>
      <c r="B77" s="263"/>
      <c r="C77" s="263"/>
      <c r="D77" s="267"/>
      <c r="E77" s="263"/>
      <c r="F77" s="82">
        <f t="shared" si="0"/>
        <v>0</v>
      </c>
      <c r="G77" s="114" t="s">
        <v>325</v>
      </c>
      <c r="I77" s="114"/>
    </row>
    <row r="78" spans="1:9" s="102" customFormat="1" hidden="1" x14ac:dyDescent="0.3">
      <c r="A78" s="292"/>
      <c r="B78" s="263"/>
      <c r="C78" s="263"/>
      <c r="D78" s="267"/>
      <c r="E78" s="263"/>
      <c r="F78" s="82">
        <f t="shared" si="0"/>
        <v>0</v>
      </c>
      <c r="G78" s="114" t="s">
        <v>325</v>
      </c>
      <c r="I78" s="114"/>
    </row>
    <row r="79" spans="1:9" s="102" customFormat="1" hidden="1" x14ac:dyDescent="0.3">
      <c r="A79" s="292"/>
      <c r="B79" s="263"/>
      <c r="C79" s="263"/>
      <c r="D79" s="267"/>
      <c r="E79" s="263"/>
      <c r="F79" s="82">
        <f t="shared" si="0"/>
        <v>0</v>
      </c>
      <c r="G79" s="114" t="s">
        <v>325</v>
      </c>
      <c r="I79" s="114"/>
    </row>
    <row r="80" spans="1:9" s="102" customFormat="1" hidden="1" x14ac:dyDescent="0.3">
      <c r="A80" s="292"/>
      <c r="B80" s="263"/>
      <c r="C80" s="263"/>
      <c r="D80" s="267"/>
      <c r="E80" s="263"/>
      <c r="F80" s="82">
        <f t="shared" si="0"/>
        <v>0</v>
      </c>
      <c r="G80" s="114" t="s">
        <v>325</v>
      </c>
      <c r="I80" s="114"/>
    </row>
    <row r="81" spans="1:9" s="102" customFormat="1" hidden="1" x14ac:dyDescent="0.3">
      <c r="A81" s="292"/>
      <c r="B81" s="263"/>
      <c r="C81" s="263"/>
      <c r="D81" s="267"/>
      <c r="E81" s="263"/>
      <c r="F81" s="82">
        <f t="shared" si="0"/>
        <v>0</v>
      </c>
      <c r="G81" s="114" t="s">
        <v>325</v>
      </c>
      <c r="I81" s="114"/>
    </row>
    <row r="82" spans="1:9" s="102" customFormat="1" hidden="1" x14ac:dyDescent="0.3">
      <c r="A82" s="292"/>
      <c r="B82" s="263"/>
      <c r="C82" s="263"/>
      <c r="D82" s="267"/>
      <c r="E82" s="263"/>
      <c r="F82" s="82">
        <f t="shared" si="0"/>
        <v>0</v>
      </c>
      <c r="G82" s="114" t="s">
        <v>325</v>
      </c>
      <c r="I82" s="114"/>
    </row>
    <row r="83" spans="1:9" s="102" customFormat="1" hidden="1" x14ac:dyDescent="0.3">
      <c r="A83" s="292"/>
      <c r="B83" s="263"/>
      <c r="C83" s="263"/>
      <c r="D83" s="267"/>
      <c r="E83" s="263"/>
      <c r="F83" s="82">
        <f t="shared" si="0"/>
        <v>0</v>
      </c>
      <c r="G83" s="114" t="s">
        <v>325</v>
      </c>
      <c r="I83" s="114"/>
    </row>
    <row r="84" spans="1:9" s="102" customFormat="1" hidden="1" x14ac:dyDescent="0.3">
      <c r="A84" s="292"/>
      <c r="B84" s="263"/>
      <c r="C84" s="263"/>
      <c r="D84" s="267"/>
      <c r="E84" s="263"/>
      <c r="F84" s="82">
        <f t="shared" si="0"/>
        <v>0</v>
      </c>
      <c r="G84" s="114" t="s">
        <v>325</v>
      </c>
      <c r="I84" s="114"/>
    </row>
    <row r="85" spans="1:9" s="102" customFormat="1" hidden="1" x14ac:dyDescent="0.3">
      <c r="A85" s="292"/>
      <c r="B85" s="263"/>
      <c r="C85" s="263"/>
      <c r="D85" s="267"/>
      <c r="E85" s="263"/>
      <c r="F85" s="82">
        <f t="shared" si="0"/>
        <v>0</v>
      </c>
      <c r="G85" s="114" t="s">
        <v>325</v>
      </c>
      <c r="I85" s="114"/>
    </row>
    <row r="86" spans="1:9" s="102" customFormat="1" hidden="1" x14ac:dyDescent="0.3">
      <c r="A86" s="292"/>
      <c r="B86" s="263"/>
      <c r="C86" s="263"/>
      <c r="D86" s="267"/>
      <c r="E86" s="263"/>
      <c r="F86" s="82">
        <f t="shared" si="0"/>
        <v>0</v>
      </c>
      <c r="G86" s="114" t="s">
        <v>325</v>
      </c>
      <c r="I86" s="114"/>
    </row>
    <row r="87" spans="1:9" s="102" customFormat="1" hidden="1" x14ac:dyDescent="0.3">
      <c r="A87" s="292"/>
      <c r="B87" s="263"/>
      <c r="C87" s="263"/>
      <c r="D87" s="267"/>
      <c r="E87" s="263"/>
      <c r="F87" s="82">
        <f t="shared" si="0"/>
        <v>0</v>
      </c>
      <c r="G87" s="114" t="s">
        <v>325</v>
      </c>
      <c r="I87" s="114"/>
    </row>
    <row r="88" spans="1:9" s="102" customFormat="1" hidden="1" x14ac:dyDescent="0.3">
      <c r="A88" s="292"/>
      <c r="B88" s="263"/>
      <c r="C88" s="263"/>
      <c r="D88" s="267"/>
      <c r="E88" s="263"/>
      <c r="F88" s="82">
        <f t="shared" si="0"/>
        <v>0</v>
      </c>
      <c r="G88" s="114" t="s">
        <v>325</v>
      </c>
      <c r="I88" s="114"/>
    </row>
    <row r="89" spans="1:9" s="102" customFormat="1" hidden="1" x14ac:dyDescent="0.3">
      <c r="A89" s="292"/>
      <c r="B89" s="263"/>
      <c r="C89" s="263"/>
      <c r="D89" s="267"/>
      <c r="E89" s="263"/>
      <c r="F89" s="82">
        <f t="shared" si="0"/>
        <v>0</v>
      </c>
      <c r="G89" s="114" t="s">
        <v>325</v>
      </c>
      <c r="I89" s="114"/>
    </row>
    <row r="90" spans="1:9" s="102" customFormat="1" hidden="1" x14ac:dyDescent="0.3">
      <c r="A90" s="292"/>
      <c r="B90" s="263"/>
      <c r="C90" s="263"/>
      <c r="D90" s="267"/>
      <c r="E90" s="263"/>
      <c r="F90" s="82">
        <f t="shared" si="0"/>
        <v>0</v>
      </c>
      <c r="G90" s="114" t="s">
        <v>325</v>
      </c>
      <c r="I90" s="114"/>
    </row>
    <row r="91" spans="1:9" s="102" customFormat="1" hidden="1" x14ac:dyDescent="0.3">
      <c r="A91" s="292"/>
      <c r="B91" s="263"/>
      <c r="C91" s="263"/>
      <c r="D91" s="267"/>
      <c r="E91" s="263"/>
      <c r="F91" s="82">
        <f t="shared" si="0"/>
        <v>0</v>
      </c>
      <c r="G91" s="114" t="s">
        <v>325</v>
      </c>
      <c r="I91" s="114"/>
    </row>
    <row r="92" spans="1:9" s="102" customFormat="1" hidden="1" x14ac:dyDescent="0.3">
      <c r="A92" s="292"/>
      <c r="B92" s="263"/>
      <c r="C92" s="263"/>
      <c r="D92" s="267"/>
      <c r="E92" s="263"/>
      <c r="F92" s="82">
        <f t="shared" si="0"/>
        <v>0</v>
      </c>
      <c r="G92" s="114" t="s">
        <v>325</v>
      </c>
      <c r="I92" s="114"/>
    </row>
    <row r="93" spans="1:9" s="102" customFormat="1" hidden="1" x14ac:dyDescent="0.3">
      <c r="A93" s="292"/>
      <c r="B93" s="263"/>
      <c r="C93" s="263"/>
      <c r="D93" s="267"/>
      <c r="E93" s="263"/>
      <c r="F93" s="82">
        <f t="shared" si="0"/>
        <v>0</v>
      </c>
      <c r="G93" s="114" t="s">
        <v>325</v>
      </c>
      <c r="I93" s="114"/>
    </row>
    <row r="94" spans="1:9" s="102" customFormat="1" hidden="1" x14ac:dyDescent="0.3">
      <c r="A94" s="292"/>
      <c r="B94" s="263"/>
      <c r="C94" s="263"/>
      <c r="D94" s="267"/>
      <c r="E94" s="263"/>
      <c r="F94" s="82">
        <f t="shared" si="0"/>
        <v>0</v>
      </c>
      <c r="G94" s="114" t="s">
        <v>325</v>
      </c>
      <c r="I94" s="114"/>
    </row>
    <row r="95" spans="1:9" s="102" customFormat="1" hidden="1" x14ac:dyDescent="0.3">
      <c r="A95" s="292"/>
      <c r="B95" s="263"/>
      <c r="C95" s="263"/>
      <c r="D95" s="267"/>
      <c r="E95" s="263"/>
      <c r="F95" s="82">
        <f t="shared" si="0"/>
        <v>0</v>
      </c>
      <c r="G95" s="114" t="s">
        <v>325</v>
      </c>
      <c r="I95" s="114"/>
    </row>
    <row r="96" spans="1:9" s="102" customFormat="1" hidden="1" x14ac:dyDescent="0.3">
      <c r="A96" s="292"/>
      <c r="B96" s="263"/>
      <c r="C96" s="263"/>
      <c r="D96" s="267"/>
      <c r="E96" s="263"/>
      <c r="F96" s="82">
        <f t="shared" si="0"/>
        <v>0</v>
      </c>
      <c r="G96" s="114" t="s">
        <v>325</v>
      </c>
      <c r="I96" s="114"/>
    </row>
    <row r="97" spans="1:9" s="102" customFormat="1" hidden="1" x14ac:dyDescent="0.3">
      <c r="A97" s="292"/>
      <c r="B97" s="263"/>
      <c r="C97" s="263"/>
      <c r="D97" s="267"/>
      <c r="E97" s="263"/>
      <c r="F97" s="82">
        <f t="shared" si="0"/>
        <v>0</v>
      </c>
      <c r="G97" s="114" t="s">
        <v>325</v>
      </c>
      <c r="I97" s="114"/>
    </row>
    <row r="98" spans="1:9" s="102" customFormat="1" hidden="1" x14ac:dyDescent="0.3">
      <c r="A98" s="292"/>
      <c r="B98" s="263"/>
      <c r="C98" s="263"/>
      <c r="D98" s="267"/>
      <c r="E98" s="263"/>
      <c r="F98" s="82">
        <f t="shared" si="0"/>
        <v>0</v>
      </c>
      <c r="G98" s="114" t="s">
        <v>325</v>
      </c>
      <c r="I98" s="114"/>
    </row>
    <row r="99" spans="1:9" s="102" customFormat="1" hidden="1" x14ac:dyDescent="0.3">
      <c r="A99" s="292"/>
      <c r="B99" s="263"/>
      <c r="C99" s="263"/>
      <c r="D99" s="267"/>
      <c r="E99" s="263"/>
      <c r="F99" s="82">
        <f t="shared" si="0"/>
        <v>0</v>
      </c>
      <c r="G99" s="114" t="s">
        <v>325</v>
      </c>
      <c r="I99" s="114"/>
    </row>
    <row r="100" spans="1:9" s="102" customFormat="1" hidden="1" x14ac:dyDescent="0.3">
      <c r="A100" s="292"/>
      <c r="B100" s="263"/>
      <c r="C100" s="263"/>
      <c r="D100" s="267"/>
      <c r="E100" s="263"/>
      <c r="F100" s="82">
        <f t="shared" si="0"/>
        <v>0</v>
      </c>
      <c r="G100" s="114" t="s">
        <v>325</v>
      </c>
      <c r="I100" s="114"/>
    </row>
    <row r="101" spans="1:9" s="102" customFormat="1" hidden="1" x14ac:dyDescent="0.3">
      <c r="A101" s="292"/>
      <c r="B101" s="263"/>
      <c r="C101" s="263"/>
      <c r="D101" s="267"/>
      <c r="E101" s="263"/>
      <c r="F101" s="82">
        <f t="shared" si="0"/>
        <v>0</v>
      </c>
      <c r="G101" s="114" t="s">
        <v>325</v>
      </c>
      <c r="I101" s="114"/>
    </row>
    <row r="102" spans="1:9" s="102" customFormat="1" hidden="1" x14ac:dyDescent="0.3">
      <c r="A102" s="292"/>
      <c r="B102" s="263"/>
      <c r="C102" s="263"/>
      <c r="D102" s="267"/>
      <c r="E102" s="263"/>
      <c r="F102" s="82">
        <f t="shared" si="0"/>
        <v>0</v>
      </c>
      <c r="G102" s="114" t="s">
        <v>325</v>
      </c>
      <c r="I102" s="114"/>
    </row>
    <row r="103" spans="1:9" s="102" customFormat="1" hidden="1" x14ac:dyDescent="0.3">
      <c r="A103" s="292"/>
      <c r="B103" s="263"/>
      <c r="C103" s="263"/>
      <c r="D103" s="267"/>
      <c r="E103" s="263"/>
      <c r="F103" s="82">
        <f t="shared" si="0"/>
        <v>0</v>
      </c>
      <c r="G103" s="114" t="s">
        <v>325</v>
      </c>
      <c r="I103" s="114"/>
    </row>
    <row r="104" spans="1:9" s="102" customFormat="1" hidden="1" x14ac:dyDescent="0.3">
      <c r="A104" s="292"/>
      <c r="B104" s="263"/>
      <c r="C104" s="263"/>
      <c r="D104" s="267"/>
      <c r="E104" s="263"/>
      <c r="F104" s="82">
        <f t="shared" si="0"/>
        <v>0</v>
      </c>
      <c r="G104" s="114" t="s">
        <v>325</v>
      </c>
      <c r="I104" s="114"/>
    </row>
    <row r="105" spans="1:9" s="102" customFormat="1" hidden="1" x14ac:dyDescent="0.3">
      <c r="A105" s="292"/>
      <c r="B105" s="263"/>
      <c r="C105" s="263"/>
      <c r="D105" s="267"/>
      <c r="E105" s="263"/>
      <c r="F105" s="82">
        <f t="shared" si="0"/>
        <v>0</v>
      </c>
      <c r="G105" s="114" t="s">
        <v>325</v>
      </c>
      <c r="I105" s="114"/>
    </row>
    <row r="106" spans="1:9" s="102" customFormat="1" hidden="1" x14ac:dyDescent="0.3">
      <c r="A106" s="292"/>
      <c r="B106" s="263"/>
      <c r="C106" s="263"/>
      <c r="D106" s="267"/>
      <c r="E106" s="263"/>
      <c r="F106" s="82">
        <f t="shared" si="0"/>
        <v>0</v>
      </c>
      <c r="G106" s="114" t="s">
        <v>325</v>
      </c>
      <c r="I106" s="114"/>
    </row>
    <row r="107" spans="1:9" s="102" customFormat="1" hidden="1" x14ac:dyDescent="0.3">
      <c r="A107" s="292"/>
      <c r="B107" s="263"/>
      <c r="C107" s="263"/>
      <c r="D107" s="267"/>
      <c r="E107" s="263"/>
      <c r="F107" s="82">
        <f t="shared" si="0"/>
        <v>0</v>
      </c>
      <c r="G107" s="114" t="s">
        <v>325</v>
      </c>
      <c r="I107" s="114"/>
    </row>
    <row r="108" spans="1:9" s="102" customFormat="1" hidden="1" x14ac:dyDescent="0.3">
      <c r="A108" s="292"/>
      <c r="B108" s="263"/>
      <c r="C108" s="263"/>
      <c r="D108" s="267"/>
      <c r="E108" s="263"/>
      <c r="F108" s="82">
        <f t="shared" si="0"/>
        <v>0</v>
      </c>
      <c r="G108" s="114" t="s">
        <v>325</v>
      </c>
      <c r="I108" s="114"/>
    </row>
    <row r="109" spans="1:9" s="102" customFormat="1" hidden="1" x14ac:dyDescent="0.3">
      <c r="A109" s="292"/>
      <c r="B109" s="263"/>
      <c r="C109" s="263"/>
      <c r="D109" s="267"/>
      <c r="E109" s="263"/>
      <c r="F109" s="82">
        <f t="shared" si="0"/>
        <v>0</v>
      </c>
      <c r="G109" s="114" t="s">
        <v>325</v>
      </c>
      <c r="I109" s="114"/>
    </row>
    <row r="110" spans="1:9" s="102" customFormat="1" hidden="1" x14ac:dyDescent="0.3">
      <c r="A110" s="292"/>
      <c r="B110" s="263"/>
      <c r="C110" s="263"/>
      <c r="D110" s="267"/>
      <c r="E110" s="263"/>
      <c r="F110" s="82">
        <f t="shared" si="0"/>
        <v>0</v>
      </c>
      <c r="G110" s="114" t="s">
        <v>325</v>
      </c>
      <c r="I110" s="114"/>
    </row>
    <row r="111" spans="1:9" s="102" customFormat="1" hidden="1" x14ac:dyDescent="0.3">
      <c r="A111" s="292"/>
      <c r="B111" s="263"/>
      <c r="C111" s="263"/>
      <c r="D111" s="267"/>
      <c r="E111" s="263"/>
      <c r="F111" s="82">
        <f t="shared" si="0"/>
        <v>0</v>
      </c>
      <c r="G111" s="114" t="s">
        <v>325</v>
      </c>
      <c r="I111" s="114"/>
    </row>
    <row r="112" spans="1:9" s="102" customFormat="1" hidden="1" x14ac:dyDescent="0.3">
      <c r="A112" s="292"/>
      <c r="B112" s="263"/>
      <c r="C112" s="263"/>
      <c r="D112" s="267"/>
      <c r="E112" s="263"/>
      <c r="F112" s="82">
        <f t="shared" si="0"/>
        <v>0</v>
      </c>
      <c r="G112" s="114" t="s">
        <v>325</v>
      </c>
      <c r="I112" s="114"/>
    </row>
    <row r="113" spans="1:9" s="102" customFormat="1" hidden="1" x14ac:dyDescent="0.3">
      <c r="A113" s="292"/>
      <c r="B113" s="263"/>
      <c r="C113" s="263"/>
      <c r="D113" s="267"/>
      <c r="E113" s="263"/>
      <c r="F113" s="82">
        <f t="shared" si="0"/>
        <v>0</v>
      </c>
      <c r="G113" s="114" t="s">
        <v>325</v>
      </c>
      <c r="I113" s="114"/>
    </row>
    <row r="114" spans="1:9" s="102" customFormat="1" hidden="1" x14ac:dyDescent="0.3">
      <c r="A114" s="292"/>
      <c r="B114" s="263"/>
      <c r="C114" s="263"/>
      <c r="D114" s="267"/>
      <c r="E114" s="263"/>
      <c r="F114" s="82">
        <f t="shared" si="0"/>
        <v>0</v>
      </c>
      <c r="G114" s="114" t="s">
        <v>325</v>
      </c>
      <c r="I114" s="114"/>
    </row>
    <row r="115" spans="1:9" s="102" customFormat="1" hidden="1" x14ac:dyDescent="0.3">
      <c r="A115" s="292"/>
      <c r="B115" s="263"/>
      <c r="C115" s="263"/>
      <c r="D115" s="267"/>
      <c r="E115" s="263"/>
      <c r="F115" s="82">
        <f t="shared" si="0"/>
        <v>0</v>
      </c>
      <c r="G115" s="114" t="s">
        <v>325</v>
      </c>
      <c r="I115" s="114"/>
    </row>
    <row r="116" spans="1:9" s="102" customFormat="1" hidden="1" x14ac:dyDescent="0.3">
      <c r="A116" s="292"/>
      <c r="B116" s="263"/>
      <c r="C116" s="263"/>
      <c r="D116" s="267"/>
      <c r="E116" s="263"/>
      <c r="F116" s="82">
        <f t="shared" si="0"/>
        <v>0</v>
      </c>
      <c r="G116" s="114" t="s">
        <v>325</v>
      </c>
      <c r="I116" s="114"/>
    </row>
    <row r="117" spans="1:9" s="102" customFormat="1" hidden="1" x14ac:dyDescent="0.3">
      <c r="A117" s="292"/>
      <c r="B117" s="263"/>
      <c r="C117" s="263"/>
      <c r="D117" s="267"/>
      <c r="E117" s="263"/>
      <c r="F117" s="82">
        <f t="shared" si="0"/>
        <v>0</v>
      </c>
      <c r="G117" s="114" t="s">
        <v>325</v>
      </c>
      <c r="I117" s="114"/>
    </row>
    <row r="118" spans="1:9" s="102" customFormat="1" hidden="1" x14ac:dyDescent="0.3">
      <c r="A118" s="292"/>
      <c r="B118" s="263"/>
      <c r="C118" s="263"/>
      <c r="D118" s="267"/>
      <c r="E118" s="263"/>
      <c r="F118" s="82">
        <f t="shared" si="0"/>
        <v>0</v>
      </c>
      <c r="G118" s="114" t="s">
        <v>325</v>
      </c>
      <c r="I118" s="114"/>
    </row>
    <row r="119" spans="1:9" s="102" customFormat="1" hidden="1" x14ac:dyDescent="0.3">
      <c r="A119" s="292"/>
      <c r="B119" s="263"/>
      <c r="C119" s="263"/>
      <c r="D119" s="267"/>
      <c r="E119" s="263"/>
      <c r="F119" s="82">
        <f t="shared" si="0"/>
        <v>0</v>
      </c>
      <c r="G119" s="114" t="s">
        <v>325</v>
      </c>
      <c r="I119" s="114"/>
    </row>
    <row r="120" spans="1:9" s="102" customFormat="1" hidden="1" x14ac:dyDescent="0.3">
      <c r="A120" s="292"/>
      <c r="B120" s="263"/>
      <c r="C120" s="263"/>
      <c r="D120" s="267"/>
      <c r="E120" s="263"/>
      <c r="F120" s="82">
        <f t="shared" si="0"/>
        <v>0</v>
      </c>
      <c r="G120" s="114" t="s">
        <v>325</v>
      </c>
      <c r="I120" s="114"/>
    </row>
    <row r="121" spans="1:9" s="102" customFormat="1" hidden="1" x14ac:dyDescent="0.3">
      <c r="A121" s="292"/>
      <c r="B121" s="263"/>
      <c r="C121" s="263"/>
      <c r="D121" s="267"/>
      <c r="E121" s="263"/>
      <c r="F121" s="82">
        <f t="shared" si="0"/>
        <v>0</v>
      </c>
      <c r="G121" s="114" t="s">
        <v>325</v>
      </c>
      <c r="I121" s="114"/>
    </row>
    <row r="122" spans="1:9" s="102" customFormat="1" hidden="1" x14ac:dyDescent="0.3">
      <c r="A122" s="292"/>
      <c r="B122" s="263"/>
      <c r="C122" s="263"/>
      <c r="D122" s="267"/>
      <c r="E122" s="263"/>
      <c r="F122" s="82">
        <f t="shared" si="0"/>
        <v>0</v>
      </c>
      <c r="G122" s="114" t="s">
        <v>325</v>
      </c>
      <c r="I122" s="114"/>
    </row>
    <row r="123" spans="1:9" s="102" customFormat="1" hidden="1" x14ac:dyDescent="0.3">
      <c r="A123" s="292"/>
      <c r="B123" s="263"/>
      <c r="C123" s="263"/>
      <c r="D123" s="267"/>
      <c r="E123" s="263"/>
      <c r="F123" s="82">
        <f t="shared" si="0"/>
        <v>0</v>
      </c>
      <c r="G123" s="114" t="s">
        <v>325</v>
      </c>
      <c r="I123" s="114"/>
    </row>
    <row r="124" spans="1:9" s="102" customFormat="1" hidden="1" x14ac:dyDescent="0.3">
      <c r="A124" s="292"/>
      <c r="B124" s="263"/>
      <c r="C124" s="263"/>
      <c r="D124" s="267"/>
      <c r="E124" s="263"/>
      <c r="F124" s="82">
        <f t="shared" si="0"/>
        <v>0</v>
      </c>
      <c r="G124" s="114" t="s">
        <v>325</v>
      </c>
      <c r="I124" s="114"/>
    </row>
    <row r="125" spans="1:9" s="102" customFormat="1" hidden="1" x14ac:dyDescent="0.3">
      <c r="A125" s="292"/>
      <c r="B125" s="263"/>
      <c r="C125" s="263"/>
      <c r="D125" s="267"/>
      <c r="E125" s="263"/>
      <c r="F125" s="82">
        <f t="shared" si="0"/>
        <v>0</v>
      </c>
      <c r="G125" s="114" t="s">
        <v>325</v>
      </c>
      <c r="I125" s="114"/>
    </row>
    <row r="126" spans="1:9" s="102" customFormat="1" hidden="1" x14ac:dyDescent="0.3">
      <c r="A126" s="292"/>
      <c r="B126" s="263"/>
      <c r="C126" s="263"/>
      <c r="D126" s="267"/>
      <c r="E126" s="263"/>
      <c r="F126" s="82">
        <f t="shared" si="0"/>
        <v>0</v>
      </c>
      <c r="G126" s="114" t="s">
        <v>325</v>
      </c>
      <c r="I126" s="114"/>
    </row>
    <row r="127" spans="1:9" s="102" customFormat="1" hidden="1" x14ac:dyDescent="0.3">
      <c r="A127" s="292"/>
      <c r="B127" s="263"/>
      <c r="C127" s="263"/>
      <c r="D127" s="267"/>
      <c r="E127" s="263"/>
      <c r="F127" s="82">
        <f t="shared" si="0"/>
        <v>0</v>
      </c>
      <c r="G127" s="114" t="s">
        <v>325</v>
      </c>
      <c r="I127" s="114"/>
    </row>
    <row r="128" spans="1:9" s="102" customFormat="1" hidden="1" x14ac:dyDescent="0.3">
      <c r="A128" s="292"/>
      <c r="B128" s="263"/>
      <c r="C128" s="263"/>
      <c r="D128" s="267"/>
      <c r="E128" s="263"/>
      <c r="F128" s="82">
        <f t="shared" si="0"/>
        <v>0</v>
      </c>
      <c r="G128" s="114" t="s">
        <v>325</v>
      </c>
      <c r="I128" s="114"/>
    </row>
    <row r="129" spans="1:9" s="102" customFormat="1" hidden="1" x14ac:dyDescent="0.3">
      <c r="A129" s="292"/>
      <c r="B129" s="263"/>
      <c r="C129" s="263"/>
      <c r="D129" s="267"/>
      <c r="E129" s="263"/>
      <c r="F129" s="82">
        <f t="shared" si="0"/>
        <v>0</v>
      </c>
      <c r="G129" s="114" t="s">
        <v>325</v>
      </c>
      <c r="I129" s="114"/>
    </row>
    <row r="130" spans="1:9" s="102" customFormat="1" hidden="1" x14ac:dyDescent="0.3">
      <c r="A130" s="292"/>
      <c r="B130" s="263"/>
      <c r="C130" s="263"/>
      <c r="D130" s="267"/>
      <c r="E130" s="263"/>
      <c r="F130" s="82">
        <f t="shared" si="0"/>
        <v>0</v>
      </c>
      <c r="G130" s="114" t="s">
        <v>325</v>
      </c>
      <c r="I130" s="114"/>
    </row>
    <row r="131" spans="1:9" s="102" customFormat="1" hidden="1" x14ac:dyDescent="0.3">
      <c r="A131" s="292"/>
      <c r="B131" s="263"/>
      <c r="C131" s="263"/>
      <c r="D131" s="267"/>
      <c r="E131" s="263"/>
      <c r="F131" s="82">
        <f t="shared" si="0"/>
        <v>0</v>
      </c>
      <c r="G131" s="114" t="s">
        <v>325</v>
      </c>
      <c r="I131" s="114"/>
    </row>
    <row r="132" spans="1:9" s="102" customFormat="1" hidden="1" x14ac:dyDescent="0.3">
      <c r="A132" s="292"/>
      <c r="B132" s="263"/>
      <c r="C132" s="263"/>
      <c r="D132" s="267"/>
      <c r="E132" s="263"/>
      <c r="F132" s="82">
        <f t="shared" si="0"/>
        <v>0</v>
      </c>
      <c r="G132" s="114" t="s">
        <v>325</v>
      </c>
      <c r="I132" s="114"/>
    </row>
    <row r="133" spans="1:9" s="102" customFormat="1" hidden="1" x14ac:dyDescent="0.3">
      <c r="A133" s="292"/>
      <c r="B133" s="263"/>
      <c r="C133" s="263"/>
      <c r="D133" s="267"/>
      <c r="E133" s="263"/>
      <c r="F133" s="82">
        <f t="shared" si="0"/>
        <v>0</v>
      </c>
      <c r="G133" s="114" t="s">
        <v>325</v>
      </c>
      <c r="I133" s="114"/>
    </row>
    <row r="134" spans="1:9" s="102" customFormat="1" hidden="1" x14ac:dyDescent="0.3">
      <c r="A134" s="292"/>
      <c r="B134" s="263"/>
      <c r="C134" s="263"/>
      <c r="D134" s="267"/>
      <c r="E134" s="263"/>
      <c r="F134" s="82">
        <f t="shared" si="0"/>
        <v>0</v>
      </c>
      <c r="G134" s="114" t="s">
        <v>325</v>
      </c>
      <c r="I134" s="114"/>
    </row>
    <row r="135" spans="1:9" s="102" customFormat="1" x14ac:dyDescent="0.3">
      <c r="A135" s="292" t="s">
        <v>60</v>
      </c>
      <c r="B135" s="263">
        <v>3</v>
      </c>
      <c r="C135" s="263" t="s">
        <v>306</v>
      </c>
      <c r="D135" s="267">
        <f t="shared" ref="D135:D140" ca="1" si="2">RAND()*400000</f>
        <v>17954.077368183309</v>
      </c>
      <c r="E135" s="263">
        <v>7</v>
      </c>
      <c r="F135" s="295">
        <f ca="1">ROUND(+B135*D135*E135,2)</f>
        <v>377035.62</v>
      </c>
      <c r="G135" s="114" t="s">
        <v>325</v>
      </c>
      <c r="I135" s="114"/>
    </row>
    <row r="136" spans="1:9" s="102" customFormat="1" x14ac:dyDescent="0.3">
      <c r="A136" s="291"/>
      <c r="B136" s="90"/>
      <c r="C136" s="90"/>
      <c r="D136" s="136"/>
      <c r="E136" s="207" t="s">
        <v>41</v>
      </c>
      <c r="F136" s="308">
        <f ca="1">ROUND(SUBTOTAL(109,F6:F135),2)</f>
        <v>7054825.0999999996</v>
      </c>
      <c r="G136" s="114" t="s">
        <v>325</v>
      </c>
      <c r="I136" s="117" t="s">
        <v>329</v>
      </c>
    </row>
    <row r="137" spans="1:9" s="102" customFormat="1" x14ac:dyDescent="0.3">
      <c r="A137" s="291"/>
      <c r="B137" s="90"/>
      <c r="C137" s="90"/>
      <c r="D137" s="136"/>
      <c r="E137" s="90"/>
      <c r="F137" s="296"/>
      <c r="G137" s="114" t="s">
        <v>326</v>
      </c>
    </row>
    <row r="138" spans="1:9" s="102" customFormat="1" x14ac:dyDescent="0.3">
      <c r="A138" s="292" t="s">
        <v>307</v>
      </c>
      <c r="B138" s="263">
        <v>3</v>
      </c>
      <c r="C138" s="263" t="s">
        <v>306</v>
      </c>
      <c r="D138" s="267">
        <f t="shared" ca="1" si="2"/>
        <v>22098.978818440919</v>
      </c>
      <c r="E138" s="263">
        <v>7</v>
      </c>
      <c r="F138" s="82">
        <f ca="1">ROUND(+B138*D138*E138,2)</f>
        <v>464078.56</v>
      </c>
      <c r="G138" s="114" t="s">
        <v>326</v>
      </c>
    </row>
    <row r="139" spans="1:9" s="102" customFormat="1" x14ac:dyDescent="0.3">
      <c r="A139" s="292" t="s">
        <v>334</v>
      </c>
      <c r="B139" s="263">
        <v>3</v>
      </c>
      <c r="C139" s="263" t="s">
        <v>306</v>
      </c>
      <c r="D139" s="267">
        <f t="shared" ca="1" si="2"/>
        <v>360481.57990755269</v>
      </c>
      <c r="E139" s="263">
        <v>7</v>
      </c>
      <c r="F139" s="82">
        <f t="shared" ref="F139:F266" ca="1" si="3">ROUND(+B139*D139*E139,2)</f>
        <v>7570113.1799999997</v>
      </c>
      <c r="G139" s="114" t="s">
        <v>326</v>
      </c>
      <c r="I139" s="114"/>
    </row>
    <row r="140" spans="1:9" s="102" customFormat="1" x14ac:dyDescent="0.3">
      <c r="A140" s="292" t="s">
        <v>335</v>
      </c>
      <c r="B140" s="263">
        <v>3</v>
      </c>
      <c r="C140" s="263" t="s">
        <v>306</v>
      </c>
      <c r="D140" s="267">
        <f t="shared" ca="1" si="2"/>
        <v>300743.2864919295</v>
      </c>
      <c r="E140" s="263">
        <v>7</v>
      </c>
      <c r="F140" s="82">
        <f t="shared" ca="1" si="3"/>
        <v>6315609.0199999996</v>
      </c>
      <c r="G140" s="114" t="s">
        <v>326</v>
      </c>
      <c r="I140" s="114"/>
    </row>
    <row r="141" spans="1:9" s="102" customFormat="1" hidden="1" x14ac:dyDescent="0.3">
      <c r="A141" s="292"/>
      <c r="B141" s="263"/>
      <c r="C141" s="263"/>
      <c r="D141" s="267"/>
      <c r="E141" s="263"/>
      <c r="F141" s="82">
        <f t="shared" si="3"/>
        <v>0</v>
      </c>
      <c r="G141" s="114" t="s">
        <v>326</v>
      </c>
      <c r="I141" s="114"/>
    </row>
    <row r="142" spans="1:9" s="102" customFormat="1" hidden="1" x14ac:dyDescent="0.3">
      <c r="A142" s="292"/>
      <c r="B142" s="263"/>
      <c r="C142" s="263"/>
      <c r="D142" s="267"/>
      <c r="E142" s="263"/>
      <c r="F142" s="82">
        <f t="shared" si="3"/>
        <v>0</v>
      </c>
      <c r="G142" s="114" t="s">
        <v>326</v>
      </c>
      <c r="I142" s="114"/>
    </row>
    <row r="143" spans="1:9" s="102" customFormat="1" hidden="1" x14ac:dyDescent="0.3">
      <c r="A143" s="292"/>
      <c r="B143" s="263"/>
      <c r="C143" s="263"/>
      <c r="D143" s="267"/>
      <c r="E143" s="263"/>
      <c r="F143" s="82">
        <f t="shared" si="3"/>
        <v>0</v>
      </c>
      <c r="G143" s="114" t="s">
        <v>326</v>
      </c>
      <c r="I143" s="114"/>
    </row>
    <row r="144" spans="1:9" s="102" customFormat="1" hidden="1" x14ac:dyDescent="0.3">
      <c r="A144" s="292"/>
      <c r="B144" s="263"/>
      <c r="C144" s="263"/>
      <c r="D144" s="267"/>
      <c r="E144" s="263"/>
      <c r="F144" s="82">
        <f t="shared" si="3"/>
        <v>0</v>
      </c>
      <c r="G144" s="114" t="s">
        <v>326</v>
      </c>
      <c r="I144" s="114"/>
    </row>
    <row r="145" spans="1:9" s="102" customFormat="1" hidden="1" x14ac:dyDescent="0.3">
      <c r="A145" s="292"/>
      <c r="B145" s="263"/>
      <c r="C145" s="263"/>
      <c r="D145" s="267"/>
      <c r="E145" s="263"/>
      <c r="F145" s="82">
        <f t="shared" si="3"/>
        <v>0</v>
      </c>
      <c r="G145" s="114" t="s">
        <v>326</v>
      </c>
      <c r="I145" s="114"/>
    </row>
    <row r="146" spans="1:9" s="102" customFormat="1" hidden="1" x14ac:dyDescent="0.3">
      <c r="A146" s="292"/>
      <c r="B146" s="263"/>
      <c r="C146" s="263"/>
      <c r="D146" s="267"/>
      <c r="E146" s="263"/>
      <c r="F146" s="82">
        <f t="shared" si="3"/>
        <v>0</v>
      </c>
      <c r="G146" s="114" t="s">
        <v>326</v>
      </c>
      <c r="I146" s="114"/>
    </row>
    <row r="147" spans="1:9" s="102" customFormat="1" hidden="1" x14ac:dyDescent="0.3">
      <c r="A147" s="292"/>
      <c r="B147" s="263"/>
      <c r="C147" s="263"/>
      <c r="D147" s="267"/>
      <c r="E147" s="263"/>
      <c r="F147" s="82">
        <f t="shared" si="3"/>
        <v>0</v>
      </c>
      <c r="G147" s="114" t="s">
        <v>326</v>
      </c>
      <c r="I147" s="114"/>
    </row>
    <row r="148" spans="1:9" s="102" customFormat="1" hidden="1" x14ac:dyDescent="0.3">
      <c r="A148" s="292"/>
      <c r="B148" s="263"/>
      <c r="C148" s="263"/>
      <c r="D148" s="267"/>
      <c r="E148" s="263"/>
      <c r="F148" s="82">
        <f t="shared" si="3"/>
        <v>0</v>
      </c>
      <c r="G148" s="114" t="s">
        <v>326</v>
      </c>
      <c r="I148" s="114"/>
    </row>
    <row r="149" spans="1:9" s="102" customFormat="1" hidden="1" x14ac:dyDescent="0.3">
      <c r="A149" s="292"/>
      <c r="B149" s="263"/>
      <c r="C149" s="263"/>
      <c r="D149" s="267"/>
      <c r="E149" s="263"/>
      <c r="F149" s="82">
        <f t="shared" si="3"/>
        <v>0</v>
      </c>
      <c r="G149" s="114" t="s">
        <v>326</v>
      </c>
      <c r="I149" s="114"/>
    </row>
    <row r="150" spans="1:9" s="102" customFormat="1" hidden="1" x14ac:dyDescent="0.3">
      <c r="A150" s="292"/>
      <c r="B150" s="263"/>
      <c r="C150" s="263"/>
      <c r="D150" s="267"/>
      <c r="E150" s="263"/>
      <c r="F150" s="82">
        <f t="shared" si="3"/>
        <v>0</v>
      </c>
      <c r="G150" s="114" t="s">
        <v>326</v>
      </c>
      <c r="I150" s="114"/>
    </row>
    <row r="151" spans="1:9" s="102" customFormat="1" hidden="1" x14ac:dyDescent="0.3">
      <c r="A151" s="292"/>
      <c r="B151" s="263"/>
      <c r="C151" s="263"/>
      <c r="D151" s="267"/>
      <c r="E151" s="263"/>
      <c r="F151" s="82">
        <f t="shared" si="3"/>
        <v>0</v>
      </c>
      <c r="G151" s="114" t="s">
        <v>326</v>
      </c>
      <c r="I151" s="114"/>
    </row>
    <row r="152" spans="1:9" s="102" customFormat="1" hidden="1" x14ac:dyDescent="0.3">
      <c r="A152" s="292"/>
      <c r="B152" s="263"/>
      <c r="C152" s="263"/>
      <c r="D152" s="267"/>
      <c r="E152" s="263"/>
      <c r="F152" s="82">
        <f t="shared" si="3"/>
        <v>0</v>
      </c>
      <c r="G152" s="114" t="s">
        <v>326</v>
      </c>
      <c r="I152" s="114"/>
    </row>
    <row r="153" spans="1:9" s="102" customFormat="1" hidden="1" x14ac:dyDescent="0.3">
      <c r="A153" s="292"/>
      <c r="B153" s="263"/>
      <c r="C153" s="263"/>
      <c r="D153" s="267"/>
      <c r="E153" s="263"/>
      <c r="F153" s="82">
        <f t="shared" si="3"/>
        <v>0</v>
      </c>
      <c r="G153" s="114" t="s">
        <v>326</v>
      </c>
      <c r="I153" s="114"/>
    </row>
    <row r="154" spans="1:9" s="102" customFormat="1" hidden="1" x14ac:dyDescent="0.3">
      <c r="A154" s="292"/>
      <c r="B154" s="263"/>
      <c r="C154" s="263"/>
      <c r="D154" s="267"/>
      <c r="E154" s="263"/>
      <c r="F154" s="82">
        <f t="shared" si="3"/>
        <v>0</v>
      </c>
      <c r="G154" s="114" t="s">
        <v>326</v>
      </c>
      <c r="I154" s="114"/>
    </row>
    <row r="155" spans="1:9" s="102" customFormat="1" hidden="1" x14ac:dyDescent="0.3">
      <c r="A155" s="292"/>
      <c r="B155" s="263"/>
      <c r="C155" s="263"/>
      <c r="D155" s="267"/>
      <c r="E155" s="263"/>
      <c r="F155" s="82">
        <f t="shared" si="3"/>
        <v>0</v>
      </c>
      <c r="G155" s="114" t="s">
        <v>326</v>
      </c>
      <c r="I155" s="114"/>
    </row>
    <row r="156" spans="1:9" s="102" customFormat="1" hidden="1" x14ac:dyDescent="0.3">
      <c r="A156" s="292"/>
      <c r="B156" s="263"/>
      <c r="C156" s="263"/>
      <c r="D156" s="267"/>
      <c r="E156" s="263"/>
      <c r="F156" s="82">
        <f t="shared" si="3"/>
        <v>0</v>
      </c>
      <c r="G156" s="114" t="s">
        <v>326</v>
      </c>
      <c r="I156" s="114"/>
    </row>
    <row r="157" spans="1:9" s="102" customFormat="1" hidden="1" x14ac:dyDescent="0.3">
      <c r="A157" s="292"/>
      <c r="B157" s="263"/>
      <c r="C157" s="263"/>
      <c r="D157" s="267"/>
      <c r="E157" s="263"/>
      <c r="F157" s="82">
        <f t="shared" si="3"/>
        <v>0</v>
      </c>
      <c r="G157" s="114" t="s">
        <v>326</v>
      </c>
      <c r="I157" s="114"/>
    </row>
    <row r="158" spans="1:9" s="102" customFormat="1" hidden="1" x14ac:dyDescent="0.3">
      <c r="A158" s="292"/>
      <c r="B158" s="263"/>
      <c r="C158" s="263"/>
      <c r="D158" s="267"/>
      <c r="E158" s="263"/>
      <c r="F158" s="82">
        <f t="shared" si="3"/>
        <v>0</v>
      </c>
      <c r="G158" s="114" t="s">
        <v>326</v>
      </c>
      <c r="I158" s="114"/>
    </row>
    <row r="159" spans="1:9" s="102" customFormat="1" hidden="1" x14ac:dyDescent="0.3">
      <c r="A159" s="292"/>
      <c r="B159" s="263"/>
      <c r="C159" s="263"/>
      <c r="D159" s="267"/>
      <c r="E159" s="263"/>
      <c r="F159" s="82">
        <f t="shared" si="3"/>
        <v>0</v>
      </c>
      <c r="G159" s="114" t="s">
        <v>326</v>
      </c>
      <c r="I159" s="114"/>
    </row>
    <row r="160" spans="1:9" s="102" customFormat="1" hidden="1" x14ac:dyDescent="0.3">
      <c r="A160" s="292"/>
      <c r="B160" s="263"/>
      <c r="C160" s="263"/>
      <c r="D160" s="267"/>
      <c r="E160" s="263"/>
      <c r="F160" s="82">
        <f t="shared" si="3"/>
        <v>0</v>
      </c>
      <c r="G160" s="114" t="s">
        <v>326</v>
      </c>
      <c r="I160" s="114"/>
    </row>
    <row r="161" spans="1:9" s="102" customFormat="1" hidden="1" x14ac:dyDescent="0.3">
      <c r="A161" s="292"/>
      <c r="B161" s="263"/>
      <c r="C161" s="263"/>
      <c r="D161" s="267"/>
      <c r="E161" s="263"/>
      <c r="F161" s="82">
        <f t="shared" si="3"/>
        <v>0</v>
      </c>
      <c r="G161" s="114" t="s">
        <v>326</v>
      </c>
      <c r="I161" s="114"/>
    </row>
    <row r="162" spans="1:9" s="102" customFormat="1" hidden="1" x14ac:dyDescent="0.3">
      <c r="A162" s="292"/>
      <c r="B162" s="263"/>
      <c r="C162" s="263"/>
      <c r="D162" s="267"/>
      <c r="E162" s="263"/>
      <c r="F162" s="82">
        <f t="shared" si="3"/>
        <v>0</v>
      </c>
      <c r="G162" s="114" t="s">
        <v>326</v>
      </c>
      <c r="I162" s="114"/>
    </row>
    <row r="163" spans="1:9" s="102" customFormat="1" hidden="1" x14ac:dyDescent="0.3">
      <c r="A163" s="292"/>
      <c r="B163" s="263"/>
      <c r="C163" s="263"/>
      <c r="D163" s="267"/>
      <c r="E163" s="263"/>
      <c r="F163" s="82">
        <f t="shared" si="3"/>
        <v>0</v>
      </c>
      <c r="G163" s="114" t="s">
        <v>326</v>
      </c>
      <c r="I163" s="114"/>
    </row>
    <row r="164" spans="1:9" s="102" customFormat="1" hidden="1" x14ac:dyDescent="0.3">
      <c r="A164" s="292"/>
      <c r="B164" s="263"/>
      <c r="C164" s="263"/>
      <c r="D164" s="267"/>
      <c r="E164" s="263"/>
      <c r="F164" s="82">
        <f t="shared" si="3"/>
        <v>0</v>
      </c>
      <c r="G164" s="114" t="s">
        <v>326</v>
      </c>
      <c r="I164" s="114"/>
    </row>
    <row r="165" spans="1:9" s="102" customFormat="1" hidden="1" x14ac:dyDescent="0.3">
      <c r="A165" s="292"/>
      <c r="B165" s="263"/>
      <c r="C165" s="263"/>
      <c r="D165" s="267"/>
      <c r="E165" s="263"/>
      <c r="F165" s="82">
        <f t="shared" si="3"/>
        <v>0</v>
      </c>
      <c r="G165" s="114" t="s">
        <v>326</v>
      </c>
      <c r="I165" s="114"/>
    </row>
    <row r="166" spans="1:9" s="102" customFormat="1" hidden="1" x14ac:dyDescent="0.3">
      <c r="A166" s="292"/>
      <c r="B166" s="263"/>
      <c r="C166" s="263"/>
      <c r="D166" s="267"/>
      <c r="E166" s="263"/>
      <c r="F166" s="82">
        <f t="shared" si="3"/>
        <v>0</v>
      </c>
      <c r="G166" s="114" t="s">
        <v>326</v>
      </c>
      <c r="I166" s="114"/>
    </row>
    <row r="167" spans="1:9" s="102" customFormat="1" hidden="1" x14ac:dyDescent="0.3">
      <c r="A167" s="292"/>
      <c r="B167" s="263"/>
      <c r="C167" s="263"/>
      <c r="D167" s="267"/>
      <c r="E167" s="263"/>
      <c r="F167" s="82">
        <f t="shared" si="3"/>
        <v>0</v>
      </c>
      <c r="G167" s="114" t="s">
        <v>326</v>
      </c>
      <c r="I167" s="114"/>
    </row>
    <row r="168" spans="1:9" s="102" customFormat="1" hidden="1" x14ac:dyDescent="0.3">
      <c r="A168" s="292"/>
      <c r="B168" s="263"/>
      <c r="C168" s="263"/>
      <c r="D168" s="267"/>
      <c r="E168" s="263"/>
      <c r="F168" s="82">
        <f t="shared" si="3"/>
        <v>0</v>
      </c>
      <c r="G168" s="114" t="s">
        <v>326</v>
      </c>
      <c r="I168" s="114"/>
    </row>
    <row r="169" spans="1:9" s="102" customFormat="1" hidden="1" x14ac:dyDescent="0.3">
      <c r="A169" s="292"/>
      <c r="B169" s="263"/>
      <c r="C169" s="263"/>
      <c r="D169" s="267"/>
      <c r="E169" s="263"/>
      <c r="F169" s="82">
        <f t="shared" si="3"/>
        <v>0</v>
      </c>
      <c r="G169" s="114" t="s">
        <v>326</v>
      </c>
      <c r="I169" s="114"/>
    </row>
    <row r="170" spans="1:9" s="102" customFormat="1" hidden="1" x14ac:dyDescent="0.3">
      <c r="A170" s="292"/>
      <c r="B170" s="263"/>
      <c r="C170" s="263"/>
      <c r="D170" s="267"/>
      <c r="E170" s="263"/>
      <c r="F170" s="82">
        <f t="shared" si="3"/>
        <v>0</v>
      </c>
      <c r="G170" s="114" t="s">
        <v>326</v>
      </c>
      <c r="I170" s="114"/>
    </row>
    <row r="171" spans="1:9" s="102" customFormat="1" hidden="1" x14ac:dyDescent="0.3">
      <c r="A171" s="292"/>
      <c r="B171" s="263"/>
      <c r="C171" s="263"/>
      <c r="D171" s="267"/>
      <c r="E171" s="263"/>
      <c r="F171" s="82">
        <f t="shared" si="3"/>
        <v>0</v>
      </c>
      <c r="G171" s="114" t="s">
        <v>326</v>
      </c>
      <c r="I171" s="114"/>
    </row>
    <row r="172" spans="1:9" s="102" customFormat="1" hidden="1" x14ac:dyDescent="0.3">
      <c r="A172" s="292"/>
      <c r="B172" s="263"/>
      <c r="C172" s="263"/>
      <c r="D172" s="267"/>
      <c r="E172" s="263"/>
      <c r="F172" s="82">
        <f t="shared" si="3"/>
        <v>0</v>
      </c>
      <c r="G172" s="114" t="s">
        <v>326</v>
      </c>
      <c r="I172" s="114"/>
    </row>
    <row r="173" spans="1:9" s="102" customFormat="1" hidden="1" x14ac:dyDescent="0.3">
      <c r="A173" s="292"/>
      <c r="B173" s="263"/>
      <c r="C173" s="263"/>
      <c r="D173" s="267"/>
      <c r="E173" s="263"/>
      <c r="F173" s="82">
        <f t="shared" si="3"/>
        <v>0</v>
      </c>
      <c r="G173" s="114" t="s">
        <v>326</v>
      </c>
      <c r="I173" s="114"/>
    </row>
    <row r="174" spans="1:9" s="102" customFormat="1" hidden="1" x14ac:dyDescent="0.3">
      <c r="A174" s="292"/>
      <c r="B174" s="263"/>
      <c r="C174" s="263"/>
      <c r="D174" s="267"/>
      <c r="E174" s="263"/>
      <c r="F174" s="82">
        <f t="shared" si="3"/>
        <v>0</v>
      </c>
      <c r="G174" s="114" t="s">
        <v>326</v>
      </c>
      <c r="I174" s="114"/>
    </row>
    <row r="175" spans="1:9" s="102" customFormat="1" hidden="1" x14ac:dyDescent="0.3">
      <c r="A175" s="292"/>
      <c r="B175" s="263"/>
      <c r="C175" s="263"/>
      <c r="D175" s="267"/>
      <c r="E175" s="263"/>
      <c r="F175" s="82">
        <f t="shared" si="3"/>
        <v>0</v>
      </c>
      <c r="G175" s="114" t="s">
        <v>326</v>
      </c>
      <c r="I175" s="114"/>
    </row>
    <row r="176" spans="1:9" s="102" customFormat="1" hidden="1" x14ac:dyDescent="0.3">
      <c r="A176" s="292"/>
      <c r="B176" s="263"/>
      <c r="C176" s="263"/>
      <c r="D176" s="267"/>
      <c r="E176" s="263"/>
      <c r="F176" s="82">
        <f t="shared" si="3"/>
        <v>0</v>
      </c>
      <c r="G176" s="114" t="s">
        <v>326</v>
      </c>
      <c r="I176" s="114"/>
    </row>
    <row r="177" spans="1:9" s="102" customFormat="1" hidden="1" x14ac:dyDescent="0.3">
      <c r="A177" s="292"/>
      <c r="B177" s="263"/>
      <c r="C177" s="263"/>
      <c r="D177" s="267"/>
      <c r="E177" s="263"/>
      <c r="F177" s="82">
        <f t="shared" si="3"/>
        <v>0</v>
      </c>
      <c r="G177" s="114" t="s">
        <v>326</v>
      </c>
      <c r="I177" s="114"/>
    </row>
    <row r="178" spans="1:9" s="102" customFormat="1" hidden="1" x14ac:dyDescent="0.3">
      <c r="A178" s="292"/>
      <c r="B178" s="263"/>
      <c r="C178" s="263"/>
      <c r="D178" s="267"/>
      <c r="E178" s="263"/>
      <c r="F178" s="82">
        <f t="shared" si="3"/>
        <v>0</v>
      </c>
      <c r="G178" s="114" t="s">
        <v>326</v>
      </c>
      <c r="I178" s="114"/>
    </row>
    <row r="179" spans="1:9" s="102" customFormat="1" hidden="1" x14ac:dyDescent="0.3">
      <c r="A179" s="292"/>
      <c r="B179" s="263"/>
      <c r="C179" s="263"/>
      <c r="D179" s="267"/>
      <c r="E179" s="263"/>
      <c r="F179" s="82">
        <f t="shared" si="3"/>
        <v>0</v>
      </c>
      <c r="G179" s="114" t="s">
        <v>326</v>
      </c>
      <c r="I179" s="114"/>
    </row>
    <row r="180" spans="1:9" s="102" customFormat="1" hidden="1" x14ac:dyDescent="0.3">
      <c r="A180" s="292"/>
      <c r="B180" s="263"/>
      <c r="C180" s="263"/>
      <c r="D180" s="267"/>
      <c r="E180" s="263"/>
      <c r="F180" s="82">
        <f t="shared" si="3"/>
        <v>0</v>
      </c>
      <c r="G180" s="114" t="s">
        <v>326</v>
      </c>
      <c r="I180" s="114"/>
    </row>
    <row r="181" spans="1:9" s="102" customFormat="1" hidden="1" x14ac:dyDescent="0.3">
      <c r="A181" s="292"/>
      <c r="B181" s="263"/>
      <c r="C181" s="263"/>
      <c r="D181" s="267"/>
      <c r="E181" s="263"/>
      <c r="F181" s="82">
        <f t="shared" si="3"/>
        <v>0</v>
      </c>
      <c r="G181" s="114" t="s">
        <v>326</v>
      </c>
      <c r="I181" s="114"/>
    </row>
    <row r="182" spans="1:9" s="102" customFormat="1" hidden="1" x14ac:dyDescent="0.3">
      <c r="A182" s="292"/>
      <c r="B182" s="263"/>
      <c r="C182" s="263"/>
      <c r="D182" s="267"/>
      <c r="E182" s="263"/>
      <c r="F182" s="82">
        <f t="shared" si="3"/>
        <v>0</v>
      </c>
      <c r="G182" s="114" t="s">
        <v>326</v>
      </c>
      <c r="I182" s="114"/>
    </row>
    <row r="183" spans="1:9" s="102" customFormat="1" hidden="1" x14ac:dyDescent="0.3">
      <c r="A183" s="292"/>
      <c r="B183" s="263"/>
      <c r="C183" s="263"/>
      <c r="D183" s="267"/>
      <c r="E183" s="263"/>
      <c r="F183" s="82">
        <f t="shared" si="3"/>
        <v>0</v>
      </c>
      <c r="G183" s="114" t="s">
        <v>326</v>
      </c>
      <c r="I183" s="114"/>
    </row>
    <row r="184" spans="1:9" s="102" customFormat="1" hidden="1" x14ac:dyDescent="0.3">
      <c r="A184" s="292"/>
      <c r="B184" s="263"/>
      <c r="C184" s="263"/>
      <c r="D184" s="267"/>
      <c r="E184" s="263"/>
      <c r="F184" s="82">
        <f t="shared" si="3"/>
        <v>0</v>
      </c>
      <c r="G184" s="114" t="s">
        <v>326</v>
      </c>
      <c r="I184" s="114"/>
    </row>
    <row r="185" spans="1:9" s="102" customFormat="1" hidden="1" x14ac:dyDescent="0.3">
      <c r="A185" s="292"/>
      <c r="B185" s="263"/>
      <c r="C185" s="263"/>
      <c r="D185" s="267"/>
      <c r="E185" s="263"/>
      <c r="F185" s="82">
        <f t="shared" si="3"/>
        <v>0</v>
      </c>
      <c r="G185" s="114" t="s">
        <v>326</v>
      </c>
      <c r="I185" s="114"/>
    </row>
    <row r="186" spans="1:9" s="102" customFormat="1" hidden="1" x14ac:dyDescent="0.3">
      <c r="A186" s="292"/>
      <c r="B186" s="263"/>
      <c r="C186" s="263"/>
      <c r="D186" s="267"/>
      <c r="E186" s="263"/>
      <c r="F186" s="82">
        <f t="shared" si="3"/>
        <v>0</v>
      </c>
      <c r="G186" s="114" t="s">
        <v>326</v>
      </c>
      <c r="I186" s="114"/>
    </row>
    <row r="187" spans="1:9" s="102" customFormat="1" hidden="1" x14ac:dyDescent="0.3">
      <c r="A187" s="292"/>
      <c r="B187" s="263"/>
      <c r="C187" s="263"/>
      <c r="D187" s="267"/>
      <c r="E187" s="263"/>
      <c r="F187" s="82">
        <f t="shared" si="3"/>
        <v>0</v>
      </c>
      <c r="G187" s="114" t="s">
        <v>326</v>
      </c>
      <c r="I187" s="114"/>
    </row>
    <row r="188" spans="1:9" s="102" customFormat="1" hidden="1" x14ac:dyDescent="0.3">
      <c r="A188" s="292"/>
      <c r="B188" s="263"/>
      <c r="C188" s="263"/>
      <c r="D188" s="267"/>
      <c r="E188" s="263"/>
      <c r="F188" s="82">
        <f t="shared" si="3"/>
        <v>0</v>
      </c>
      <c r="G188" s="114" t="s">
        <v>326</v>
      </c>
      <c r="I188" s="114"/>
    </row>
    <row r="189" spans="1:9" s="102" customFormat="1" hidden="1" x14ac:dyDescent="0.3">
      <c r="A189" s="292"/>
      <c r="B189" s="263"/>
      <c r="C189" s="263"/>
      <c r="D189" s="267"/>
      <c r="E189" s="263"/>
      <c r="F189" s="82">
        <f t="shared" si="3"/>
        <v>0</v>
      </c>
      <c r="G189" s="114" t="s">
        <v>326</v>
      </c>
      <c r="I189" s="114"/>
    </row>
    <row r="190" spans="1:9" s="102" customFormat="1" hidden="1" x14ac:dyDescent="0.3">
      <c r="A190" s="292"/>
      <c r="B190" s="263"/>
      <c r="C190" s="263"/>
      <c r="D190" s="267"/>
      <c r="E190" s="263"/>
      <c r="F190" s="82">
        <f t="shared" si="3"/>
        <v>0</v>
      </c>
      <c r="G190" s="114" t="s">
        <v>326</v>
      </c>
      <c r="I190" s="114"/>
    </row>
    <row r="191" spans="1:9" s="102" customFormat="1" hidden="1" x14ac:dyDescent="0.3">
      <c r="A191" s="292"/>
      <c r="B191" s="263"/>
      <c r="C191" s="263"/>
      <c r="D191" s="267"/>
      <c r="E191" s="263"/>
      <c r="F191" s="82">
        <f t="shared" si="3"/>
        <v>0</v>
      </c>
      <c r="G191" s="114" t="s">
        <v>326</v>
      </c>
      <c r="I191" s="114"/>
    </row>
    <row r="192" spans="1:9" s="102" customFormat="1" hidden="1" x14ac:dyDescent="0.3">
      <c r="A192" s="292"/>
      <c r="B192" s="263"/>
      <c r="C192" s="263"/>
      <c r="D192" s="267"/>
      <c r="E192" s="263"/>
      <c r="F192" s="82">
        <f t="shared" si="3"/>
        <v>0</v>
      </c>
      <c r="G192" s="114" t="s">
        <v>326</v>
      </c>
      <c r="I192" s="114"/>
    </row>
    <row r="193" spans="1:9" s="102" customFormat="1" hidden="1" x14ac:dyDescent="0.3">
      <c r="A193" s="292"/>
      <c r="B193" s="263"/>
      <c r="C193" s="263"/>
      <c r="D193" s="267"/>
      <c r="E193" s="263"/>
      <c r="F193" s="82">
        <f t="shared" si="3"/>
        <v>0</v>
      </c>
      <c r="G193" s="114" t="s">
        <v>326</v>
      </c>
      <c r="I193" s="114"/>
    </row>
    <row r="194" spans="1:9" s="102" customFormat="1" hidden="1" x14ac:dyDescent="0.3">
      <c r="A194" s="292"/>
      <c r="B194" s="263"/>
      <c r="C194" s="263"/>
      <c r="D194" s="267"/>
      <c r="E194" s="263"/>
      <c r="F194" s="82">
        <f t="shared" si="3"/>
        <v>0</v>
      </c>
      <c r="G194" s="114" t="s">
        <v>326</v>
      </c>
      <c r="I194" s="114"/>
    </row>
    <row r="195" spans="1:9" s="102" customFormat="1" hidden="1" x14ac:dyDescent="0.3">
      <c r="A195" s="292"/>
      <c r="B195" s="263"/>
      <c r="C195" s="263"/>
      <c r="D195" s="267"/>
      <c r="E195" s="263"/>
      <c r="F195" s="82">
        <f t="shared" si="3"/>
        <v>0</v>
      </c>
      <c r="G195" s="114" t="s">
        <v>326</v>
      </c>
      <c r="I195" s="114"/>
    </row>
    <row r="196" spans="1:9" s="102" customFormat="1" hidden="1" x14ac:dyDescent="0.3">
      <c r="A196" s="292"/>
      <c r="B196" s="263"/>
      <c r="C196" s="263"/>
      <c r="D196" s="267"/>
      <c r="E196" s="263"/>
      <c r="F196" s="82">
        <f t="shared" si="3"/>
        <v>0</v>
      </c>
      <c r="G196" s="114" t="s">
        <v>326</v>
      </c>
      <c r="I196" s="114"/>
    </row>
    <row r="197" spans="1:9" s="102" customFormat="1" hidden="1" x14ac:dyDescent="0.3">
      <c r="A197" s="292"/>
      <c r="B197" s="263"/>
      <c r="C197" s="263"/>
      <c r="D197" s="267"/>
      <c r="E197" s="263"/>
      <c r="F197" s="82">
        <f t="shared" si="3"/>
        <v>0</v>
      </c>
      <c r="G197" s="114" t="s">
        <v>326</v>
      </c>
      <c r="I197" s="114"/>
    </row>
    <row r="198" spans="1:9" s="102" customFormat="1" hidden="1" x14ac:dyDescent="0.3">
      <c r="A198" s="292"/>
      <c r="B198" s="263"/>
      <c r="C198" s="263"/>
      <c r="D198" s="267"/>
      <c r="E198" s="263"/>
      <c r="F198" s="82">
        <f t="shared" si="3"/>
        <v>0</v>
      </c>
      <c r="G198" s="114" t="s">
        <v>326</v>
      </c>
      <c r="I198" s="114"/>
    </row>
    <row r="199" spans="1:9" s="102" customFormat="1" hidden="1" x14ac:dyDescent="0.3">
      <c r="A199" s="292"/>
      <c r="B199" s="263"/>
      <c r="C199" s="263"/>
      <c r="D199" s="267"/>
      <c r="E199" s="263"/>
      <c r="F199" s="82">
        <f t="shared" si="3"/>
        <v>0</v>
      </c>
      <c r="G199" s="114" t="s">
        <v>326</v>
      </c>
      <c r="I199" s="114"/>
    </row>
    <row r="200" spans="1:9" s="102" customFormat="1" hidden="1" x14ac:dyDescent="0.3">
      <c r="A200" s="292"/>
      <c r="B200" s="263"/>
      <c r="C200" s="263"/>
      <c r="D200" s="267"/>
      <c r="E200" s="263"/>
      <c r="F200" s="82">
        <f t="shared" si="3"/>
        <v>0</v>
      </c>
      <c r="G200" s="114" t="s">
        <v>326</v>
      </c>
      <c r="I200" s="114"/>
    </row>
    <row r="201" spans="1:9" s="102" customFormat="1" hidden="1" x14ac:dyDescent="0.3">
      <c r="A201" s="292"/>
      <c r="B201" s="263"/>
      <c r="C201" s="263"/>
      <c r="D201" s="267"/>
      <c r="E201" s="263"/>
      <c r="F201" s="82">
        <f t="shared" si="3"/>
        <v>0</v>
      </c>
      <c r="G201" s="114" t="s">
        <v>326</v>
      </c>
      <c r="I201" s="114"/>
    </row>
    <row r="202" spans="1:9" s="102" customFormat="1" hidden="1" x14ac:dyDescent="0.3">
      <c r="A202" s="292"/>
      <c r="B202" s="263"/>
      <c r="C202" s="263"/>
      <c r="D202" s="267"/>
      <c r="E202" s="263"/>
      <c r="F202" s="82">
        <f t="shared" si="3"/>
        <v>0</v>
      </c>
      <c r="G202" s="114" t="s">
        <v>326</v>
      </c>
      <c r="I202" s="114"/>
    </row>
    <row r="203" spans="1:9" s="102" customFormat="1" hidden="1" x14ac:dyDescent="0.3">
      <c r="A203" s="292"/>
      <c r="B203" s="263"/>
      <c r="C203" s="263"/>
      <c r="D203" s="267"/>
      <c r="E203" s="263"/>
      <c r="F203" s="82">
        <f t="shared" si="3"/>
        <v>0</v>
      </c>
      <c r="G203" s="114" t="s">
        <v>326</v>
      </c>
      <c r="I203" s="114"/>
    </row>
    <row r="204" spans="1:9" s="102" customFormat="1" hidden="1" x14ac:dyDescent="0.3">
      <c r="A204" s="292"/>
      <c r="B204" s="263"/>
      <c r="C204" s="263"/>
      <c r="D204" s="267"/>
      <c r="E204" s="263"/>
      <c r="F204" s="82">
        <f t="shared" si="3"/>
        <v>0</v>
      </c>
      <c r="G204" s="114" t="s">
        <v>326</v>
      </c>
      <c r="I204" s="114"/>
    </row>
    <row r="205" spans="1:9" s="102" customFormat="1" hidden="1" x14ac:dyDescent="0.3">
      <c r="A205" s="292"/>
      <c r="B205" s="263"/>
      <c r="C205" s="263"/>
      <c r="D205" s="267"/>
      <c r="E205" s="263"/>
      <c r="F205" s="82">
        <f t="shared" si="3"/>
        <v>0</v>
      </c>
      <c r="G205" s="114" t="s">
        <v>326</v>
      </c>
      <c r="I205" s="114"/>
    </row>
    <row r="206" spans="1:9" s="102" customFormat="1" hidden="1" x14ac:dyDescent="0.3">
      <c r="A206" s="292"/>
      <c r="B206" s="263"/>
      <c r="C206" s="263"/>
      <c r="D206" s="267"/>
      <c r="E206" s="263"/>
      <c r="F206" s="82">
        <f t="shared" si="3"/>
        <v>0</v>
      </c>
      <c r="G206" s="114" t="s">
        <v>326</v>
      </c>
      <c r="I206" s="114"/>
    </row>
    <row r="207" spans="1:9" s="102" customFormat="1" hidden="1" x14ac:dyDescent="0.3">
      <c r="A207" s="292"/>
      <c r="B207" s="263"/>
      <c r="C207" s="263"/>
      <c r="D207" s="267"/>
      <c r="E207" s="263"/>
      <c r="F207" s="82">
        <f t="shared" si="3"/>
        <v>0</v>
      </c>
      <c r="G207" s="114" t="s">
        <v>326</v>
      </c>
      <c r="I207" s="114"/>
    </row>
    <row r="208" spans="1:9" s="102" customFormat="1" hidden="1" x14ac:dyDescent="0.3">
      <c r="A208" s="292"/>
      <c r="B208" s="263"/>
      <c r="C208" s="263"/>
      <c r="D208" s="267"/>
      <c r="E208" s="263"/>
      <c r="F208" s="82">
        <f t="shared" si="3"/>
        <v>0</v>
      </c>
      <c r="G208" s="114" t="s">
        <v>326</v>
      </c>
      <c r="I208" s="114"/>
    </row>
    <row r="209" spans="1:9" s="102" customFormat="1" hidden="1" x14ac:dyDescent="0.3">
      <c r="A209" s="292"/>
      <c r="B209" s="263"/>
      <c r="C209" s="263"/>
      <c r="D209" s="267"/>
      <c r="E209" s="263"/>
      <c r="F209" s="82">
        <f t="shared" si="3"/>
        <v>0</v>
      </c>
      <c r="G209" s="114" t="s">
        <v>326</v>
      </c>
      <c r="I209" s="114"/>
    </row>
    <row r="210" spans="1:9" s="102" customFormat="1" hidden="1" x14ac:dyDescent="0.3">
      <c r="A210" s="292"/>
      <c r="B210" s="263"/>
      <c r="C210" s="263"/>
      <c r="D210" s="267"/>
      <c r="E210" s="263"/>
      <c r="F210" s="82">
        <f t="shared" si="3"/>
        <v>0</v>
      </c>
      <c r="G210" s="114" t="s">
        <v>326</v>
      </c>
      <c r="I210" s="114"/>
    </row>
    <row r="211" spans="1:9" s="102" customFormat="1" hidden="1" x14ac:dyDescent="0.3">
      <c r="A211" s="292"/>
      <c r="B211" s="263"/>
      <c r="C211" s="263"/>
      <c r="D211" s="267"/>
      <c r="E211" s="263"/>
      <c r="F211" s="82">
        <f t="shared" si="3"/>
        <v>0</v>
      </c>
      <c r="G211" s="114" t="s">
        <v>326</v>
      </c>
      <c r="I211" s="114"/>
    </row>
    <row r="212" spans="1:9" s="102" customFormat="1" hidden="1" x14ac:dyDescent="0.3">
      <c r="A212" s="292"/>
      <c r="B212" s="263"/>
      <c r="C212" s="263"/>
      <c r="D212" s="267"/>
      <c r="E212" s="263"/>
      <c r="F212" s="82">
        <f t="shared" si="3"/>
        <v>0</v>
      </c>
      <c r="G212" s="114" t="s">
        <v>326</v>
      </c>
      <c r="I212" s="114"/>
    </row>
    <row r="213" spans="1:9" s="102" customFormat="1" hidden="1" x14ac:dyDescent="0.3">
      <c r="A213" s="292"/>
      <c r="B213" s="263"/>
      <c r="C213" s="263"/>
      <c r="D213" s="267"/>
      <c r="E213" s="263"/>
      <c r="F213" s="82">
        <f t="shared" si="3"/>
        <v>0</v>
      </c>
      <c r="G213" s="114" t="s">
        <v>326</v>
      </c>
      <c r="I213" s="114"/>
    </row>
    <row r="214" spans="1:9" s="102" customFormat="1" hidden="1" x14ac:dyDescent="0.3">
      <c r="A214" s="292"/>
      <c r="B214" s="263"/>
      <c r="C214" s="263"/>
      <c r="D214" s="267"/>
      <c r="E214" s="263"/>
      <c r="F214" s="82">
        <f t="shared" si="3"/>
        <v>0</v>
      </c>
      <c r="G214" s="114" t="s">
        <v>326</v>
      </c>
      <c r="I214" s="114"/>
    </row>
    <row r="215" spans="1:9" s="102" customFormat="1" hidden="1" x14ac:dyDescent="0.3">
      <c r="A215" s="292"/>
      <c r="B215" s="263"/>
      <c r="C215" s="263"/>
      <c r="D215" s="267"/>
      <c r="E215" s="263"/>
      <c r="F215" s="82">
        <f t="shared" si="3"/>
        <v>0</v>
      </c>
      <c r="G215" s="114" t="s">
        <v>326</v>
      </c>
      <c r="I215" s="114"/>
    </row>
    <row r="216" spans="1:9" s="102" customFormat="1" hidden="1" x14ac:dyDescent="0.3">
      <c r="A216" s="292"/>
      <c r="B216" s="263"/>
      <c r="C216" s="263"/>
      <c r="D216" s="267"/>
      <c r="E216" s="263"/>
      <c r="F216" s="82">
        <f t="shared" si="3"/>
        <v>0</v>
      </c>
      <c r="G216" s="114" t="s">
        <v>326</v>
      </c>
      <c r="I216" s="114"/>
    </row>
    <row r="217" spans="1:9" s="102" customFormat="1" hidden="1" x14ac:dyDescent="0.3">
      <c r="A217" s="292"/>
      <c r="B217" s="263"/>
      <c r="C217" s="263"/>
      <c r="D217" s="267"/>
      <c r="E217" s="263"/>
      <c r="F217" s="82">
        <f t="shared" si="3"/>
        <v>0</v>
      </c>
      <c r="G217" s="114" t="s">
        <v>326</v>
      </c>
      <c r="I217" s="114"/>
    </row>
    <row r="218" spans="1:9" s="102" customFormat="1" hidden="1" x14ac:dyDescent="0.3">
      <c r="A218" s="292"/>
      <c r="B218" s="263"/>
      <c r="C218" s="263"/>
      <c r="D218" s="267"/>
      <c r="E218" s="263"/>
      <c r="F218" s="82">
        <f t="shared" si="3"/>
        <v>0</v>
      </c>
      <c r="G218" s="114" t="s">
        <v>326</v>
      </c>
      <c r="I218" s="114"/>
    </row>
    <row r="219" spans="1:9" s="102" customFormat="1" hidden="1" x14ac:dyDescent="0.3">
      <c r="A219" s="292"/>
      <c r="B219" s="263"/>
      <c r="C219" s="263"/>
      <c r="D219" s="267"/>
      <c r="E219" s="263"/>
      <c r="F219" s="82">
        <f t="shared" si="3"/>
        <v>0</v>
      </c>
      <c r="G219" s="114" t="s">
        <v>326</v>
      </c>
      <c r="I219" s="114"/>
    </row>
    <row r="220" spans="1:9" s="102" customFormat="1" hidden="1" x14ac:dyDescent="0.3">
      <c r="A220" s="292"/>
      <c r="B220" s="263"/>
      <c r="C220" s="263"/>
      <c r="D220" s="267"/>
      <c r="E220" s="263"/>
      <c r="F220" s="82">
        <f t="shared" si="3"/>
        <v>0</v>
      </c>
      <c r="G220" s="114" t="s">
        <v>326</v>
      </c>
      <c r="I220" s="114"/>
    </row>
    <row r="221" spans="1:9" s="102" customFormat="1" hidden="1" x14ac:dyDescent="0.3">
      <c r="A221" s="292"/>
      <c r="B221" s="263"/>
      <c r="C221" s="263"/>
      <c r="D221" s="267"/>
      <c r="E221" s="263"/>
      <c r="F221" s="82">
        <f t="shared" si="3"/>
        <v>0</v>
      </c>
      <c r="G221" s="114" t="s">
        <v>326</v>
      </c>
      <c r="I221" s="114"/>
    </row>
    <row r="222" spans="1:9" s="102" customFormat="1" hidden="1" x14ac:dyDescent="0.3">
      <c r="A222" s="292"/>
      <c r="B222" s="263"/>
      <c r="C222" s="263"/>
      <c r="D222" s="267"/>
      <c r="E222" s="263"/>
      <c r="F222" s="82">
        <f t="shared" si="3"/>
        <v>0</v>
      </c>
      <c r="G222" s="114" t="s">
        <v>326</v>
      </c>
      <c r="I222" s="114"/>
    </row>
    <row r="223" spans="1:9" s="102" customFormat="1" hidden="1" x14ac:dyDescent="0.3">
      <c r="A223" s="292"/>
      <c r="B223" s="263"/>
      <c r="C223" s="263"/>
      <c r="D223" s="267"/>
      <c r="E223" s="263"/>
      <c r="F223" s="82">
        <f t="shared" si="3"/>
        <v>0</v>
      </c>
      <c r="G223" s="114" t="s">
        <v>326</v>
      </c>
      <c r="I223" s="114"/>
    </row>
    <row r="224" spans="1:9" s="102" customFormat="1" hidden="1" x14ac:dyDescent="0.3">
      <c r="A224" s="292"/>
      <c r="B224" s="263"/>
      <c r="C224" s="263"/>
      <c r="D224" s="267"/>
      <c r="E224" s="263"/>
      <c r="F224" s="82">
        <f t="shared" si="3"/>
        <v>0</v>
      </c>
      <c r="G224" s="114" t="s">
        <v>326</v>
      </c>
      <c r="I224" s="114"/>
    </row>
    <row r="225" spans="1:9" s="102" customFormat="1" hidden="1" x14ac:dyDescent="0.3">
      <c r="A225" s="292"/>
      <c r="B225" s="263"/>
      <c r="C225" s="263"/>
      <c r="D225" s="267"/>
      <c r="E225" s="263"/>
      <c r="F225" s="82">
        <f t="shared" si="3"/>
        <v>0</v>
      </c>
      <c r="G225" s="114" t="s">
        <v>326</v>
      </c>
      <c r="I225" s="114"/>
    </row>
    <row r="226" spans="1:9" s="102" customFormat="1" hidden="1" x14ac:dyDescent="0.3">
      <c r="A226" s="292"/>
      <c r="B226" s="263"/>
      <c r="C226" s="263"/>
      <c r="D226" s="267"/>
      <c r="E226" s="263"/>
      <c r="F226" s="82">
        <f t="shared" si="3"/>
        <v>0</v>
      </c>
      <c r="G226" s="114" t="s">
        <v>326</v>
      </c>
      <c r="I226" s="114"/>
    </row>
    <row r="227" spans="1:9" s="102" customFormat="1" hidden="1" x14ac:dyDescent="0.3">
      <c r="A227" s="292"/>
      <c r="B227" s="263"/>
      <c r="C227" s="263"/>
      <c r="D227" s="267"/>
      <c r="E227" s="263"/>
      <c r="F227" s="82">
        <f t="shared" si="3"/>
        <v>0</v>
      </c>
      <c r="G227" s="114" t="s">
        <v>326</v>
      </c>
      <c r="I227" s="114"/>
    </row>
    <row r="228" spans="1:9" s="102" customFormat="1" hidden="1" x14ac:dyDescent="0.3">
      <c r="A228" s="292"/>
      <c r="B228" s="263"/>
      <c r="C228" s="263"/>
      <c r="D228" s="267"/>
      <c r="E228" s="263"/>
      <c r="F228" s="82">
        <f t="shared" si="3"/>
        <v>0</v>
      </c>
      <c r="G228" s="114" t="s">
        <v>326</v>
      </c>
      <c r="I228" s="114"/>
    </row>
    <row r="229" spans="1:9" s="102" customFormat="1" hidden="1" x14ac:dyDescent="0.3">
      <c r="A229" s="292"/>
      <c r="B229" s="263"/>
      <c r="C229" s="263"/>
      <c r="D229" s="267"/>
      <c r="E229" s="263"/>
      <c r="F229" s="82">
        <f t="shared" si="3"/>
        <v>0</v>
      </c>
      <c r="G229" s="114" t="s">
        <v>326</v>
      </c>
      <c r="I229" s="114"/>
    </row>
    <row r="230" spans="1:9" s="102" customFormat="1" hidden="1" x14ac:dyDescent="0.3">
      <c r="A230" s="292"/>
      <c r="B230" s="263"/>
      <c r="C230" s="263"/>
      <c r="D230" s="267"/>
      <c r="E230" s="263"/>
      <c r="F230" s="82">
        <f t="shared" si="3"/>
        <v>0</v>
      </c>
      <c r="G230" s="114" t="s">
        <v>326</v>
      </c>
      <c r="I230" s="114"/>
    </row>
    <row r="231" spans="1:9" s="102" customFormat="1" hidden="1" x14ac:dyDescent="0.3">
      <c r="A231" s="292"/>
      <c r="B231" s="263"/>
      <c r="C231" s="263"/>
      <c r="D231" s="267"/>
      <c r="E231" s="263"/>
      <c r="F231" s="82">
        <f t="shared" si="3"/>
        <v>0</v>
      </c>
      <c r="G231" s="114" t="s">
        <v>326</v>
      </c>
      <c r="I231" s="114"/>
    </row>
    <row r="232" spans="1:9" s="102" customFormat="1" hidden="1" x14ac:dyDescent="0.3">
      <c r="A232" s="292"/>
      <c r="B232" s="263"/>
      <c r="C232" s="263"/>
      <c r="D232" s="267"/>
      <c r="E232" s="263"/>
      <c r="F232" s="82">
        <f t="shared" si="3"/>
        <v>0</v>
      </c>
      <c r="G232" s="114" t="s">
        <v>326</v>
      </c>
      <c r="I232" s="114"/>
    </row>
    <row r="233" spans="1:9" s="102" customFormat="1" hidden="1" x14ac:dyDescent="0.3">
      <c r="A233" s="292"/>
      <c r="B233" s="263"/>
      <c r="C233" s="263"/>
      <c r="D233" s="267"/>
      <c r="E233" s="263"/>
      <c r="F233" s="82">
        <f t="shared" si="3"/>
        <v>0</v>
      </c>
      <c r="G233" s="114" t="s">
        <v>326</v>
      </c>
      <c r="I233" s="114"/>
    </row>
    <row r="234" spans="1:9" s="102" customFormat="1" hidden="1" x14ac:dyDescent="0.3">
      <c r="A234" s="292"/>
      <c r="B234" s="263"/>
      <c r="C234" s="263"/>
      <c r="D234" s="267"/>
      <c r="E234" s="263"/>
      <c r="F234" s="82">
        <f t="shared" si="3"/>
        <v>0</v>
      </c>
      <c r="G234" s="114" t="s">
        <v>326</v>
      </c>
      <c r="I234" s="114"/>
    </row>
    <row r="235" spans="1:9" s="102" customFormat="1" hidden="1" x14ac:dyDescent="0.3">
      <c r="A235" s="292"/>
      <c r="B235" s="263"/>
      <c r="C235" s="263"/>
      <c r="D235" s="267"/>
      <c r="E235" s="263"/>
      <c r="F235" s="82">
        <f t="shared" si="3"/>
        <v>0</v>
      </c>
      <c r="G235" s="114" t="s">
        <v>326</v>
      </c>
      <c r="I235" s="114"/>
    </row>
    <row r="236" spans="1:9" s="102" customFormat="1" hidden="1" x14ac:dyDescent="0.3">
      <c r="A236" s="292"/>
      <c r="B236" s="263"/>
      <c r="C236" s="263"/>
      <c r="D236" s="267"/>
      <c r="E236" s="263"/>
      <c r="F236" s="82">
        <f t="shared" si="3"/>
        <v>0</v>
      </c>
      <c r="G236" s="114" t="s">
        <v>326</v>
      </c>
      <c r="I236" s="114"/>
    </row>
    <row r="237" spans="1:9" s="102" customFormat="1" hidden="1" x14ac:dyDescent="0.3">
      <c r="A237" s="292"/>
      <c r="B237" s="263"/>
      <c r="C237" s="263"/>
      <c r="D237" s="267"/>
      <c r="E237" s="263"/>
      <c r="F237" s="82">
        <f t="shared" si="3"/>
        <v>0</v>
      </c>
      <c r="G237" s="114" t="s">
        <v>326</v>
      </c>
      <c r="I237" s="114"/>
    </row>
    <row r="238" spans="1:9" s="102" customFormat="1" hidden="1" x14ac:dyDescent="0.3">
      <c r="A238" s="292"/>
      <c r="B238" s="263"/>
      <c r="C238" s="263"/>
      <c r="D238" s="267"/>
      <c r="E238" s="263"/>
      <c r="F238" s="82">
        <f t="shared" si="3"/>
        <v>0</v>
      </c>
      <c r="G238" s="114" t="s">
        <v>326</v>
      </c>
      <c r="I238" s="114"/>
    </row>
    <row r="239" spans="1:9" s="102" customFormat="1" hidden="1" x14ac:dyDescent="0.3">
      <c r="A239" s="292"/>
      <c r="B239" s="263"/>
      <c r="C239" s="263"/>
      <c r="D239" s="267"/>
      <c r="E239" s="263"/>
      <c r="F239" s="82">
        <f t="shared" si="3"/>
        <v>0</v>
      </c>
      <c r="G239" s="114" t="s">
        <v>326</v>
      </c>
      <c r="I239" s="114"/>
    </row>
    <row r="240" spans="1:9" s="102" customFormat="1" hidden="1" x14ac:dyDescent="0.3">
      <c r="A240" s="292"/>
      <c r="B240" s="263"/>
      <c r="C240" s="263"/>
      <c r="D240" s="267"/>
      <c r="E240" s="263"/>
      <c r="F240" s="82">
        <f t="shared" si="3"/>
        <v>0</v>
      </c>
      <c r="G240" s="114" t="s">
        <v>326</v>
      </c>
      <c r="I240" s="114"/>
    </row>
    <row r="241" spans="1:9" s="102" customFormat="1" hidden="1" x14ac:dyDescent="0.3">
      <c r="A241" s="292"/>
      <c r="B241" s="263"/>
      <c r="C241" s="263"/>
      <c r="D241" s="267"/>
      <c r="E241" s="263"/>
      <c r="F241" s="82">
        <f t="shared" si="3"/>
        <v>0</v>
      </c>
      <c r="G241" s="114" t="s">
        <v>326</v>
      </c>
      <c r="I241" s="114"/>
    </row>
    <row r="242" spans="1:9" s="102" customFormat="1" hidden="1" x14ac:dyDescent="0.3">
      <c r="A242" s="292"/>
      <c r="B242" s="263"/>
      <c r="C242" s="263"/>
      <c r="D242" s="267"/>
      <c r="E242" s="263"/>
      <c r="F242" s="82">
        <f t="shared" si="3"/>
        <v>0</v>
      </c>
      <c r="G242" s="114" t="s">
        <v>326</v>
      </c>
      <c r="I242" s="114"/>
    </row>
    <row r="243" spans="1:9" s="102" customFormat="1" hidden="1" x14ac:dyDescent="0.3">
      <c r="A243" s="292"/>
      <c r="B243" s="263"/>
      <c r="C243" s="263"/>
      <c r="D243" s="267"/>
      <c r="E243" s="263"/>
      <c r="F243" s="82">
        <f t="shared" si="3"/>
        <v>0</v>
      </c>
      <c r="G243" s="114" t="s">
        <v>326</v>
      </c>
      <c r="I243" s="114"/>
    </row>
    <row r="244" spans="1:9" s="102" customFormat="1" hidden="1" x14ac:dyDescent="0.3">
      <c r="A244" s="292"/>
      <c r="B244" s="263"/>
      <c r="C244" s="263"/>
      <c r="D244" s="267"/>
      <c r="E244" s="263"/>
      <c r="F244" s="82">
        <f t="shared" si="3"/>
        <v>0</v>
      </c>
      <c r="G244" s="114" t="s">
        <v>326</v>
      </c>
      <c r="I244" s="114"/>
    </row>
    <row r="245" spans="1:9" s="102" customFormat="1" hidden="1" x14ac:dyDescent="0.3">
      <c r="A245" s="292"/>
      <c r="B245" s="263"/>
      <c r="C245" s="263"/>
      <c r="D245" s="267"/>
      <c r="E245" s="263"/>
      <c r="F245" s="82">
        <f t="shared" si="3"/>
        <v>0</v>
      </c>
      <c r="G245" s="114" t="s">
        <v>326</v>
      </c>
      <c r="I245" s="114"/>
    </row>
    <row r="246" spans="1:9" s="102" customFormat="1" hidden="1" x14ac:dyDescent="0.3">
      <c r="A246" s="292"/>
      <c r="B246" s="263"/>
      <c r="C246" s="263"/>
      <c r="D246" s="267"/>
      <c r="E246" s="263"/>
      <c r="F246" s="82">
        <f t="shared" si="3"/>
        <v>0</v>
      </c>
      <c r="G246" s="114" t="s">
        <v>326</v>
      </c>
      <c r="I246" s="114"/>
    </row>
    <row r="247" spans="1:9" s="102" customFormat="1" hidden="1" x14ac:dyDescent="0.3">
      <c r="A247" s="292"/>
      <c r="B247" s="263"/>
      <c r="C247" s="263"/>
      <c r="D247" s="267"/>
      <c r="E247" s="263"/>
      <c r="F247" s="82">
        <f t="shared" si="3"/>
        <v>0</v>
      </c>
      <c r="G247" s="114" t="s">
        <v>326</v>
      </c>
      <c r="I247" s="114"/>
    </row>
    <row r="248" spans="1:9" s="102" customFormat="1" hidden="1" x14ac:dyDescent="0.3">
      <c r="A248" s="292"/>
      <c r="B248" s="263"/>
      <c r="C248" s="263"/>
      <c r="D248" s="267"/>
      <c r="E248" s="263"/>
      <c r="F248" s="82">
        <f t="shared" si="3"/>
        <v>0</v>
      </c>
      <c r="G248" s="114" t="s">
        <v>326</v>
      </c>
      <c r="I248" s="114"/>
    </row>
    <row r="249" spans="1:9" s="102" customFormat="1" hidden="1" x14ac:dyDescent="0.3">
      <c r="A249" s="292"/>
      <c r="B249" s="263"/>
      <c r="C249" s="263"/>
      <c r="D249" s="267"/>
      <c r="E249" s="263"/>
      <c r="F249" s="82">
        <f t="shared" si="3"/>
        <v>0</v>
      </c>
      <c r="G249" s="114" t="s">
        <v>326</v>
      </c>
      <c r="I249" s="114"/>
    </row>
    <row r="250" spans="1:9" s="102" customFormat="1" hidden="1" x14ac:dyDescent="0.3">
      <c r="A250" s="292"/>
      <c r="B250" s="263"/>
      <c r="C250" s="263"/>
      <c r="D250" s="267"/>
      <c r="E250" s="263"/>
      <c r="F250" s="82">
        <f t="shared" si="3"/>
        <v>0</v>
      </c>
      <c r="G250" s="114" t="s">
        <v>326</v>
      </c>
      <c r="I250" s="114"/>
    </row>
    <row r="251" spans="1:9" s="102" customFormat="1" hidden="1" x14ac:dyDescent="0.3">
      <c r="A251" s="292"/>
      <c r="B251" s="263"/>
      <c r="C251" s="263"/>
      <c r="D251" s="267"/>
      <c r="E251" s="263"/>
      <c r="F251" s="82">
        <f t="shared" si="3"/>
        <v>0</v>
      </c>
      <c r="G251" s="114" t="s">
        <v>326</v>
      </c>
      <c r="I251" s="114"/>
    </row>
    <row r="252" spans="1:9" s="102" customFormat="1" hidden="1" x14ac:dyDescent="0.3">
      <c r="A252" s="292"/>
      <c r="B252" s="263"/>
      <c r="C252" s="263"/>
      <c r="D252" s="267"/>
      <c r="E252" s="263"/>
      <c r="F252" s="82">
        <f t="shared" si="3"/>
        <v>0</v>
      </c>
      <c r="G252" s="114" t="s">
        <v>326</v>
      </c>
      <c r="I252" s="114"/>
    </row>
    <row r="253" spans="1:9" s="102" customFormat="1" hidden="1" x14ac:dyDescent="0.3">
      <c r="A253" s="292"/>
      <c r="B253" s="263"/>
      <c r="C253" s="263"/>
      <c r="D253" s="267"/>
      <c r="E253" s="263"/>
      <c r="F253" s="82">
        <f t="shared" si="3"/>
        <v>0</v>
      </c>
      <c r="G253" s="114" t="s">
        <v>326</v>
      </c>
      <c r="I253" s="114"/>
    </row>
    <row r="254" spans="1:9" s="102" customFormat="1" hidden="1" x14ac:dyDescent="0.3">
      <c r="A254" s="292"/>
      <c r="B254" s="263"/>
      <c r="C254" s="263"/>
      <c r="D254" s="267"/>
      <c r="E254" s="263"/>
      <c r="F254" s="82">
        <f t="shared" si="3"/>
        <v>0</v>
      </c>
      <c r="G254" s="114" t="s">
        <v>326</v>
      </c>
      <c r="I254" s="114"/>
    </row>
    <row r="255" spans="1:9" s="102" customFormat="1" hidden="1" x14ac:dyDescent="0.3">
      <c r="A255" s="292"/>
      <c r="B255" s="263"/>
      <c r="C255" s="263"/>
      <c r="D255" s="267"/>
      <c r="E255" s="263"/>
      <c r="F255" s="82">
        <f t="shared" si="3"/>
        <v>0</v>
      </c>
      <c r="G255" s="114" t="s">
        <v>326</v>
      </c>
      <c r="I255" s="114"/>
    </row>
    <row r="256" spans="1:9" s="102" customFormat="1" hidden="1" x14ac:dyDescent="0.3">
      <c r="A256" s="292"/>
      <c r="B256" s="263"/>
      <c r="C256" s="263"/>
      <c r="D256" s="267"/>
      <c r="E256" s="263"/>
      <c r="F256" s="82">
        <f t="shared" si="3"/>
        <v>0</v>
      </c>
      <c r="G256" s="114" t="s">
        <v>326</v>
      </c>
      <c r="I256" s="114"/>
    </row>
    <row r="257" spans="1:9" s="102" customFormat="1" hidden="1" x14ac:dyDescent="0.3">
      <c r="A257" s="292"/>
      <c r="B257" s="263"/>
      <c r="C257" s="263"/>
      <c r="D257" s="267"/>
      <c r="E257" s="263"/>
      <c r="F257" s="82">
        <f t="shared" si="3"/>
        <v>0</v>
      </c>
      <c r="G257" s="114" t="s">
        <v>326</v>
      </c>
      <c r="I257" s="114"/>
    </row>
    <row r="258" spans="1:9" s="102" customFormat="1" hidden="1" x14ac:dyDescent="0.3">
      <c r="A258" s="292"/>
      <c r="B258" s="263"/>
      <c r="C258" s="263"/>
      <c r="D258" s="267"/>
      <c r="E258" s="263"/>
      <c r="F258" s="82">
        <f t="shared" si="3"/>
        <v>0</v>
      </c>
      <c r="G258" s="114" t="s">
        <v>326</v>
      </c>
      <c r="I258" s="114"/>
    </row>
    <row r="259" spans="1:9" s="102" customFormat="1" hidden="1" x14ac:dyDescent="0.3">
      <c r="A259" s="292"/>
      <c r="B259" s="263"/>
      <c r="C259" s="263"/>
      <c r="D259" s="267"/>
      <c r="E259" s="263"/>
      <c r="F259" s="82">
        <f t="shared" si="3"/>
        <v>0</v>
      </c>
      <c r="G259" s="114" t="s">
        <v>326</v>
      </c>
      <c r="I259" s="114"/>
    </row>
    <row r="260" spans="1:9" s="102" customFormat="1" hidden="1" x14ac:dyDescent="0.3">
      <c r="A260" s="292"/>
      <c r="B260" s="263"/>
      <c r="C260" s="263"/>
      <c r="D260" s="267"/>
      <c r="E260" s="263"/>
      <c r="F260" s="82">
        <f t="shared" si="3"/>
        <v>0</v>
      </c>
      <c r="G260" s="114" t="s">
        <v>326</v>
      </c>
      <c r="I260" s="114"/>
    </row>
    <row r="261" spans="1:9" s="102" customFormat="1" hidden="1" x14ac:dyDescent="0.3">
      <c r="A261" s="292"/>
      <c r="B261" s="263"/>
      <c r="C261" s="263"/>
      <c r="D261" s="267"/>
      <c r="E261" s="263"/>
      <c r="F261" s="82">
        <f t="shared" si="3"/>
        <v>0</v>
      </c>
      <c r="G261" s="114" t="s">
        <v>326</v>
      </c>
      <c r="I261" s="114"/>
    </row>
    <row r="262" spans="1:9" s="102" customFormat="1" hidden="1" x14ac:dyDescent="0.3">
      <c r="A262" s="292"/>
      <c r="B262" s="263"/>
      <c r="C262" s="263"/>
      <c r="D262" s="267"/>
      <c r="E262" s="263"/>
      <c r="F262" s="82">
        <f t="shared" si="3"/>
        <v>0</v>
      </c>
      <c r="G262" s="114" t="s">
        <v>326</v>
      </c>
      <c r="I262" s="114"/>
    </row>
    <row r="263" spans="1:9" s="102" customFormat="1" hidden="1" x14ac:dyDescent="0.3">
      <c r="A263" s="292"/>
      <c r="B263" s="263"/>
      <c r="C263" s="263"/>
      <c r="D263" s="267"/>
      <c r="E263" s="263"/>
      <c r="F263" s="82">
        <f t="shared" si="3"/>
        <v>0</v>
      </c>
      <c r="G263" s="114" t="s">
        <v>326</v>
      </c>
      <c r="I263" s="114"/>
    </row>
    <row r="264" spans="1:9" s="102" customFormat="1" hidden="1" x14ac:dyDescent="0.3">
      <c r="A264" s="292"/>
      <c r="B264" s="263"/>
      <c r="C264" s="263"/>
      <c r="D264" s="267"/>
      <c r="E264" s="263"/>
      <c r="F264" s="82">
        <f t="shared" si="3"/>
        <v>0</v>
      </c>
      <c r="G264" s="114" t="s">
        <v>326</v>
      </c>
      <c r="I264" s="114"/>
    </row>
    <row r="265" spans="1:9" s="102" customFormat="1" hidden="1" x14ac:dyDescent="0.3">
      <c r="A265" s="292"/>
      <c r="B265" s="263"/>
      <c r="C265" s="263"/>
      <c r="D265" s="267"/>
      <c r="E265" s="263"/>
      <c r="F265" s="82">
        <f t="shared" si="3"/>
        <v>0</v>
      </c>
      <c r="G265" s="114" t="s">
        <v>326</v>
      </c>
      <c r="I265" s="114"/>
    </row>
    <row r="266" spans="1:9" s="102" customFormat="1" hidden="1" x14ac:dyDescent="0.3">
      <c r="A266" s="292"/>
      <c r="B266" s="263"/>
      <c r="C266" s="263"/>
      <c r="D266" s="267"/>
      <c r="E266" s="263"/>
      <c r="F266" s="82">
        <f t="shared" si="3"/>
        <v>0</v>
      </c>
      <c r="G266" s="114" t="s">
        <v>326</v>
      </c>
      <c r="I266" s="114"/>
    </row>
    <row r="267" spans="1:9" s="102" customFormat="1" x14ac:dyDescent="0.3">
      <c r="A267" s="292" t="s">
        <v>307</v>
      </c>
      <c r="B267" s="263">
        <v>3</v>
      </c>
      <c r="C267" s="263" t="s">
        <v>306</v>
      </c>
      <c r="D267" s="267">
        <f t="shared" ref="D267" ca="1" si="4">RAND()*400000</f>
        <v>76637.347516421709</v>
      </c>
      <c r="E267" s="263">
        <v>7</v>
      </c>
      <c r="F267" s="295">
        <f ca="1">ROUND(+B267*D267*E267,2)</f>
        <v>1609384.3</v>
      </c>
      <c r="G267" s="114" t="s">
        <v>326</v>
      </c>
    </row>
    <row r="268" spans="1:9" s="102" customFormat="1" x14ac:dyDescent="0.3">
      <c r="A268" s="291"/>
      <c r="B268" s="90"/>
      <c r="C268" s="90"/>
      <c r="D268" s="202"/>
      <c r="E268" s="206" t="s">
        <v>35</v>
      </c>
      <c r="F268" s="82">
        <f ca="1">ROUND(SUBTOTAL(109,F137:F267),2)</f>
        <v>15959185.060000001</v>
      </c>
      <c r="G268" s="114" t="s">
        <v>326</v>
      </c>
      <c r="I268" s="117" t="s">
        <v>329</v>
      </c>
    </row>
    <row r="269" spans="1:9" x14ac:dyDescent="0.3">
      <c r="F269" s="297"/>
      <c r="G269" s="114" t="s">
        <v>324</v>
      </c>
    </row>
    <row r="270" spans="1:9" x14ac:dyDescent="0.3">
      <c r="C270" s="586" t="str">
        <f>"Total "&amp;B2</f>
        <v>Total GRANT EXCLUSIVE LINE ITEM</v>
      </c>
      <c r="D270" s="586"/>
      <c r="E270" s="586"/>
      <c r="F270" s="82">
        <f ca="1">+F268+F136</f>
        <v>23014010.16</v>
      </c>
      <c r="G270" s="114" t="s">
        <v>324</v>
      </c>
      <c r="I270" s="141" t="s">
        <v>237</v>
      </c>
    </row>
    <row r="271" spans="1:9" s="102" customFormat="1" x14ac:dyDescent="0.3">
      <c r="A271" s="235"/>
      <c r="B271" s="90"/>
      <c r="C271" s="90"/>
      <c r="D271" s="90"/>
      <c r="E271" s="90"/>
      <c r="F271" s="130"/>
      <c r="G271" s="114" t="s">
        <v>324</v>
      </c>
    </row>
    <row r="272" spans="1:9" s="102" customFormat="1" x14ac:dyDescent="0.3">
      <c r="A272" s="241" t="str">
        <f>B2&amp;" Narrative (State):"</f>
        <v>GRANT EXCLUSIVE LINE ITEM Narrative (State):</v>
      </c>
      <c r="B272" s="107"/>
      <c r="C272" s="107"/>
      <c r="D272" s="107"/>
      <c r="E272" s="107"/>
      <c r="F272" s="108"/>
      <c r="G272" s="114" t="s">
        <v>325</v>
      </c>
      <c r="I272" s="142" t="s">
        <v>236</v>
      </c>
    </row>
    <row r="273" spans="1:17" s="102" customFormat="1" ht="45" customHeight="1" x14ac:dyDescent="0.3">
      <c r="A273" s="561" t="s">
        <v>320</v>
      </c>
      <c r="B273" s="562"/>
      <c r="C273" s="562"/>
      <c r="D273" s="562"/>
      <c r="E273" s="562"/>
      <c r="F273" s="563"/>
      <c r="G273" s="102" t="s">
        <v>325</v>
      </c>
      <c r="I273" s="559" t="s">
        <v>297</v>
      </c>
      <c r="J273" s="559"/>
      <c r="K273" s="559"/>
      <c r="L273" s="559"/>
      <c r="M273" s="559"/>
      <c r="N273" s="559"/>
      <c r="O273" s="559"/>
      <c r="P273" s="559"/>
      <c r="Q273" s="559"/>
    </row>
    <row r="274" spans="1:17" x14ac:dyDescent="0.3">
      <c r="G274" s="277" t="s">
        <v>326</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326</v>
      </c>
      <c r="I275" s="142" t="s">
        <v>236</v>
      </c>
    </row>
    <row r="276" spans="1:17" s="102" customFormat="1" ht="45" customHeight="1" x14ac:dyDescent="0.3">
      <c r="A276" s="561" t="s">
        <v>321</v>
      </c>
      <c r="B276" s="562"/>
      <c r="C276" s="562"/>
      <c r="D276" s="562"/>
      <c r="E276" s="562"/>
      <c r="F276" s="563"/>
      <c r="G276" s="277" t="s">
        <v>326</v>
      </c>
      <c r="I276" s="559" t="s">
        <v>297</v>
      </c>
      <c r="J276" s="559"/>
      <c r="K276" s="559"/>
      <c r="L276" s="559"/>
      <c r="M276" s="559"/>
      <c r="N276" s="559"/>
      <c r="O276" s="559"/>
      <c r="P276" s="559"/>
      <c r="Q276" s="559"/>
    </row>
    <row r="278" spans="1:17" x14ac:dyDescent="0.3">
      <c r="D278" s="22"/>
    </row>
  </sheetData>
  <sheetProtection algorithmName="SHA-512" hashValue="HhnrIC1oRU4qOBSI1OjZvrhMrodNdgl5Uav5OXDhv2F5COPa9aS6Y1T3FIZfKlEGeEKDfjIRSyDlwPKzYbiO6w==" saltValue="nnzuzsfvWW3PxbqDAiraS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B9D7D50-D9DD-42C2-B9B9-8EA0458B0B5C}">
            <xm:f>Categories!$A$36=FALSE</xm:f>
            <x14:dxf>
              <fill>
                <patternFill>
                  <bgColor theme="0" tint="-0.34998626667073579"/>
                </patternFill>
              </fill>
            </x14:dxf>
          </x14:cfRule>
          <xm:sqref>A1:F276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zoomScaleSheetLayoutView="100" workbookViewId="0"/>
  </sheetViews>
  <sheetFormatPr defaultColWidth="9.109375" defaultRowHeight="13.2" x14ac:dyDescent="0.25"/>
  <cols>
    <col min="1" max="1" width="2.6640625" style="151" customWidth="1"/>
    <col min="2" max="2" width="4.109375" style="151" customWidth="1"/>
    <col min="3" max="3" width="3.6640625" style="151" customWidth="1"/>
    <col min="4" max="4" width="4" style="151" customWidth="1"/>
    <col min="5" max="5" width="15.44140625" style="151" customWidth="1"/>
    <col min="6" max="6" width="14.6640625" style="151" customWidth="1"/>
    <col min="7" max="7" width="19.109375" style="151" customWidth="1"/>
    <col min="8" max="8" width="9.5546875" style="151" customWidth="1"/>
    <col min="9" max="9" width="7" style="151" customWidth="1"/>
    <col min="10" max="10" width="9.5546875" style="151" customWidth="1"/>
    <col min="11" max="11" width="5.109375" style="151" customWidth="1"/>
    <col min="12" max="12" width="3.44140625" style="151" customWidth="1"/>
    <col min="13" max="13" width="13.109375" style="151" customWidth="1"/>
    <col min="14" max="14" width="2.5546875" style="151" customWidth="1"/>
    <col min="15" max="15" width="15.6640625" style="151" customWidth="1"/>
    <col min="16" max="16" width="3" style="151" customWidth="1"/>
    <col min="17" max="17" width="3.44140625" style="151" customWidth="1"/>
    <col min="18" max="18" width="2.33203125" style="151" customWidth="1"/>
    <col min="19" max="19" width="2.44140625" style="151" customWidth="1"/>
    <col min="20" max="20" width="9.109375" style="151"/>
    <col min="21" max="21" width="16.109375" style="151" customWidth="1"/>
    <col min="22" max="16384" width="9.109375" style="151"/>
  </cols>
  <sheetData>
    <row r="1" spans="2:30" ht="12.75" customHeight="1" x14ac:dyDescent="0.25">
      <c r="B1" s="151" t="s">
        <v>21</v>
      </c>
      <c r="F1" s="487">
        <f>+'Section A'!B2</f>
        <v>0</v>
      </c>
      <c r="G1" s="487"/>
      <c r="H1" s="487"/>
      <c r="I1" s="487"/>
      <c r="J1" s="487"/>
      <c r="K1" s="487"/>
      <c r="L1" s="487"/>
      <c r="M1" s="151" t="s">
        <v>201</v>
      </c>
      <c r="O1" s="488">
        <f>+'Section A'!F2</f>
        <v>0</v>
      </c>
      <c r="P1" s="488"/>
    </row>
    <row r="2" spans="2:30" ht="15" customHeight="1" x14ac:dyDescent="0.3">
      <c r="B2" s="494" t="s">
        <v>196</v>
      </c>
      <c r="C2" s="494"/>
      <c r="D2" s="494"/>
      <c r="E2" s="494"/>
      <c r="F2" s="494"/>
      <c r="G2" s="494"/>
      <c r="H2" s="494"/>
      <c r="I2" s="494"/>
      <c r="J2" s="494"/>
    </row>
    <row r="3" spans="2:30" ht="13.5" customHeight="1" x14ac:dyDescent="0.25">
      <c r="B3" s="148"/>
      <c r="C3" s="495" t="s">
        <v>198</v>
      </c>
      <c r="D3" s="495"/>
      <c r="E3" s="495"/>
      <c r="F3" s="495"/>
      <c r="G3" s="495"/>
      <c r="H3" s="495"/>
      <c r="I3" s="495"/>
      <c r="J3" s="495"/>
      <c r="K3" s="495"/>
      <c r="L3" s="495"/>
      <c r="M3" s="495"/>
      <c r="N3" s="495"/>
      <c r="O3" s="495"/>
      <c r="P3" s="495"/>
      <c r="Q3" s="495"/>
    </row>
    <row r="4" spans="2:30" ht="6.75" customHeight="1" x14ac:dyDescent="0.25">
      <c r="B4" s="148"/>
      <c r="C4" s="148"/>
      <c r="D4" s="148"/>
      <c r="E4" s="148"/>
      <c r="F4" s="148"/>
      <c r="G4" s="148"/>
      <c r="H4" s="148"/>
      <c r="I4" s="148"/>
      <c r="J4" s="148"/>
      <c r="K4" s="148"/>
      <c r="L4" s="148"/>
      <c r="M4" s="148"/>
      <c r="N4" s="148"/>
      <c r="O4" s="148"/>
      <c r="P4" s="148"/>
      <c r="Q4" s="148"/>
    </row>
    <row r="5" spans="2:30" ht="45.75" customHeight="1" x14ac:dyDescent="0.3">
      <c r="B5" s="152" t="s">
        <v>99</v>
      </c>
      <c r="C5" s="316"/>
      <c r="D5" s="153"/>
      <c r="E5" s="490" t="s">
        <v>163</v>
      </c>
      <c r="F5" s="490"/>
      <c r="G5" s="490"/>
      <c r="H5" s="490"/>
      <c r="I5" s="490"/>
      <c r="J5" s="490"/>
      <c r="K5" s="490"/>
      <c r="L5" s="490"/>
      <c r="M5" s="490"/>
      <c r="N5" s="490"/>
      <c r="O5" s="490"/>
      <c r="P5" s="490"/>
      <c r="Q5" s="491"/>
      <c r="R5" s="154"/>
      <c r="T5" s="499" t="s">
        <v>264</v>
      </c>
      <c r="U5" s="499"/>
      <c r="V5" s="499"/>
      <c r="W5" s="499"/>
      <c r="X5" s="499"/>
      <c r="Y5" s="499"/>
      <c r="Z5" s="499"/>
    </row>
    <row r="6" spans="2:30" ht="15" customHeight="1" x14ac:dyDescent="0.3">
      <c r="B6" s="155"/>
      <c r="C6" s="156"/>
      <c r="D6" s="156"/>
      <c r="E6" s="496" t="s">
        <v>108</v>
      </c>
      <c r="F6" s="496"/>
      <c r="G6" s="496"/>
      <c r="H6" s="496"/>
      <c r="I6" s="496"/>
      <c r="J6" s="496"/>
      <c r="K6" s="496"/>
      <c r="L6" s="496"/>
      <c r="M6" s="496"/>
      <c r="N6" s="496"/>
      <c r="O6" s="496"/>
      <c r="P6" s="496"/>
      <c r="Q6" s="497"/>
      <c r="R6" s="154"/>
      <c r="T6" s="157"/>
      <c r="U6" s="154"/>
      <c r="V6" s="154"/>
      <c r="W6" s="154"/>
      <c r="X6" s="154"/>
      <c r="Y6" s="154"/>
      <c r="Z6" s="154"/>
      <c r="AA6" s="154"/>
      <c r="AB6" s="154"/>
      <c r="AC6" s="154"/>
      <c r="AD6" s="154"/>
    </row>
    <row r="7" spans="2:30" ht="6.75" customHeight="1" x14ac:dyDescent="0.25">
      <c r="B7" s="158"/>
      <c r="C7" s="150"/>
      <c r="D7" s="150"/>
      <c r="E7" s="150"/>
      <c r="F7" s="150"/>
      <c r="G7" s="150"/>
      <c r="H7" s="150"/>
      <c r="I7" s="150"/>
      <c r="J7" s="150"/>
      <c r="K7" s="150"/>
      <c r="L7" s="150"/>
      <c r="M7" s="150"/>
      <c r="N7" s="150"/>
      <c r="O7" s="150"/>
      <c r="P7" s="150"/>
      <c r="Q7" s="150"/>
      <c r="R7" s="154"/>
      <c r="T7" s="154"/>
      <c r="U7" s="154"/>
      <c r="V7" s="154"/>
      <c r="W7" s="154"/>
      <c r="X7" s="154"/>
      <c r="Y7" s="154"/>
      <c r="Z7" s="154"/>
      <c r="AA7" s="154"/>
      <c r="AB7" s="154"/>
      <c r="AC7" s="154"/>
      <c r="AD7" s="154"/>
    </row>
    <row r="8" spans="2:30" ht="28.5" customHeight="1" x14ac:dyDescent="0.3">
      <c r="B8" s="498" t="s">
        <v>253</v>
      </c>
      <c r="C8" s="498"/>
      <c r="D8" s="498"/>
      <c r="E8" s="498"/>
      <c r="F8" s="498"/>
      <c r="G8" s="498"/>
      <c r="H8" s="498"/>
      <c r="I8" s="498"/>
      <c r="J8" s="498"/>
      <c r="K8" s="498"/>
      <c r="L8" s="498"/>
      <c r="M8" s="498"/>
      <c r="N8" s="498"/>
      <c r="O8" s="498"/>
      <c r="P8" s="498"/>
      <c r="Q8" s="498"/>
      <c r="R8" s="154"/>
      <c r="T8" s="499" t="s">
        <v>265</v>
      </c>
      <c r="U8" s="499"/>
      <c r="V8" s="499"/>
      <c r="W8" s="499"/>
      <c r="X8" s="499"/>
      <c r="Y8" s="157"/>
      <c r="Z8" s="159"/>
      <c r="AA8" s="159"/>
      <c r="AB8" s="159"/>
      <c r="AC8" s="159"/>
      <c r="AD8" s="159"/>
    </row>
    <row r="9" spans="2:30" ht="18" customHeight="1" x14ac:dyDescent="0.25">
      <c r="B9" s="148"/>
      <c r="C9" s="160" t="s">
        <v>113</v>
      </c>
      <c r="D9" s="498" t="s">
        <v>197</v>
      </c>
      <c r="E9" s="498"/>
      <c r="F9" s="498"/>
      <c r="G9" s="498"/>
      <c r="H9" s="498"/>
      <c r="I9" s="498"/>
      <c r="J9" s="498"/>
      <c r="K9" s="498"/>
      <c r="L9" s="498"/>
      <c r="M9" s="498"/>
      <c r="N9" s="498"/>
      <c r="O9" s="498"/>
      <c r="P9" s="498"/>
      <c r="Q9" s="498"/>
      <c r="R9" s="154"/>
      <c r="T9" s="161"/>
      <c r="U9" s="162"/>
      <c r="V9" s="162"/>
      <c r="W9" s="162"/>
      <c r="X9" s="162"/>
      <c r="Y9" s="162"/>
      <c r="Z9" s="162"/>
      <c r="AA9" s="162"/>
      <c r="AB9" s="162"/>
      <c r="AC9" s="162"/>
      <c r="AD9" s="162"/>
    </row>
    <row r="10" spans="2:30" ht="17.25" customHeight="1" x14ac:dyDescent="0.25">
      <c r="B10" s="148"/>
      <c r="C10" s="160" t="s">
        <v>114</v>
      </c>
      <c r="D10" s="498" t="s">
        <v>380</v>
      </c>
      <c r="E10" s="498"/>
      <c r="F10" s="498"/>
      <c r="G10" s="498"/>
      <c r="H10" s="498"/>
      <c r="I10" s="498"/>
      <c r="J10" s="498"/>
      <c r="K10" s="498"/>
      <c r="L10" s="498"/>
      <c r="M10" s="498"/>
      <c r="N10" s="498"/>
      <c r="O10" s="498"/>
      <c r="P10" s="498"/>
      <c r="Q10" s="498"/>
      <c r="R10" s="154"/>
      <c r="T10" s="163"/>
      <c r="U10" s="164"/>
      <c r="V10" s="164"/>
      <c r="W10" s="164"/>
      <c r="X10" s="164"/>
      <c r="Y10" s="164"/>
      <c r="Z10" s="164"/>
      <c r="AA10" s="164"/>
      <c r="AB10" s="164"/>
      <c r="AC10" s="164"/>
      <c r="AD10" s="164"/>
    </row>
    <row r="11" spans="2:30" ht="14.25" customHeight="1" x14ac:dyDescent="0.25">
      <c r="B11" s="150"/>
      <c r="C11" s="160" t="s">
        <v>115</v>
      </c>
      <c r="D11" s="510" t="s">
        <v>254</v>
      </c>
      <c r="E11" s="510"/>
      <c r="F11" s="510"/>
      <c r="G11" s="510"/>
      <c r="H11" s="510"/>
      <c r="I11" s="510"/>
      <c r="J11" s="510"/>
      <c r="K11" s="510"/>
      <c r="L11" s="510"/>
      <c r="M11" s="510"/>
      <c r="N11" s="510"/>
      <c r="O11" s="510"/>
      <c r="P11" s="510"/>
      <c r="Q11" s="510"/>
      <c r="R11" s="154"/>
      <c r="T11" s="489"/>
      <c r="U11" s="489"/>
      <c r="V11" s="489"/>
      <c r="W11" s="489"/>
      <c r="X11" s="489"/>
      <c r="Y11" s="489"/>
      <c r="Z11" s="154"/>
      <c r="AA11" s="154"/>
      <c r="AB11" s="154"/>
      <c r="AC11" s="154"/>
      <c r="AD11" s="154"/>
    </row>
    <row r="12" spans="2:30" ht="8.25" customHeight="1" x14ac:dyDescent="0.25">
      <c r="B12" s="150"/>
      <c r="C12" s="165"/>
      <c r="D12" s="165"/>
      <c r="E12" s="165"/>
      <c r="F12" s="165"/>
      <c r="G12" s="165"/>
      <c r="H12" s="165"/>
      <c r="I12" s="165"/>
      <c r="J12" s="165"/>
      <c r="K12" s="165"/>
      <c r="L12" s="165"/>
      <c r="M12" s="165"/>
      <c r="N12" s="165"/>
      <c r="O12" s="165"/>
      <c r="P12" s="165"/>
      <c r="Q12" s="150"/>
      <c r="R12" s="154"/>
      <c r="T12" s="166"/>
      <c r="U12" s="166"/>
      <c r="V12" s="166"/>
      <c r="W12" s="166"/>
      <c r="X12" s="166"/>
      <c r="Y12" s="166"/>
    </row>
    <row r="13" spans="2:30" ht="42" customHeight="1" x14ac:dyDescent="0.25">
      <c r="B13" s="167" t="s">
        <v>100</v>
      </c>
      <c r="C13" s="318"/>
      <c r="D13" s="153"/>
      <c r="E13" s="490" t="s">
        <v>117</v>
      </c>
      <c r="F13" s="490"/>
      <c r="G13" s="490"/>
      <c r="H13" s="490"/>
      <c r="I13" s="490"/>
      <c r="J13" s="490"/>
      <c r="K13" s="490"/>
      <c r="L13" s="490"/>
      <c r="M13" s="490"/>
      <c r="N13" s="490"/>
      <c r="O13" s="490"/>
      <c r="P13" s="490"/>
      <c r="Q13" s="491"/>
      <c r="R13" s="154"/>
    </row>
    <row r="14" spans="2:30" ht="13.5" customHeight="1" x14ac:dyDescent="0.25">
      <c r="B14" s="168"/>
      <c r="C14" s="169"/>
      <c r="D14" s="150"/>
      <c r="E14" s="492" t="s">
        <v>107</v>
      </c>
      <c r="F14" s="492"/>
      <c r="G14" s="492"/>
      <c r="H14" s="492"/>
      <c r="I14" s="492"/>
      <c r="J14" s="492"/>
      <c r="K14" s="492"/>
      <c r="L14" s="492"/>
      <c r="M14" s="492"/>
      <c r="N14" s="492"/>
      <c r="O14" s="492"/>
      <c r="P14" s="492"/>
      <c r="Q14" s="493"/>
      <c r="R14" s="154"/>
    </row>
    <row r="15" spans="2:30" ht="48.75" customHeight="1" x14ac:dyDescent="0.25">
      <c r="B15" s="170" t="s">
        <v>101</v>
      </c>
      <c r="C15" s="317"/>
      <c r="D15" s="150"/>
      <c r="E15" s="511" t="s">
        <v>255</v>
      </c>
      <c r="F15" s="511"/>
      <c r="G15" s="511"/>
      <c r="H15" s="511"/>
      <c r="I15" s="511"/>
      <c r="J15" s="511"/>
      <c r="K15" s="511"/>
      <c r="L15" s="511"/>
      <c r="M15" s="511"/>
      <c r="N15" s="511"/>
      <c r="O15" s="511"/>
      <c r="P15" s="511"/>
      <c r="Q15" s="512"/>
      <c r="R15" s="154"/>
    </row>
    <row r="16" spans="2:30" ht="18" customHeight="1" x14ac:dyDescent="0.25">
      <c r="B16" s="171"/>
      <c r="C16" s="156"/>
      <c r="D16" s="156"/>
      <c r="E16" s="496" t="s">
        <v>112</v>
      </c>
      <c r="F16" s="513"/>
      <c r="G16" s="513"/>
      <c r="H16" s="513"/>
      <c r="I16" s="513"/>
      <c r="J16" s="513"/>
      <c r="K16" s="513"/>
      <c r="L16" s="513"/>
      <c r="M16" s="513"/>
      <c r="N16" s="513"/>
      <c r="O16" s="513"/>
      <c r="P16" s="513"/>
      <c r="Q16" s="514"/>
      <c r="R16" s="154"/>
      <c r="U16" s="489"/>
      <c r="V16" s="489"/>
      <c r="W16" s="489"/>
      <c r="X16" s="489"/>
      <c r="Y16" s="489"/>
      <c r="Z16" s="489"/>
    </row>
    <row r="17" spans="2:18" ht="5.25" customHeight="1" x14ac:dyDescent="0.25">
      <c r="B17" s="148"/>
      <c r="C17" s="150"/>
      <c r="D17" s="150"/>
      <c r="E17" s="150"/>
      <c r="F17" s="150"/>
      <c r="G17" s="150"/>
      <c r="H17" s="150"/>
      <c r="I17" s="150"/>
      <c r="J17" s="150"/>
      <c r="K17" s="150"/>
      <c r="L17" s="150"/>
      <c r="M17" s="150"/>
      <c r="N17" s="150"/>
      <c r="O17" s="150"/>
      <c r="P17" s="150"/>
      <c r="Q17" s="150"/>
      <c r="R17" s="154"/>
    </row>
    <row r="18" spans="2:18" ht="37.5" customHeight="1" x14ac:dyDescent="0.25">
      <c r="B18" s="167" t="s">
        <v>102</v>
      </c>
      <c r="C18" s="316"/>
      <c r="D18" s="153"/>
      <c r="E18" s="490" t="s">
        <v>381</v>
      </c>
      <c r="F18" s="490"/>
      <c r="G18" s="490"/>
      <c r="H18" s="490"/>
      <c r="I18" s="490"/>
      <c r="J18" s="490"/>
      <c r="K18" s="490"/>
      <c r="L18" s="490"/>
      <c r="M18" s="490"/>
      <c r="N18" s="490"/>
      <c r="O18" s="490"/>
      <c r="P18" s="490"/>
      <c r="Q18" s="491"/>
      <c r="R18" s="154"/>
    </row>
    <row r="19" spans="2:18" ht="27" customHeight="1" x14ac:dyDescent="0.25">
      <c r="B19" s="171"/>
      <c r="C19" s="156"/>
      <c r="D19" s="156"/>
      <c r="E19" s="496" t="s">
        <v>116</v>
      </c>
      <c r="F19" s="496"/>
      <c r="G19" s="496"/>
      <c r="H19" s="496"/>
      <c r="I19" s="496"/>
      <c r="J19" s="496"/>
      <c r="K19" s="496"/>
      <c r="L19" s="496"/>
      <c r="M19" s="496"/>
      <c r="N19" s="496"/>
      <c r="O19" s="496"/>
      <c r="P19" s="496"/>
      <c r="Q19" s="497"/>
    </row>
    <row r="20" spans="2:18" ht="6" customHeight="1" x14ac:dyDescent="0.25">
      <c r="B20" s="148"/>
      <c r="C20" s="148"/>
      <c r="D20" s="148"/>
      <c r="E20" s="148"/>
      <c r="F20" s="148"/>
      <c r="G20" s="148"/>
      <c r="H20" s="148"/>
      <c r="I20" s="148"/>
      <c r="J20" s="148"/>
      <c r="K20" s="148"/>
      <c r="L20" s="148"/>
      <c r="M20" s="148"/>
      <c r="N20" s="148"/>
      <c r="O20" s="148"/>
      <c r="P20" s="148"/>
      <c r="Q20" s="148"/>
    </row>
    <row r="21" spans="2:18" x14ac:dyDescent="0.25">
      <c r="B21" s="500" t="s">
        <v>105</v>
      </c>
      <c r="C21" s="503"/>
      <c r="D21" s="153"/>
      <c r="E21" s="172" t="s">
        <v>110</v>
      </c>
      <c r="F21" s="153"/>
      <c r="G21" s="153"/>
      <c r="H21" s="153"/>
      <c r="I21" s="153"/>
      <c r="J21" s="153"/>
      <c r="K21" s="153"/>
      <c r="L21" s="153"/>
      <c r="M21" s="153"/>
      <c r="N21" s="153"/>
      <c r="O21" s="153"/>
      <c r="P21" s="153"/>
      <c r="Q21" s="173"/>
    </row>
    <row r="22" spans="2:18" ht="15" customHeight="1" x14ac:dyDescent="0.25">
      <c r="B22" s="501"/>
      <c r="C22" s="504"/>
      <c r="D22" s="150"/>
      <c r="E22" s="174" t="s">
        <v>104</v>
      </c>
      <c r="F22" s="506" t="s">
        <v>103</v>
      </c>
      <c r="G22" s="506"/>
      <c r="H22" s="506"/>
      <c r="I22" s="506"/>
      <c r="J22" s="506"/>
      <c r="K22" s="506"/>
      <c r="L22" s="506"/>
      <c r="M22" s="506"/>
      <c r="N22" s="506"/>
      <c r="O22" s="506"/>
      <c r="P22" s="506"/>
      <c r="Q22" s="507"/>
    </row>
    <row r="23" spans="2:18" ht="14.25" customHeight="1" x14ac:dyDescent="0.25">
      <c r="B23" s="501"/>
      <c r="C23" s="504"/>
      <c r="D23" s="150"/>
      <c r="E23" s="174" t="s">
        <v>104</v>
      </c>
      <c r="F23" s="508" t="s">
        <v>256</v>
      </c>
      <c r="G23" s="508"/>
      <c r="H23" s="508"/>
      <c r="I23" s="508"/>
      <c r="J23" s="508"/>
      <c r="K23" s="508"/>
      <c r="L23" s="508"/>
      <c r="M23" s="508"/>
      <c r="N23" s="508"/>
      <c r="O23" s="508"/>
      <c r="P23" s="508"/>
      <c r="Q23" s="509"/>
    </row>
    <row r="24" spans="2:18" ht="12.75" customHeight="1" x14ac:dyDescent="0.25">
      <c r="B24" s="502"/>
      <c r="C24" s="505"/>
      <c r="D24" s="156"/>
      <c r="E24" s="175" t="s">
        <v>106</v>
      </c>
      <c r="F24" s="176"/>
      <c r="G24" s="176"/>
      <c r="H24" s="176"/>
      <c r="I24" s="176"/>
      <c r="J24" s="156"/>
      <c r="K24" s="156"/>
      <c r="L24" s="156"/>
      <c r="M24" s="156"/>
      <c r="N24" s="156"/>
      <c r="O24" s="156"/>
      <c r="P24" s="156"/>
      <c r="Q24" s="149"/>
    </row>
    <row r="25" spans="2:18" ht="12.75" customHeight="1" x14ac:dyDescent="0.25">
      <c r="B25" s="174"/>
      <c r="C25" s="177"/>
      <c r="D25" s="150"/>
      <c r="E25" s="178"/>
      <c r="F25" s="169"/>
      <c r="G25" s="169"/>
      <c r="H25" s="169"/>
      <c r="I25" s="169"/>
      <c r="J25" s="150"/>
      <c r="K25" s="150"/>
      <c r="L25" s="150"/>
      <c r="M25" s="150"/>
      <c r="N25" s="150"/>
      <c r="O25" s="150"/>
      <c r="P25" s="150"/>
      <c r="Q25" s="150"/>
    </row>
    <row r="26" spans="2:18" ht="27" customHeight="1" x14ac:dyDescent="0.25">
      <c r="B26" s="179" t="s">
        <v>199</v>
      </c>
      <c r="C26" s="214" t="s">
        <v>402</v>
      </c>
      <c r="D26" s="180"/>
      <c r="E26" s="516" t="s">
        <v>257</v>
      </c>
      <c r="F26" s="516"/>
      <c r="G26" s="516"/>
      <c r="H26" s="516"/>
      <c r="I26" s="516"/>
      <c r="J26" s="516"/>
      <c r="K26" s="516"/>
      <c r="L26" s="516"/>
      <c r="M26" s="516"/>
      <c r="N26" s="516"/>
      <c r="O26" s="516"/>
      <c r="P26" s="516"/>
      <c r="Q26" s="517"/>
    </row>
    <row r="27" spans="2:18" ht="33" customHeight="1" thickBot="1" x14ac:dyDescent="0.3">
      <c r="B27" s="148"/>
      <c r="C27" s="148"/>
      <c r="D27" s="148"/>
      <c r="E27" s="148"/>
      <c r="F27" s="148"/>
      <c r="G27" s="148"/>
      <c r="H27" s="148"/>
      <c r="I27" s="148"/>
      <c r="J27" s="148"/>
      <c r="K27" s="148"/>
      <c r="L27" s="148"/>
      <c r="M27" s="148"/>
      <c r="N27" s="148"/>
      <c r="O27" s="148"/>
      <c r="P27" s="148"/>
      <c r="Q27" s="148"/>
    </row>
    <row r="28" spans="2:18" ht="5.25" customHeight="1" thickTop="1" x14ac:dyDescent="0.25">
      <c r="B28" s="148"/>
      <c r="C28" s="148"/>
      <c r="D28" s="148"/>
      <c r="E28" s="148"/>
      <c r="F28" s="148"/>
      <c r="G28" s="181"/>
      <c r="H28" s="182"/>
      <c r="I28" s="182"/>
      <c r="J28" s="182"/>
      <c r="K28" s="182"/>
      <c r="L28" s="182"/>
      <c r="M28" s="182"/>
      <c r="N28" s="182"/>
      <c r="O28" s="182"/>
      <c r="P28" s="182"/>
      <c r="Q28" s="183"/>
    </row>
    <row r="29" spans="2:18" ht="14.25" customHeight="1" x14ac:dyDescent="0.25">
      <c r="B29" s="518" t="s">
        <v>109</v>
      </c>
      <c r="C29" s="518"/>
      <c r="D29" s="518"/>
      <c r="E29" s="518"/>
      <c r="F29" s="519"/>
      <c r="G29" s="520" t="s">
        <v>258</v>
      </c>
      <c r="H29" s="511"/>
      <c r="I29" s="521"/>
      <c r="J29" s="521"/>
      <c r="K29" s="163" t="s">
        <v>248</v>
      </c>
      <c r="L29" s="522"/>
      <c r="M29" s="522"/>
      <c r="N29" s="161"/>
      <c r="O29" s="154" t="s">
        <v>259</v>
      </c>
      <c r="P29" s="163"/>
      <c r="Q29" s="184"/>
    </row>
    <row r="30" spans="2:18" ht="14.25" customHeight="1" x14ac:dyDescent="0.25">
      <c r="B30" s="518"/>
      <c r="C30" s="518"/>
      <c r="D30" s="518"/>
      <c r="E30" s="518"/>
      <c r="F30" s="519"/>
      <c r="G30" s="520" t="s">
        <v>260</v>
      </c>
      <c r="H30" s="511"/>
      <c r="I30" s="511"/>
      <c r="J30" s="521"/>
      <c r="K30" s="521"/>
      <c r="L30" s="521"/>
      <c r="M30" s="521"/>
      <c r="N30" s="521"/>
      <c r="O30" s="521"/>
      <c r="P30" s="521"/>
      <c r="Q30" s="185"/>
    </row>
    <row r="31" spans="2:18" ht="14.25" customHeight="1" x14ac:dyDescent="0.25">
      <c r="B31" s="518"/>
      <c r="C31" s="518"/>
      <c r="D31" s="518"/>
      <c r="E31" s="518"/>
      <c r="F31" s="519"/>
      <c r="G31" s="186" t="s">
        <v>249</v>
      </c>
      <c r="H31" s="187"/>
      <c r="I31" s="166" t="s">
        <v>261</v>
      </c>
      <c r="J31" s="490" t="s">
        <v>262</v>
      </c>
      <c r="K31" s="490"/>
      <c r="L31" s="490"/>
      <c r="M31" s="523"/>
      <c r="N31" s="523"/>
      <c r="O31" s="523"/>
      <c r="P31" s="523"/>
      <c r="Q31" s="185"/>
    </row>
    <row r="32" spans="2:18" ht="5.25" customHeight="1" thickBot="1" x14ac:dyDescent="0.3">
      <c r="B32" s="148"/>
      <c r="C32" s="148"/>
      <c r="D32" s="148"/>
      <c r="E32" s="148"/>
      <c r="F32" s="148"/>
      <c r="G32" s="188"/>
      <c r="H32" s="189"/>
      <c r="I32" s="189"/>
      <c r="J32" s="189"/>
      <c r="K32" s="189"/>
      <c r="L32" s="189"/>
      <c r="M32" s="189"/>
      <c r="N32" s="189"/>
      <c r="O32" s="189"/>
      <c r="P32" s="189"/>
      <c r="Q32" s="190"/>
    </row>
    <row r="33" spans="2:25" ht="13.8" thickTop="1" x14ac:dyDescent="0.25">
      <c r="B33" s="148"/>
      <c r="C33" s="148"/>
      <c r="D33" s="148"/>
      <c r="E33" s="148"/>
      <c r="F33" s="148"/>
      <c r="G33" s="148"/>
      <c r="H33" s="148"/>
      <c r="I33" s="148"/>
      <c r="J33" s="148"/>
      <c r="K33" s="148"/>
      <c r="L33" s="148"/>
      <c r="M33" s="148"/>
      <c r="N33" s="148"/>
      <c r="O33" s="148"/>
      <c r="P33" s="148"/>
      <c r="Q33" s="148"/>
    </row>
    <row r="34" spans="2:25" x14ac:dyDescent="0.25">
      <c r="U34" s="154"/>
      <c r="V34" s="154"/>
      <c r="W34" s="154"/>
      <c r="X34" s="154"/>
      <c r="Y34" s="154"/>
    </row>
    <row r="35" spans="2:25" x14ac:dyDescent="0.25">
      <c r="U35" s="154"/>
      <c r="V35" s="154"/>
      <c r="W35" s="154"/>
      <c r="X35" s="154"/>
      <c r="Y35" s="154"/>
    </row>
    <row r="36" spans="2:25" x14ac:dyDescent="0.25">
      <c r="U36" s="154"/>
      <c r="V36" s="154"/>
      <c r="W36" s="154"/>
      <c r="X36" s="154"/>
      <c r="Y36" s="154"/>
    </row>
    <row r="37" spans="2:25" ht="13.5" customHeight="1" x14ac:dyDescent="0.25">
      <c r="U37" s="154"/>
      <c r="V37" s="154"/>
      <c r="W37" s="154"/>
      <c r="X37" s="154"/>
      <c r="Y37" s="154"/>
    </row>
    <row r="38" spans="2:25" ht="16.5" customHeight="1" x14ac:dyDescent="0.25">
      <c r="U38" s="154"/>
      <c r="V38" s="154"/>
      <c r="W38" s="154"/>
      <c r="X38" s="154"/>
      <c r="Y38" s="154"/>
    </row>
    <row r="39" spans="2:25" x14ac:dyDescent="0.25">
      <c r="U39" s="515"/>
      <c r="V39" s="515"/>
      <c r="W39" s="515"/>
      <c r="X39" s="515"/>
      <c r="Y39" s="515"/>
    </row>
    <row r="40" spans="2:25" x14ac:dyDescent="0.25">
      <c r="U40" s="515"/>
      <c r="V40" s="515"/>
      <c r="W40" s="515"/>
      <c r="X40" s="515"/>
      <c r="Y40" s="515"/>
    </row>
    <row r="41" spans="2:25" x14ac:dyDescent="0.25">
      <c r="U41" s="515"/>
      <c r="V41" s="515"/>
      <c r="W41" s="515"/>
      <c r="X41" s="515"/>
      <c r="Y41" s="515"/>
    </row>
    <row r="42" spans="2:25" x14ac:dyDescent="0.25">
      <c r="U42" s="154"/>
      <c r="V42" s="154"/>
      <c r="W42" s="154"/>
      <c r="X42" s="154"/>
      <c r="Y42" s="154"/>
    </row>
    <row r="43" spans="2:25" x14ac:dyDescent="0.25">
      <c r="U43" s="154"/>
      <c r="V43" s="154"/>
      <c r="W43" s="154"/>
      <c r="X43" s="154"/>
      <c r="Y43" s="154"/>
    </row>
    <row r="44" spans="2:25" x14ac:dyDescent="0.25">
      <c r="U44" s="154"/>
      <c r="V44" s="154"/>
      <c r="W44" s="154"/>
      <c r="X44" s="154"/>
      <c r="Y44" s="154"/>
    </row>
    <row r="45" spans="2:25" x14ac:dyDescent="0.25">
      <c r="U45" s="154"/>
      <c r="V45" s="154"/>
      <c r="W45" s="154"/>
      <c r="X45" s="154"/>
      <c r="Y45" s="154"/>
    </row>
  </sheetData>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rintOptions horizontalCentered="1"/>
  <pageMargins left="0.25" right="0.25" top="0.25" bottom="0.5" header="0.3" footer="0.3"/>
  <pageSetup scale="97"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327</v>
      </c>
    </row>
    <row r="2" spans="1:9" s="293" customFormat="1" ht="20.25" customHeight="1" x14ac:dyDescent="0.3">
      <c r="A2" s="294" t="s">
        <v>354</v>
      </c>
      <c r="B2" s="587" t="s">
        <v>332</v>
      </c>
      <c r="C2" s="587"/>
      <c r="D2" s="587"/>
      <c r="E2" s="587"/>
      <c r="F2" s="587"/>
      <c r="G2" s="404"/>
    </row>
    <row r="3" spans="1:9" s="293" customFormat="1" ht="42" customHeight="1" x14ac:dyDescent="0.3">
      <c r="A3" s="515" t="s">
        <v>331</v>
      </c>
      <c r="B3" s="515"/>
      <c r="C3" s="515"/>
      <c r="D3" s="515"/>
      <c r="E3" s="515"/>
      <c r="F3" s="515"/>
      <c r="G3" s="293" t="s">
        <v>324</v>
      </c>
    </row>
    <row r="4" spans="1:9" x14ac:dyDescent="0.3">
      <c r="A4" s="8"/>
      <c r="B4" s="8"/>
      <c r="C4" s="8"/>
      <c r="D4" s="8"/>
      <c r="E4" s="8"/>
      <c r="F4" s="8"/>
      <c r="G4" t="s">
        <v>324</v>
      </c>
    </row>
    <row r="5" spans="1:9" x14ac:dyDescent="0.3">
      <c r="A5" s="237" t="s">
        <v>60</v>
      </c>
      <c r="B5" s="237" t="s">
        <v>45</v>
      </c>
      <c r="C5" s="237" t="s">
        <v>44</v>
      </c>
      <c r="D5" s="237" t="s">
        <v>33</v>
      </c>
      <c r="E5" s="237" t="s">
        <v>32</v>
      </c>
      <c r="F5" s="303" t="s">
        <v>296</v>
      </c>
      <c r="G5" s="276" t="s">
        <v>324</v>
      </c>
      <c r="I5" s="142" t="s">
        <v>235</v>
      </c>
    </row>
    <row r="6" spans="1:9" s="102" customFormat="1" x14ac:dyDescent="0.3">
      <c r="A6" s="232" t="s">
        <v>60</v>
      </c>
      <c r="B6" s="263">
        <v>3</v>
      </c>
      <c r="C6" s="263" t="s">
        <v>306</v>
      </c>
      <c r="D6" s="267">
        <f ca="1">RAND()*400000</f>
        <v>136901.3424387736</v>
      </c>
      <c r="E6" s="263">
        <v>7</v>
      </c>
      <c r="F6" s="82">
        <f t="shared" ref="F6:F134" ca="1" si="0">ROUND(+B6*D6*E6,2)</f>
        <v>2874928.19</v>
      </c>
      <c r="G6" s="114" t="s">
        <v>325</v>
      </c>
      <c r="I6" s="114"/>
    </row>
    <row r="7" spans="1:9" s="102" customFormat="1" x14ac:dyDescent="0.3">
      <c r="A7" s="292" t="s">
        <v>334</v>
      </c>
      <c r="B7" s="263">
        <v>3</v>
      </c>
      <c r="C7" s="263" t="s">
        <v>306</v>
      </c>
      <c r="D7" s="267">
        <f t="shared" ref="D7:D8" ca="1" si="1">RAND()*400000</f>
        <v>307451.25883547676</v>
      </c>
      <c r="E7" s="263">
        <v>7</v>
      </c>
      <c r="F7" s="82">
        <f t="shared" ca="1" si="0"/>
        <v>6456476.4400000004</v>
      </c>
      <c r="G7" s="114" t="s">
        <v>325</v>
      </c>
      <c r="I7" s="114"/>
    </row>
    <row r="8" spans="1:9" s="102" customFormat="1" x14ac:dyDescent="0.3">
      <c r="A8" s="292" t="s">
        <v>335</v>
      </c>
      <c r="B8" s="263">
        <v>3</v>
      </c>
      <c r="C8" s="263" t="s">
        <v>306</v>
      </c>
      <c r="D8" s="267">
        <f t="shared" ca="1" si="1"/>
        <v>184017.76255569971</v>
      </c>
      <c r="E8" s="263">
        <v>7</v>
      </c>
      <c r="F8" s="82">
        <f t="shared" ca="1" si="0"/>
        <v>3864373.01</v>
      </c>
      <c r="G8" s="114" t="s">
        <v>325</v>
      </c>
      <c r="I8" s="114"/>
    </row>
    <row r="9" spans="1:9" s="102" customFormat="1" hidden="1" x14ac:dyDescent="0.3">
      <c r="A9" s="292"/>
      <c r="B9" s="263"/>
      <c r="C9" s="263"/>
      <c r="D9" s="267"/>
      <c r="E9" s="263"/>
      <c r="F9" s="82">
        <f t="shared" si="0"/>
        <v>0</v>
      </c>
      <c r="G9" s="114" t="s">
        <v>325</v>
      </c>
      <c r="I9" s="114"/>
    </row>
    <row r="10" spans="1:9" s="102" customFormat="1" hidden="1" x14ac:dyDescent="0.3">
      <c r="A10" s="292"/>
      <c r="B10" s="263"/>
      <c r="C10" s="263"/>
      <c r="D10" s="267"/>
      <c r="E10" s="263"/>
      <c r="F10" s="82">
        <f t="shared" si="0"/>
        <v>0</v>
      </c>
      <c r="G10" s="114" t="s">
        <v>325</v>
      </c>
      <c r="I10" s="114"/>
    </row>
    <row r="11" spans="1:9" s="102" customFormat="1" hidden="1" x14ac:dyDescent="0.3">
      <c r="A11" s="292"/>
      <c r="B11" s="263"/>
      <c r="C11" s="263"/>
      <c r="D11" s="267"/>
      <c r="E11" s="263"/>
      <c r="F11" s="82">
        <f t="shared" si="0"/>
        <v>0</v>
      </c>
      <c r="G11" s="114" t="s">
        <v>325</v>
      </c>
      <c r="I11" s="114"/>
    </row>
    <row r="12" spans="1:9" s="102" customFormat="1" hidden="1" x14ac:dyDescent="0.3">
      <c r="A12" s="292"/>
      <c r="B12" s="263"/>
      <c r="C12" s="263"/>
      <c r="D12" s="267"/>
      <c r="E12" s="263"/>
      <c r="F12" s="82">
        <f t="shared" si="0"/>
        <v>0</v>
      </c>
      <c r="G12" s="114" t="s">
        <v>325</v>
      </c>
      <c r="I12" s="114"/>
    </row>
    <row r="13" spans="1:9" s="102" customFormat="1" hidden="1" x14ac:dyDescent="0.3">
      <c r="A13" s="292"/>
      <c r="B13" s="263"/>
      <c r="C13" s="263"/>
      <c r="D13" s="267"/>
      <c r="E13" s="263"/>
      <c r="F13" s="82">
        <f t="shared" si="0"/>
        <v>0</v>
      </c>
      <c r="G13" s="114" t="s">
        <v>325</v>
      </c>
      <c r="I13" s="114"/>
    </row>
    <row r="14" spans="1:9" s="102" customFormat="1" hidden="1" x14ac:dyDescent="0.3">
      <c r="A14" s="292"/>
      <c r="B14" s="263"/>
      <c r="C14" s="263"/>
      <c r="D14" s="267"/>
      <c r="E14" s="263"/>
      <c r="F14" s="82">
        <f t="shared" si="0"/>
        <v>0</v>
      </c>
      <c r="G14" s="114" t="s">
        <v>325</v>
      </c>
      <c r="I14" s="114"/>
    </row>
    <row r="15" spans="1:9" s="102" customFormat="1" hidden="1" x14ac:dyDescent="0.3">
      <c r="A15" s="292"/>
      <c r="B15" s="263"/>
      <c r="C15" s="263"/>
      <c r="D15" s="267"/>
      <c r="E15" s="263"/>
      <c r="F15" s="82">
        <f t="shared" si="0"/>
        <v>0</v>
      </c>
      <c r="G15" s="114" t="s">
        <v>325</v>
      </c>
      <c r="I15" s="114"/>
    </row>
    <row r="16" spans="1:9" s="102" customFormat="1" hidden="1" x14ac:dyDescent="0.3">
      <c r="A16" s="292"/>
      <c r="B16" s="263"/>
      <c r="C16" s="263"/>
      <c r="D16" s="267"/>
      <c r="E16" s="263"/>
      <c r="F16" s="82">
        <f t="shared" si="0"/>
        <v>0</v>
      </c>
      <c r="G16" s="114" t="s">
        <v>325</v>
      </c>
      <c r="I16" s="114"/>
    </row>
    <row r="17" spans="1:9" s="102" customFormat="1" hidden="1" x14ac:dyDescent="0.3">
      <c r="A17" s="292"/>
      <c r="B17" s="263"/>
      <c r="C17" s="263"/>
      <c r="D17" s="267"/>
      <c r="E17" s="263"/>
      <c r="F17" s="82">
        <f t="shared" si="0"/>
        <v>0</v>
      </c>
      <c r="G17" s="114" t="s">
        <v>325</v>
      </c>
      <c r="I17" s="114"/>
    </row>
    <row r="18" spans="1:9" s="102" customFormat="1" hidden="1" x14ac:dyDescent="0.3">
      <c r="A18" s="292"/>
      <c r="B18" s="263"/>
      <c r="C18" s="263"/>
      <c r="D18" s="267"/>
      <c r="E18" s="263"/>
      <c r="F18" s="82">
        <f t="shared" si="0"/>
        <v>0</v>
      </c>
      <c r="G18" s="114" t="s">
        <v>325</v>
      </c>
      <c r="I18" s="114"/>
    </row>
    <row r="19" spans="1:9" s="102" customFormat="1" hidden="1" x14ac:dyDescent="0.3">
      <c r="A19" s="292"/>
      <c r="B19" s="263"/>
      <c r="C19" s="263"/>
      <c r="D19" s="267"/>
      <c r="E19" s="263"/>
      <c r="F19" s="82">
        <f t="shared" si="0"/>
        <v>0</v>
      </c>
      <c r="G19" s="114" t="s">
        <v>325</v>
      </c>
      <c r="I19" s="114"/>
    </row>
    <row r="20" spans="1:9" s="102" customFormat="1" hidden="1" x14ac:dyDescent="0.3">
      <c r="A20" s="292"/>
      <c r="B20" s="263"/>
      <c r="C20" s="263"/>
      <c r="D20" s="267"/>
      <c r="E20" s="263"/>
      <c r="F20" s="82">
        <f t="shared" si="0"/>
        <v>0</v>
      </c>
      <c r="G20" s="114" t="s">
        <v>325</v>
      </c>
      <c r="I20" s="114"/>
    </row>
    <row r="21" spans="1:9" s="102" customFormat="1" hidden="1" x14ac:dyDescent="0.3">
      <c r="A21" s="292"/>
      <c r="B21" s="263"/>
      <c r="C21" s="263"/>
      <c r="D21" s="267"/>
      <c r="E21" s="263"/>
      <c r="F21" s="82">
        <f t="shared" si="0"/>
        <v>0</v>
      </c>
      <c r="G21" s="114" t="s">
        <v>325</v>
      </c>
      <c r="I21" s="114"/>
    </row>
    <row r="22" spans="1:9" s="102" customFormat="1" hidden="1" x14ac:dyDescent="0.3">
      <c r="A22" s="292"/>
      <c r="B22" s="263"/>
      <c r="C22" s="263"/>
      <c r="D22" s="267"/>
      <c r="E22" s="263"/>
      <c r="F22" s="82">
        <f t="shared" si="0"/>
        <v>0</v>
      </c>
      <c r="G22" s="114" t="s">
        <v>325</v>
      </c>
      <c r="I22" s="114"/>
    </row>
    <row r="23" spans="1:9" s="102" customFormat="1" hidden="1" x14ac:dyDescent="0.3">
      <c r="A23" s="292"/>
      <c r="B23" s="263"/>
      <c r="C23" s="263"/>
      <c r="D23" s="267"/>
      <c r="E23" s="263"/>
      <c r="F23" s="82">
        <f t="shared" si="0"/>
        <v>0</v>
      </c>
      <c r="G23" s="114" t="s">
        <v>325</v>
      </c>
      <c r="I23" s="114"/>
    </row>
    <row r="24" spans="1:9" s="102" customFormat="1" hidden="1" x14ac:dyDescent="0.3">
      <c r="A24" s="292"/>
      <c r="B24" s="263"/>
      <c r="C24" s="263"/>
      <c r="D24" s="267"/>
      <c r="E24" s="263"/>
      <c r="F24" s="82">
        <f t="shared" si="0"/>
        <v>0</v>
      </c>
      <c r="G24" s="114" t="s">
        <v>325</v>
      </c>
      <c r="I24" s="114"/>
    </row>
    <row r="25" spans="1:9" s="102" customFormat="1" hidden="1" x14ac:dyDescent="0.3">
      <c r="A25" s="292"/>
      <c r="B25" s="263"/>
      <c r="C25" s="263"/>
      <c r="D25" s="267"/>
      <c r="E25" s="263"/>
      <c r="F25" s="82">
        <f t="shared" si="0"/>
        <v>0</v>
      </c>
      <c r="G25" s="114" t="s">
        <v>325</v>
      </c>
      <c r="I25" s="114"/>
    </row>
    <row r="26" spans="1:9" s="102" customFormat="1" hidden="1" x14ac:dyDescent="0.3">
      <c r="A26" s="292"/>
      <c r="B26" s="263"/>
      <c r="C26" s="263"/>
      <c r="D26" s="267"/>
      <c r="E26" s="263"/>
      <c r="F26" s="82">
        <f t="shared" si="0"/>
        <v>0</v>
      </c>
      <c r="G26" s="114" t="s">
        <v>325</v>
      </c>
      <c r="I26" s="114"/>
    </row>
    <row r="27" spans="1:9" s="102" customFormat="1" hidden="1" x14ac:dyDescent="0.3">
      <c r="A27" s="292"/>
      <c r="B27" s="263"/>
      <c r="C27" s="263"/>
      <c r="D27" s="267"/>
      <c r="E27" s="263"/>
      <c r="F27" s="82">
        <f t="shared" si="0"/>
        <v>0</v>
      </c>
      <c r="G27" s="114" t="s">
        <v>325</v>
      </c>
      <c r="I27" s="114"/>
    </row>
    <row r="28" spans="1:9" s="102" customFormat="1" hidden="1" x14ac:dyDescent="0.3">
      <c r="A28" s="292"/>
      <c r="B28" s="263"/>
      <c r="C28" s="263"/>
      <c r="D28" s="267"/>
      <c r="E28" s="263"/>
      <c r="F28" s="82">
        <f t="shared" si="0"/>
        <v>0</v>
      </c>
      <c r="G28" s="114" t="s">
        <v>325</v>
      </c>
      <c r="I28" s="114"/>
    </row>
    <row r="29" spans="1:9" s="102" customFormat="1" hidden="1" x14ac:dyDescent="0.3">
      <c r="A29" s="292"/>
      <c r="B29" s="263"/>
      <c r="C29" s="263"/>
      <c r="D29" s="267"/>
      <c r="E29" s="263"/>
      <c r="F29" s="82">
        <f t="shared" si="0"/>
        <v>0</v>
      </c>
      <c r="G29" s="114" t="s">
        <v>325</v>
      </c>
      <c r="I29" s="114"/>
    </row>
    <row r="30" spans="1:9" s="102" customFormat="1" hidden="1" x14ac:dyDescent="0.3">
      <c r="A30" s="292"/>
      <c r="B30" s="263"/>
      <c r="C30" s="263"/>
      <c r="D30" s="267"/>
      <c r="E30" s="263"/>
      <c r="F30" s="82">
        <f t="shared" si="0"/>
        <v>0</v>
      </c>
      <c r="G30" s="114" t="s">
        <v>325</v>
      </c>
      <c r="I30" s="114"/>
    </row>
    <row r="31" spans="1:9" s="102" customFormat="1" hidden="1" x14ac:dyDescent="0.3">
      <c r="A31" s="292"/>
      <c r="B31" s="263"/>
      <c r="C31" s="263"/>
      <c r="D31" s="267"/>
      <c r="E31" s="263"/>
      <c r="F31" s="82">
        <f t="shared" si="0"/>
        <v>0</v>
      </c>
      <c r="G31" s="114" t="s">
        <v>325</v>
      </c>
      <c r="I31" s="114"/>
    </row>
    <row r="32" spans="1:9" s="102" customFormat="1" hidden="1" x14ac:dyDescent="0.3">
      <c r="A32" s="292"/>
      <c r="B32" s="263"/>
      <c r="C32" s="263"/>
      <c r="D32" s="267"/>
      <c r="E32" s="263"/>
      <c r="F32" s="82">
        <f t="shared" si="0"/>
        <v>0</v>
      </c>
      <c r="G32" s="114" t="s">
        <v>325</v>
      </c>
      <c r="I32" s="114"/>
    </row>
    <row r="33" spans="1:9" s="102" customFormat="1" hidden="1" x14ac:dyDescent="0.3">
      <c r="A33" s="292"/>
      <c r="B33" s="263"/>
      <c r="C33" s="263"/>
      <c r="D33" s="267"/>
      <c r="E33" s="263"/>
      <c r="F33" s="82">
        <f t="shared" si="0"/>
        <v>0</v>
      </c>
      <c r="G33" s="114" t="s">
        <v>325</v>
      </c>
      <c r="I33" s="114"/>
    </row>
    <row r="34" spans="1:9" s="102" customFormat="1" hidden="1" x14ac:dyDescent="0.3">
      <c r="A34" s="292"/>
      <c r="B34" s="263"/>
      <c r="C34" s="263"/>
      <c r="D34" s="267"/>
      <c r="E34" s="263"/>
      <c r="F34" s="82">
        <f t="shared" si="0"/>
        <v>0</v>
      </c>
      <c r="G34" s="114" t="s">
        <v>325</v>
      </c>
      <c r="I34" s="114"/>
    </row>
    <row r="35" spans="1:9" s="102" customFormat="1" hidden="1" x14ac:dyDescent="0.3">
      <c r="A35" s="292"/>
      <c r="B35" s="263"/>
      <c r="C35" s="263"/>
      <c r="D35" s="267"/>
      <c r="E35" s="263"/>
      <c r="F35" s="82">
        <f t="shared" si="0"/>
        <v>0</v>
      </c>
      <c r="G35" s="114" t="s">
        <v>325</v>
      </c>
      <c r="I35" s="114"/>
    </row>
    <row r="36" spans="1:9" s="102" customFormat="1" hidden="1" x14ac:dyDescent="0.3">
      <c r="A36" s="292"/>
      <c r="B36" s="263"/>
      <c r="C36" s="263"/>
      <c r="D36" s="267"/>
      <c r="E36" s="263"/>
      <c r="F36" s="82">
        <f t="shared" si="0"/>
        <v>0</v>
      </c>
      <c r="G36" s="114" t="s">
        <v>325</v>
      </c>
      <c r="I36" s="114"/>
    </row>
    <row r="37" spans="1:9" s="102" customFormat="1" hidden="1" x14ac:dyDescent="0.3">
      <c r="A37" s="292"/>
      <c r="B37" s="263"/>
      <c r="C37" s="263"/>
      <c r="D37" s="267"/>
      <c r="E37" s="263"/>
      <c r="F37" s="82">
        <f t="shared" si="0"/>
        <v>0</v>
      </c>
      <c r="G37" s="114" t="s">
        <v>325</v>
      </c>
      <c r="I37" s="114"/>
    </row>
    <row r="38" spans="1:9" s="102" customFormat="1" hidden="1" x14ac:dyDescent="0.3">
      <c r="A38" s="292"/>
      <c r="B38" s="263"/>
      <c r="C38" s="263"/>
      <c r="D38" s="267"/>
      <c r="E38" s="263"/>
      <c r="F38" s="82">
        <f t="shared" si="0"/>
        <v>0</v>
      </c>
      <c r="G38" s="114" t="s">
        <v>325</v>
      </c>
      <c r="I38" s="114"/>
    </row>
    <row r="39" spans="1:9" s="102" customFormat="1" hidden="1" x14ac:dyDescent="0.3">
      <c r="A39" s="292"/>
      <c r="B39" s="263"/>
      <c r="C39" s="263"/>
      <c r="D39" s="267"/>
      <c r="E39" s="263"/>
      <c r="F39" s="82">
        <f t="shared" si="0"/>
        <v>0</v>
      </c>
      <c r="G39" s="114" t="s">
        <v>325</v>
      </c>
      <c r="I39" s="114"/>
    </row>
    <row r="40" spans="1:9" s="102" customFormat="1" hidden="1" x14ac:dyDescent="0.3">
      <c r="A40" s="292"/>
      <c r="B40" s="263"/>
      <c r="C40" s="263"/>
      <c r="D40" s="267"/>
      <c r="E40" s="263"/>
      <c r="F40" s="82">
        <f t="shared" si="0"/>
        <v>0</v>
      </c>
      <c r="G40" s="114" t="s">
        <v>325</v>
      </c>
      <c r="I40" s="114"/>
    </row>
    <row r="41" spans="1:9" s="102" customFormat="1" hidden="1" x14ac:dyDescent="0.3">
      <c r="A41" s="292"/>
      <c r="B41" s="263"/>
      <c r="C41" s="263"/>
      <c r="D41" s="267"/>
      <c r="E41" s="263"/>
      <c r="F41" s="82">
        <f t="shared" si="0"/>
        <v>0</v>
      </c>
      <c r="G41" s="114" t="s">
        <v>325</v>
      </c>
      <c r="I41" s="114"/>
    </row>
    <row r="42" spans="1:9" s="102" customFormat="1" hidden="1" x14ac:dyDescent="0.3">
      <c r="A42" s="292"/>
      <c r="B42" s="263"/>
      <c r="C42" s="263"/>
      <c r="D42" s="267"/>
      <c r="E42" s="263"/>
      <c r="F42" s="82">
        <f t="shared" si="0"/>
        <v>0</v>
      </c>
      <c r="G42" s="114" t="s">
        <v>325</v>
      </c>
      <c r="I42" s="114"/>
    </row>
    <row r="43" spans="1:9" s="102" customFormat="1" hidden="1" x14ac:dyDescent="0.3">
      <c r="A43" s="292"/>
      <c r="B43" s="263"/>
      <c r="C43" s="263"/>
      <c r="D43" s="267"/>
      <c r="E43" s="263"/>
      <c r="F43" s="82">
        <f t="shared" si="0"/>
        <v>0</v>
      </c>
      <c r="G43" s="114" t="s">
        <v>325</v>
      </c>
      <c r="I43" s="114"/>
    </row>
    <row r="44" spans="1:9" s="102" customFormat="1" hidden="1" x14ac:dyDescent="0.3">
      <c r="A44" s="292"/>
      <c r="B44" s="263"/>
      <c r="C44" s="263"/>
      <c r="D44" s="267"/>
      <c r="E44" s="263"/>
      <c r="F44" s="82">
        <f t="shared" si="0"/>
        <v>0</v>
      </c>
      <c r="G44" s="114" t="s">
        <v>325</v>
      </c>
      <c r="I44" s="114"/>
    </row>
    <row r="45" spans="1:9" s="102" customFormat="1" hidden="1" x14ac:dyDescent="0.3">
      <c r="A45" s="292"/>
      <c r="B45" s="263"/>
      <c r="C45" s="263"/>
      <c r="D45" s="267"/>
      <c r="E45" s="263"/>
      <c r="F45" s="82">
        <f t="shared" si="0"/>
        <v>0</v>
      </c>
      <c r="G45" s="114" t="s">
        <v>325</v>
      </c>
      <c r="I45" s="114"/>
    </row>
    <row r="46" spans="1:9" s="102" customFormat="1" hidden="1" x14ac:dyDescent="0.3">
      <c r="A46" s="292"/>
      <c r="B46" s="263"/>
      <c r="C46" s="263"/>
      <c r="D46" s="267"/>
      <c r="E46" s="263"/>
      <c r="F46" s="82">
        <f t="shared" si="0"/>
        <v>0</v>
      </c>
      <c r="G46" s="114" t="s">
        <v>325</v>
      </c>
      <c r="I46" s="114"/>
    </row>
    <row r="47" spans="1:9" s="102" customFormat="1" hidden="1" x14ac:dyDescent="0.3">
      <c r="A47" s="292"/>
      <c r="B47" s="263"/>
      <c r="C47" s="263"/>
      <c r="D47" s="267"/>
      <c r="E47" s="263"/>
      <c r="F47" s="82">
        <f t="shared" si="0"/>
        <v>0</v>
      </c>
      <c r="G47" s="114" t="s">
        <v>325</v>
      </c>
      <c r="I47" s="114"/>
    </row>
    <row r="48" spans="1:9" s="102" customFormat="1" hidden="1" x14ac:dyDescent="0.3">
      <c r="A48" s="292"/>
      <c r="B48" s="263"/>
      <c r="C48" s="263"/>
      <c r="D48" s="267"/>
      <c r="E48" s="263"/>
      <c r="F48" s="82">
        <f t="shared" si="0"/>
        <v>0</v>
      </c>
      <c r="G48" s="114" t="s">
        <v>325</v>
      </c>
      <c r="I48" s="114"/>
    </row>
    <row r="49" spans="1:9" s="102" customFormat="1" hidden="1" x14ac:dyDescent="0.3">
      <c r="A49" s="292"/>
      <c r="B49" s="263"/>
      <c r="C49" s="263"/>
      <c r="D49" s="267"/>
      <c r="E49" s="263"/>
      <c r="F49" s="82">
        <f t="shared" si="0"/>
        <v>0</v>
      </c>
      <c r="G49" s="114" t="s">
        <v>325</v>
      </c>
      <c r="I49" s="114"/>
    </row>
    <row r="50" spans="1:9" s="102" customFormat="1" hidden="1" x14ac:dyDescent="0.3">
      <c r="A50" s="292"/>
      <c r="B50" s="263"/>
      <c r="C50" s="263"/>
      <c r="D50" s="267"/>
      <c r="E50" s="263"/>
      <c r="F50" s="82">
        <f t="shared" si="0"/>
        <v>0</v>
      </c>
      <c r="G50" s="114" t="s">
        <v>325</v>
      </c>
      <c r="I50" s="114"/>
    </row>
    <row r="51" spans="1:9" s="102" customFormat="1" hidden="1" x14ac:dyDescent="0.3">
      <c r="A51" s="292"/>
      <c r="B51" s="263"/>
      <c r="C51" s="263"/>
      <c r="D51" s="267"/>
      <c r="E51" s="263"/>
      <c r="F51" s="82">
        <f t="shared" si="0"/>
        <v>0</v>
      </c>
      <c r="G51" s="114" t="s">
        <v>325</v>
      </c>
      <c r="I51" s="114"/>
    </row>
    <row r="52" spans="1:9" s="102" customFormat="1" hidden="1" x14ac:dyDescent="0.3">
      <c r="A52" s="292"/>
      <c r="B52" s="263"/>
      <c r="C52" s="263"/>
      <c r="D52" s="267"/>
      <c r="E52" s="263"/>
      <c r="F52" s="82">
        <f t="shared" si="0"/>
        <v>0</v>
      </c>
      <c r="G52" s="114" t="s">
        <v>325</v>
      </c>
      <c r="I52" s="114"/>
    </row>
    <row r="53" spans="1:9" s="102" customFormat="1" hidden="1" x14ac:dyDescent="0.3">
      <c r="A53" s="292"/>
      <c r="B53" s="263"/>
      <c r="C53" s="263"/>
      <c r="D53" s="267"/>
      <c r="E53" s="263"/>
      <c r="F53" s="82">
        <f t="shared" si="0"/>
        <v>0</v>
      </c>
      <c r="G53" s="114" t="s">
        <v>325</v>
      </c>
      <c r="I53" s="114"/>
    </row>
    <row r="54" spans="1:9" s="102" customFormat="1" hidden="1" x14ac:dyDescent="0.3">
      <c r="A54" s="292"/>
      <c r="B54" s="263"/>
      <c r="C54" s="263"/>
      <c r="D54" s="267"/>
      <c r="E54" s="263"/>
      <c r="F54" s="82">
        <f t="shared" si="0"/>
        <v>0</v>
      </c>
      <c r="G54" s="114" t="s">
        <v>325</v>
      </c>
      <c r="I54" s="114"/>
    </row>
    <row r="55" spans="1:9" s="102" customFormat="1" hidden="1" x14ac:dyDescent="0.3">
      <c r="A55" s="292"/>
      <c r="B55" s="263"/>
      <c r="C55" s="263"/>
      <c r="D55" s="267"/>
      <c r="E55" s="263"/>
      <c r="F55" s="82">
        <f t="shared" si="0"/>
        <v>0</v>
      </c>
      <c r="G55" s="114" t="s">
        <v>325</v>
      </c>
      <c r="I55" s="114"/>
    </row>
    <row r="56" spans="1:9" s="102" customFormat="1" hidden="1" x14ac:dyDescent="0.3">
      <c r="A56" s="292"/>
      <c r="B56" s="263"/>
      <c r="C56" s="263"/>
      <c r="D56" s="267"/>
      <c r="E56" s="263"/>
      <c r="F56" s="82">
        <f t="shared" si="0"/>
        <v>0</v>
      </c>
      <c r="G56" s="114" t="s">
        <v>325</v>
      </c>
      <c r="I56" s="114"/>
    </row>
    <row r="57" spans="1:9" s="102" customFormat="1" hidden="1" x14ac:dyDescent="0.3">
      <c r="A57" s="292"/>
      <c r="B57" s="263"/>
      <c r="C57" s="263"/>
      <c r="D57" s="267"/>
      <c r="E57" s="263"/>
      <c r="F57" s="82">
        <f t="shared" si="0"/>
        <v>0</v>
      </c>
      <c r="G57" s="114" t="s">
        <v>325</v>
      </c>
      <c r="I57" s="114"/>
    </row>
    <row r="58" spans="1:9" s="102" customFormat="1" hidden="1" x14ac:dyDescent="0.3">
      <c r="A58" s="292"/>
      <c r="B58" s="263"/>
      <c r="C58" s="263"/>
      <c r="D58" s="267"/>
      <c r="E58" s="263"/>
      <c r="F58" s="82">
        <f t="shared" si="0"/>
        <v>0</v>
      </c>
      <c r="G58" s="114" t="s">
        <v>325</v>
      </c>
      <c r="I58" s="114"/>
    </row>
    <row r="59" spans="1:9" s="102" customFormat="1" hidden="1" x14ac:dyDescent="0.3">
      <c r="A59" s="292"/>
      <c r="B59" s="263"/>
      <c r="C59" s="263"/>
      <c r="D59" s="267"/>
      <c r="E59" s="263"/>
      <c r="F59" s="82">
        <f t="shared" si="0"/>
        <v>0</v>
      </c>
      <c r="G59" s="114" t="s">
        <v>325</v>
      </c>
      <c r="I59" s="114"/>
    </row>
    <row r="60" spans="1:9" s="102" customFormat="1" hidden="1" x14ac:dyDescent="0.3">
      <c r="A60" s="292"/>
      <c r="B60" s="263"/>
      <c r="C60" s="263"/>
      <c r="D60" s="267"/>
      <c r="E60" s="263"/>
      <c r="F60" s="82">
        <f t="shared" si="0"/>
        <v>0</v>
      </c>
      <c r="G60" s="114" t="s">
        <v>325</v>
      </c>
      <c r="I60" s="114"/>
    </row>
    <row r="61" spans="1:9" s="102" customFormat="1" hidden="1" x14ac:dyDescent="0.3">
      <c r="A61" s="292"/>
      <c r="B61" s="263"/>
      <c r="C61" s="263"/>
      <c r="D61" s="267"/>
      <c r="E61" s="263"/>
      <c r="F61" s="82">
        <f t="shared" si="0"/>
        <v>0</v>
      </c>
      <c r="G61" s="114" t="s">
        <v>325</v>
      </c>
      <c r="I61" s="114"/>
    </row>
    <row r="62" spans="1:9" s="102" customFormat="1" hidden="1" x14ac:dyDescent="0.3">
      <c r="A62" s="292"/>
      <c r="B62" s="263"/>
      <c r="C62" s="263"/>
      <c r="D62" s="267"/>
      <c r="E62" s="263"/>
      <c r="F62" s="82">
        <f t="shared" si="0"/>
        <v>0</v>
      </c>
      <c r="G62" s="114" t="s">
        <v>325</v>
      </c>
      <c r="I62" s="114"/>
    </row>
    <row r="63" spans="1:9" s="102" customFormat="1" hidden="1" x14ac:dyDescent="0.3">
      <c r="A63" s="292"/>
      <c r="B63" s="263"/>
      <c r="C63" s="263"/>
      <c r="D63" s="267"/>
      <c r="E63" s="263"/>
      <c r="F63" s="82">
        <f t="shared" si="0"/>
        <v>0</v>
      </c>
      <c r="G63" s="114" t="s">
        <v>325</v>
      </c>
      <c r="I63" s="114"/>
    </row>
    <row r="64" spans="1:9" s="102" customFormat="1" hidden="1" x14ac:dyDescent="0.3">
      <c r="A64" s="292"/>
      <c r="B64" s="263"/>
      <c r="C64" s="263"/>
      <c r="D64" s="267"/>
      <c r="E64" s="263"/>
      <c r="F64" s="82">
        <f t="shared" si="0"/>
        <v>0</v>
      </c>
      <c r="G64" s="114" t="s">
        <v>325</v>
      </c>
      <c r="I64" s="114"/>
    </row>
    <row r="65" spans="1:9" s="102" customFormat="1" hidden="1" x14ac:dyDescent="0.3">
      <c r="A65" s="292"/>
      <c r="B65" s="263"/>
      <c r="C65" s="263"/>
      <c r="D65" s="267"/>
      <c r="E65" s="263"/>
      <c r="F65" s="82">
        <f t="shared" si="0"/>
        <v>0</v>
      </c>
      <c r="G65" s="114" t="s">
        <v>325</v>
      </c>
      <c r="I65" s="114"/>
    </row>
    <row r="66" spans="1:9" s="102" customFormat="1" hidden="1" x14ac:dyDescent="0.3">
      <c r="A66" s="292"/>
      <c r="B66" s="263"/>
      <c r="C66" s="263"/>
      <c r="D66" s="267"/>
      <c r="E66" s="263"/>
      <c r="F66" s="82">
        <f t="shared" si="0"/>
        <v>0</v>
      </c>
      <c r="G66" s="114" t="s">
        <v>325</v>
      </c>
      <c r="I66" s="114"/>
    </row>
    <row r="67" spans="1:9" s="102" customFormat="1" hidden="1" x14ac:dyDescent="0.3">
      <c r="A67" s="292"/>
      <c r="B67" s="263"/>
      <c r="C67" s="263"/>
      <c r="D67" s="267"/>
      <c r="E67" s="263"/>
      <c r="F67" s="82">
        <f t="shared" si="0"/>
        <v>0</v>
      </c>
      <c r="G67" s="114" t="s">
        <v>325</v>
      </c>
      <c r="I67" s="114"/>
    </row>
    <row r="68" spans="1:9" s="102" customFormat="1" hidden="1" x14ac:dyDescent="0.3">
      <c r="A68" s="292"/>
      <c r="B68" s="263"/>
      <c r="C68" s="263"/>
      <c r="D68" s="267"/>
      <c r="E68" s="263"/>
      <c r="F68" s="82">
        <f t="shared" si="0"/>
        <v>0</v>
      </c>
      <c r="G68" s="114" t="s">
        <v>325</v>
      </c>
      <c r="I68" s="114"/>
    </row>
    <row r="69" spans="1:9" s="102" customFormat="1" hidden="1" x14ac:dyDescent="0.3">
      <c r="A69" s="292"/>
      <c r="B69" s="263"/>
      <c r="C69" s="263"/>
      <c r="D69" s="267"/>
      <c r="E69" s="263"/>
      <c r="F69" s="82">
        <f t="shared" si="0"/>
        <v>0</v>
      </c>
      <c r="G69" s="114" t="s">
        <v>325</v>
      </c>
      <c r="I69" s="114"/>
    </row>
    <row r="70" spans="1:9" s="102" customFormat="1" hidden="1" x14ac:dyDescent="0.3">
      <c r="A70" s="292"/>
      <c r="B70" s="263"/>
      <c r="C70" s="263"/>
      <c r="D70" s="267"/>
      <c r="E70" s="263"/>
      <c r="F70" s="82">
        <f t="shared" si="0"/>
        <v>0</v>
      </c>
      <c r="G70" s="114" t="s">
        <v>325</v>
      </c>
      <c r="I70" s="114"/>
    </row>
    <row r="71" spans="1:9" s="102" customFormat="1" hidden="1" x14ac:dyDescent="0.3">
      <c r="A71" s="292"/>
      <c r="B71" s="263"/>
      <c r="C71" s="263"/>
      <c r="D71" s="267"/>
      <c r="E71" s="263"/>
      <c r="F71" s="82">
        <f t="shared" si="0"/>
        <v>0</v>
      </c>
      <c r="G71" s="114" t="s">
        <v>325</v>
      </c>
      <c r="I71" s="114"/>
    </row>
    <row r="72" spans="1:9" s="102" customFormat="1" hidden="1" x14ac:dyDescent="0.3">
      <c r="A72" s="292"/>
      <c r="B72" s="263"/>
      <c r="C72" s="263"/>
      <c r="D72" s="267"/>
      <c r="E72" s="263"/>
      <c r="F72" s="82">
        <f t="shared" si="0"/>
        <v>0</v>
      </c>
      <c r="G72" s="114" t="s">
        <v>325</v>
      </c>
      <c r="I72" s="114"/>
    </row>
    <row r="73" spans="1:9" s="102" customFormat="1" hidden="1" x14ac:dyDescent="0.3">
      <c r="A73" s="292"/>
      <c r="B73" s="263"/>
      <c r="C73" s="263"/>
      <c r="D73" s="267"/>
      <c r="E73" s="263"/>
      <c r="F73" s="82">
        <f t="shared" si="0"/>
        <v>0</v>
      </c>
      <c r="G73" s="114" t="s">
        <v>325</v>
      </c>
      <c r="I73" s="114"/>
    </row>
    <row r="74" spans="1:9" s="102" customFormat="1" hidden="1" x14ac:dyDescent="0.3">
      <c r="A74" s="292"/>
      <c r="B74" s="263"/>
      <c r="C74" s="263"/>
      <c r="D74" s="267"/>
      <c r="E74" s="263"/>
      <c r="F74" s="82">
        <f t="shared" si="0"/>
        <v>0</v>
      </c>
      <c r="G74" s="114" t="s">
        <v>325</v>
      </c>
      <c r="I74" s="114"/>
    </row>
    <row r="75" spans="1:9" s="102" customFormat="1" hidden="1" x14ac:dyDescent="0.3">
      <c r="A75" s="292"/>
      <c r="B75" s="263"/>
      <c r="C75" s="263"/>
      <c r="D75" s="267"/>
      <c r="E75" s="263"/>
      <c r="F75" s="82">
        <f t="shared" si="0"/>
        <v>0</v>
      </c>
      <c r="G75" s="114" t="s">
        <v>325</v>
      </c>
      <c r="I75" s="114"/>
    </row>
    <row r="76" spans="1:9" s="102" customFormat="1" hidden="1" x14ac:dyDescent="0.3">
      <c r="A76" s="292"/>
      <c r="B76" s="263"/>
      <c r="C76" s="263"/>
      <c r="D76" s="267"/>
      <c r="E76" s="263"/>
      <c r="F76" s="82">
        <f t="shared" si="0"/>
        <v>0</v>
      </c>
      <c r="G76" s="114" t="s">
        <v>325</v>
      </c>
      <c r="I76" s="114"/>
    </row>
    <row r="77" spans="1:9" s="102" customFormat="1" hidden="1" x14ac:dyDescent="0.3">
      <c r="A77" s="292"/>
      <c r="B77" s="263"/>
      <c r="C77" s="263"/>
      <c r="D77" s="267"/>
      <c r="E77" s="263"/>
      <c r="F77" s="82">
        <f t="shared" si="0"/>
        <v>0</v>
      </c>
      <c r="G77" s="114" t="s">
        <v>325</v>
      </c>
      <c r="I77" s="114"/>
    </row>
    <row r="78" spans="1:9" s="102" customFormat="1" hidden="1" x14ac:dyDescent="0.3">
      <c r="A78" s="292"/>
      <c r="B78" s="263"/>
      <c r="C78" s="263"/>
      <c r="D78" s="267"/>
      <c r="E78" s="263"/>
      <c r="F78" s="82">
        <f t="shared" si="0"/>
        <v>0</v>
      </c>
      <c r="G78" s="114" t="s">
        <v>325</v>
      </c>
      <c r="I78" s="114"/>
    </row>
    <row r="79" spans="1:9" s="102" customFormat="1" hidden="1" x14ac:dyDescent="0.3">
      <c r="A79" s="292"/>
      <c r="B79" s="263"/>
      <c r="C79" s="263"/>
      <c r="D79" s="267"/>
      <c r="E79" s="263"/>
      <c r="F79" s="82">
        <f t="shared" si="0"/>
        <v>0</v>
      </c>
      <c r="G79" s="114" t="s">
        <v>325</v>
      </c>
      <c r="I79" s="114"/>
    </row>
    <row r="80" spans="1:9" s="102" customFormat="1" hidden="1" x14ac:dyDescent="0.3">
      <c r="A80" s="292"/>
      <c r="B80" s="263"/>
      <c r="C80" s="263"/>
      <c r="D80" s="267"/>
      <c r="E80" s="263"/>
      <c r="F80" s="82">
        <f t="shared" si="0"/>
        <v>0</v>
      </c>
      <c r="G80" s="114" t="s">
        <v>325</v>
      </c>
      <c r="I80" s="114"/>
    </row>
    <row r="81" spans="1:9" s="102" customFormat="1" hidden="1" x14ac:dyDescent="0.3">
      <c r="A81" s="292"/>
      <c r="B81" s="263"/>
      <c r="C81" s="263"/>
      <c r="D81" s="267"/>
      <c r="E81" s="263"/>
      <c r="F81" s="82">
        <f t="shared" si="0"/>
        <v>0</v>
      </c>
      <c r="G81" s="114" t="s">
        <v>325</v>
      </c>
      <c r="I81" s="114"/>
    </row>
    <row r="82" spans="1:9" s="102" customFormat="1" hidden="1" x14ac:dyDescent="0.3">
      <c r="A82" s="292"/>
      <c r="B82" s="263"/>
      <c r="C82" s="263"/>
      <c r="D82" s="267"/>
      <c r="E82" s="263"/>
      <c r="F82" s="82">
        <f t="shared" si="0"/>
        <v>0</v>
      </c>
      <c r="G82" s="114" t="s">
        <v>325</v>
      </c>
      <c r="I82" s="114"/>
    </row>
    <row r="83" spans="1:9" s="102" customFormat="1" hidden="1" x14ac:dyDescent="0.3">
      <c r="A83" s="292"/>
      <c r="B83" s="263"/>
      <c r="C83" s="263"/>
      <c r="D83" s="267"/>
      <c r="E83" s="263"/>
      <c r="F83" s="82">
        <f t="shared" si="0"/>
        <v>0</v>
      </c>
      <c r="G83" s="114" t="s">
        <v>325</v>
      </c>
      <c r="I83" s="114"/>
    </row>
    <row r="84" spans="1:9" s="102" customFormat="1" hidden="1" x14ac:dyDescent="0.3">
      <c r="A84" s="292"/>
      <c r="B84" s="263"/>
      <c r="C84" s="263"/>
      <c r="D84" s="267"/>
      <c r="E84" s="263"/>
      <c r="F84" s="82">
        <f t="shared" si="0"/>
        <v>0</v>
      </c>
      <c r="G84" s="114" t="s">
        <v>325</v>
      </c>
      <c r="I84" s="114"/>
    </row>
    <row r="85" spans="1:9" s="102" customFormat="1" hidden="1" x14ac:dyDescent="0.3">
      <c r="A85" s="292"/>
      <c r="B85" s="263"/>
      <c r="C85" s="263"/>
      <c r="D85" s="267"/>
      <c r="E85" s="263"/>
      <c r="F85" s="82">
        <f t="shared" si="0"/>
        <v>0</v>
      </c>
      <c r="G85" s="114" t="s">
        <v>325</v>
      </c>
      <c r="I85" s="114"/>
    </row>
    <row r="86" spans="1:9" s="102" customFormat="1" hidden="1" x14ac:dyDescent="0.3">
      <c r="A86" s="292"/>
      <c r="B86" s="263"/>
      <c r="C86" s="263"/>
      <c r="D86" s="267"/>
      <c r="E86" s="263"/>
      <c r="F86" s="82">
        <f t="shared" si="0"/>
        <v>0</v>
      </c>
      <c r="G86" s="114" t="s">
        <v>325</v>
      </c>
      <c r="I86" s="114"/>
    </row>
    <row r="87" spans="1:9" s="102" customFormat="1" hidden="1" x14ac:dyDescent="0.3">
      <c r="A87" s="292"/>
      <c r="B87" s="263"/>
      <c r="C87" s="263"/>
      <c r="D87" s="267"/>
      <c r="E87" s="263"/>
      <c r="F87" s="82">
        <f t="shared" si="0"/>
        <v>0</v>
      </c>
      <c r="G87" s="114" t="s">
        <v>325</v>
      </c>
      <c r="I87" s="114"/>
    </row>
    <row r="88" spans="1:9" s="102" customFormat="1" hidden="1" x14ac:dyDescent="0.3">
      <c r="A88" s="292"/>
      <c r="B88" s="263"/>
      <c r="C88" s="263"/>
      <c r="D88" s="267"/>
      <c r="E88" s="263"/>
      <c r="F88" s="82">
        <f t="shared" si="0"/>
        <v>0</v>
      </c>
      <c r="G88" s="114" t="s">
        <v>325</v>
      </c>
      <c r="I88" s="114"/>
    </row>
    <row r="89" spans="1:9" s="102" customFormat="1" hidden="1" x14ac:dyDescent="0.3">
      <c r="A89" s="292"/>
      <c r="B89" s="263"/>
      <c r="C89" s="263"/>
      <c r="D89" s="267"/>
      <c r="E89" s="263"/>
      <c r="F89" s="82">
        <f t="shared" si="0"/>
        <v>0</v>
      </c>
      <c r="G89" s="114" t="s">
        <v>325</v>
      </c>
      <c r="I89" s="114"/>
    </row>
    <row r="90" spans="1:9" s="102" customFormat="1" hidden="1" x14ac:dyDescent="0.3">
      <c r="A90" s="292"/>
      <c r="B90" s="263"/>
      <c r="C90" s="263"/>
      <c r="D90" s="267"/>
      <c r="E90" s="263"/>
      <c r="F90" s="82">
        <f t="shared" si="0"/>
        <v>0</v>
      </c>
      <c r="G90" s="114" t="s">
        <v>325</v>
      </c>
      <c r="I90" s="114"/>
    </row>
    <row r="91" spans="1:9" s="102" customFormat="1" hidden="1" x14ac:dyDescent="0.3">
      <c r="A91" s="292"/>
      <c r="B91" s="263"/>
      <c r="C91" s="263"/>
      <c r="D91" s="267"/>
      <c r="E91" s="263"/>
      <c r="F91" s="82">
        <f t="shared" si="0"/>
        <v>0</v>
      </c>
      <c r="G91" s="114" t="s">
        <v>325</v>
      </c>
      <c r="I91" s="114"/>
    </row>
    <row r="92" spans="1:9" s="102" customFormat="1" hidden="1" x14ac:dyDescent="0.3">
      <c r="A92" s="292"/>
      <c r="B92" s="263"/>
      <c r="C92" s="263"/>
      <c r="D92" s="267"/>
      <c r="E92" s="263"/>
      <c r="F92" s="82">
        <f t="shared" si="0"/>
        <v>0</v>
      </c>
      <c r="G92" s="114" t="s">
        <v>325</v>
      </c>
      <c r="I92" s="114"/>
    </row>
    <row r="93" spans="1:9" s="102" customFormat="1" hidden="1" x14ac:dyDescent="0.3">
      <c r="A93" s="292"/>
      <c r="B93" s="263"/>
      <c r="C93" s="263"/>
      <c r="D93" s="267"/>
      <c r="E93" s="263"/>
      <c r="F93" s="82">
        <f t="shared" si="0"/>
        <v>0</v>
      </c>
      <c r="G93" s="114" t="s">
        <v>325</v>
      </c>
      <c r="I93" s="114"/>
    </row>
    <row r="94" spans="1:9" s="102" customFormat="1" hidden="1" x14ac:dyDescent="0.3">
      <c r="A94" s="292"/>
      <c r="B94" s="263"/>
      <c r="C94" s="263"/>
      <c r="D94" s="267"/>
      <c r="E94" s="263"/>
      <c r="F94" s="82">
        <f t="shared" si="0"/>
        <v>0</v>
      </c>
      <c r="G94" s="114" t="s">
        <v>325</v>
      </c>
      <c r="I94" s="114"/>
    </row>
    <row r="95" spans="1:9" s="102" customFormat="1" hidden="1" x14ac:dyDescent="0.3">
      <c r="A95" s="292"/>
      <c r="B95" s="263"/>
      <c r="C95" s="263"/>
      <c r="D95" s="267"/>
      <c r="E95" s="263"/>
      <c r="F95" s="82">
        <f t="shared" si="0"/>
        <v>0</v>
      </c>
      <c r="G95" s="114" t="s">
        <v>325</v>
      </c>
      <c r="I95" s="114"/>
    </row>
    <row r="96" spans="1:9" s="102" customFormat="1" hidden="1" x14ac:dyDescent="0.3">
      <c r="A96" s="292"/>
      <c r="B96" s="263"/>
      <c r="C96" s="263"/>
      <c r="D96" s="267"/>
      <c r="E96" s="263"/>
      <c r="F96" s="82">
        <f t="shared" si="0"/>
        <v>0</v>
      </c>
      <c r="G96" s="114" t="s">
        <v>325</v>
      </c>
      <c r="I96" s="114"/>
    </row>
    <row r="97" spans="1:9" s="102" customFormat="1" hidden="1" x14ac:dyDescent="0.3">
      <c r="A97" s="292"/>
      <c r="B97" s="263"/>
      <c r="C97" s="263"/>
      <c r="D97" s="267"/>
      <c r="E97" s="263"/>
      <c r="F97" s="82">
        <f t="shared" si="0"/>
        <v>0</v>
      </c>
      <c r="G97" s="114" t="s">
        <v>325</v>
      </c>
      <c r="I97" s="114"/>
    </row>
    <row r="98" spans="1:9" s="102" customFormat="1" hidden="1" x14ac:dyDescent="0.3">
      <c r="A98" s="292"/>
      <c r="B98" s="263"/>
      <c r="C98" s="263"/>
      <c r="D98" s="267"/>
      <c r="E98" s="263"/>
      <c r="F98" s="82">
        <f t="shared" si="0"/>
        <v>0</v>
      </c>
      <c r="G98" s="114" t="s">
        <v>325</v>
      </c>
      <c r="I98" s="114"/>
    </row>
    <row r="99" spans="1:9" s="102" customFormat="1" hidden="1" x14ac:dyDescent="0.3">
      <c r="A99" s="292"/>
      <c r="B99" s="263"/>
      <c r="C99" s="263"/>
      <c r="D99" s="267"/>
      <c r="E99" s="263"/>
      <c r="F99" s="82">
        <f t="shared" si="0"/>
        <v>0</v>
      </c>
      <c r="G99" s="114" t="s">
        <v>325</v>
      </c>
      <c r="I99" s="114"/>
    </row>
    <row r="100" spans="1:9" s="102" customFormat="1" hidden="1" x14ac:dyDescent="0.3">
      <c r="A100" s="292"/>
      <c r="B100" s="263"/>
      <c r="C100" s="263"/>
      <c r="D100" s="267"/>
      <c r="E100" s="263"/>
      <c r="F100" s="82">
        <f t="shared" si="0"/>
        <v>0</v>
      </c>
      <c r="G100" s="114" t="s">
        <v>325</v>
      </c>
      <c r="I100" s="114"/>
    </row>
    <row r="101" spans="1:9" s="102" customFormat="1" hidden="1" x14ac:dyDescent="0.3">
      <c r="A101" s="292"/>
      <c r="B101" s="263"/>
      <c r="C101" s="263"/>
      <c r="D101" s="267"/>
      <c r="E101" s="263"/>
      <c r="F101" s="82">
        <f t="shared" si="0"/>
        <v>0</v>
      </c>
      <c r="G101" s="114" t="s">
        <v>325</v>
      </c>
      <c r="I101" s="114"/>
    </row>
    <row r="102" spans="1:9" s="102" customFormat="1" hidden="1" x14ac:dyDescent="0.3">
      <c r="A102" s="292"/>
      <c r="B102" s="263"/>
      <c r="C102" s="263"/>
      <c r="D102" s="267"/>
      <c r="E102" s="263"/>
      <c r="F102" s="82">
        <f t="shared" si="0"/>
        <v>0</v>
      </c>
      <c r="G102" s="114" t="s">
        <v>325</v>
      </c>
      <c r="I102" s="114"/>
    </row>
    <row r="103" spans="1:9" s="102" customFormat="1" hidden="1" x14ac:dyDescent="0.3">
      <c r="A103" s="292"/>
      <c r="B103" s="263"/>
      <c r="C103" s="263"/>
      <c r="D103" s="267"/>
      <c r="E103" s="263"/>
      <c r="F103" s="82">
        <f t="shared" si="0"/>
        <v>0</v>
      </c>
      <c r="G103" s="114" t="s">
        <v>325</v>
      </c>
      <c r="I103" s="114"/>
    </row>
    <row r="104" spans="1:9" s="102" customFormat="1" hidden="1" x14ac:dyDescent="0.3">
      <c r="A104" s="292"/>
      <c r="B104" s="263"/>
      <c r="C104" s="263"/>
      <c r="D104" s="267"/>
      <c r="E104" s="263"/>
      <c r="F104" s="82">
        <f t="shared" si="0"/>
        <v>0</v>
      </c>
      <c r="G104" s="114" t="s">
        <v>325</v>
      </c>
      <c r="I104" s="114"/>
    </row>
    <row r="105" spans="1:9" s="102" customFormat="1" hidden="1" x14ac:dyDescent="0.3">
      <c r="A105" s="292"/>
      <c r="B105" s="263"/>
      <c r="C105" s="263"/>
      <c r="D105" s="267"/>
      <c r="E105" s="263"/>
      <c r="F105" s="82">
        <f t="shared" si="0"/>
        <v>0</v>
      </c>
      <c r="G105" s="114" t="s">
        <v>325</v>
      </c>
      <c r="I105" s="114"/>
    </row>
    <row r="106" spans="1:9" s="102" customFormat="1" hidden="1" x14ac:dyDescent="0.3">
      <c r="A106" s="292"/>
      <c r="B106" s="263"/>
      <c r="C106" s="263"/>
      <c r="D106" s="267"/>
      <c r="E106" s="263"/>
      <c r="F106" s="82">
        <f t="shared" si="0"/>
        <v>0</v>
      </c>
      <c r="G106" s="114" t="s">
        <v>325</v>
      </c>
      <c r="I106" s="114"/>
    </row>
    <row r="107" spans="1:9" s="102" customFormat="1" hidden="1" x14ac:dyDescent="0.3">
      <c r="A107" s="292"/>
      <c r="B107" s="263"/>
      <c r="C107" s="263"/>
      <c r="D107" s="267"/>
      <c r="E107" s="263"/>
      <c r="F107" s="82">
        <f t="shared" si="0"/>
        <v>0</v>
      </c>
      <c r="G107" s="114" t="s">
        <v>325</v>
      </c>
      <c r="I107" s="114"/>
    </row>
    <row r="108" spans="1:9" s="102" customFormat="1" hidden="1" x14ac:dyDescent="0.3">
      <c r="A108" s="292"/>
      <c r="B108" s="263"/>
      <c r="C108" s="263"/>
      <c r="D108" s="267"/>
      <c r="E108" s="263"/>
      <c r="F108" s="82">
        <f t="shared" si="0"/>
        <v>0</v>
      </c>
      <c r="G108" s="114" t="s">
        <v>325</v>
      </c>
      <c r="I108" s="114"/>
    </row>
    <row r="109" spans="1:9" s="102" customFormat="1" hidden="1" x14ac:dyDescent="0.3">
      <c r="A109" s="292"/>
      <c r="B109" s="263"/>
      <c r="C109" s="263"/>
      <c r="D109" s="267"/>
      <c r="E109" s="263"/>
      <c r="F109" s="82">
        <f t="shared" si="0"/>
        <v>0</v>
      </c>
      <c r="G109" s="114" t="s">
        <v>325</v>
      </c>
      <c r="I109" s="114"/>
    </row>
    <row r="110" spans="1:9" s="102" customFormat="1" hidden="1" x14ac:dyDescent="0.3">
      <c r="A110" s="292"/>
      <c r="B110" s="263"/>
      <c r="C110" s="263"/>
      <c r="D110" s="267"/>
      <c r="E110" s="263"/>
      <c r="F110" s="82">
        <f t="shared" si="0"/>
        <v>0</v>
      </c>
      <c r="G110" s="114" t="s">
        <v>325</v>
      </c>
      <c r="I110" s="114"/>
    </row>
    <row r="111" spans="1:9" s="102" customFormat="1" hidden="1" x14ac:dyDescent="0.3">
      <c r="A111" s="292"/>
      <c r="B111" s="263"/>
      <c r="C111" s="263"/>
      <c r="D111" s="267"/>
      <c r="E111" s="263"/>
      <c r="F111" s="82">
        <f t="shared" si="0"/>
        <v>0</v>
      </c>
      <c r="G111" s="114" t="s">
        <v>325</v>
      </c>
      <c r="I111" s="114"/>
    </row>
    <row r="112" spans="1:9" s="102" customFormat="1" hidden="1" x14ac:dyDescent="0.3">
      <c r="A112" s="292"/>
      <c r="B112" s="263"/>
      <c r="C112" s="263"/>
      <c r="D112" s="267"/>
      <c r="E112" s="263"/>
      <c r="F112" s="82">
        <f t="shared" si="0"/>
        <v>0</v>
      </c>
      <c r="G112" s="114" t="s">
        <v>325</v>
      </c>
      <c r="I112" s="114"/>
    </row>
    <row r="113" spans="1:9" s="102" customFormat="1" hidden="1" x14ac:dyDescent="0.3">
      <c r="A113" s="292"/>
      <c r="B113" s="263"/>
      <c r="C113" s="263"/>
      <c r="D113" s="267"/>
      <c r="E113" s="263"/>
      <c r="F113" s="82">
        <f t="shared" si="0"/>
        <v>0</v>
      </c>
      <c r="G113" s="114" t="s">
        <v>325</v>
      </c>
      <c r="I113" s="114"/>
    </row>
    <row r="114" spans="1:9" s="102" customFormat="1" hidden="1" x14ac:dyDescent="0.3">
      <c r="A114" s="292"/>
      <c r="B114" s="263"/>
      <c r="C114" s="263"/>
      <c r="D114" s="267"/>
      <c r="E114" s="263"/>
      <c r="F114" s="82">
        <f t="shared" si="0"/>
        <v>0</v>
      </c>
      <c r="G114" s="114" t="s">
        <v>325</v>
      </c>
      <c r="I114" s="114"/>
    </row>
    <row r="115" spans="1:9" s="102" customFormat="1" hidden="1" x14ac:dyDescent="0.3">
      <c r="A115" s="292"/>
      <c r="B115" s="263"/>
      <c r="C115" s="263"/>
      <c r="D115" s="267"/>
      <c r="E115" s="263"/>
      <c r="F115" s="82">
        <f t="shared" si="0"/>
        <v>0</v>
      </c>
      <c r="G115" s="114" t="s">
        <v>325</v>
      </c>
      <c r="I115" s="114"/>
    </row>
    <row r="116" spans="1:9" s="102" customFormat="1" hidden="1" x14ac:dyDescent="0.3">
      <c r="A116" s="292"/>
      <c r="B116" s="263"/>
      <c r="C116" s="263"/>
      <c r="D116" s="267"/>
      <c r="E116" s="263"/>
      <c r="F116" s="82">
        <f t="shared" si="0"/>
        <v>0</v>
      </c>
      <c r="G116" s="114" t="s">
        <v>325</v>
      </c>
      <c r="I116" s="114"/>
    </row>
    <row r="117" spans="1:9" s="102" customFormat="1" hidden="1" x14ac:dyDescent="0.3">
      <c r="A117" s="292"/>
      <c r="B117" s="263"/>
      <c r="C117" s="263"/>
      <c r="D117" s="267"/>
      <c r="E117" s="263"/>
      <c r="F117" s="82">
        <f t="shared" si="0"/>
        <v>0</v>
      </c>
      <c r="G117" s="114" t="s">
        <v>325</v>
      </c>
      <c r="I117" s="114"/>
    </row>
    <row r="118" spans="1:9" s="102" customFormat="1" hidden="1" x14ac:dyDescent="0.3">
      <c r="A118" s="292"/>
      <c r="B118" s="263"/>
      <c r="C118" s="263"/>
      <c r="D118" s="267"/>
      <c r="E118" s="263"/>
      <c r="F118" s="82">
        <f t="shared" si="0"/>
        <v>0</v>
      </c>
      <c r="G118" s="114" t="s">
        <v>325</v>
      </c>
      <c r="I118" s="114"/>
    </row>
    <row r="119" spans="1:9" s="102" customFormat="1" hidden="1" x14ac:dyDescent="0.3">
      <c r="A119" s="292"/>
      <c r="B119" s="263"/>
      <c r="C119" s="263"/>
      <c r="D119" s="267"/>
      <c r="E119" s="263"/>
      <c r="F119" s="82">
        <f t="shared" si="0"/>
        <v>0</v>
      </c>
      <c r="G119" s="114" t="s">
        <v>325</v>
      </c>
      <c r="I119" s="114"/>
    </row>
    <row r="120" spans="1:9" s="102" customFormat="1" hidden="1" x14ac:dyDescent="0.3">
      <c r="A120" s="292"/>
      <c r="B120" s="263"/>
      <c r="C120" s="263"/>
      <c r="D120" s="267"/>
      <c r="E120" s="263"/>
      <c r="F120" s="82">
        <f t="shared" si="0"/>
        <v>0</v>
      </c>
      <c r="G120" s="114" t="s">
        <v>325</v>
      </c>
      <c r="I120" s="114"/>
    </row>
    <row r="121" spans="1:9" s="102" customFormat="1" hidden="1" x14ac:dyDescent="0.3">
      <c r="A121" s="292"/>
      <c r="B121" s="263"/>
      <c r="C121" s="263"/>
      <c r="D121" s="267"/>
      <c r="E121" s="263"/>
      <c r="F121" s="82">
        <f t="shared" si="0"/>
        <v>0</v>
      </c>
      <c r="G121" s="114" t="s">
        <v>325</v>
      </c>
      <c r="I121" s="114"/>
    </row>
    <row r="122" spans="1:9" s="102" customFormat="1" hidden="1" x14ac:dyDescent="0.3">
      <c r="A122" s="292"/>
      <c r="B122" s="263"/>
      <c r="C122" s="263"/>
      <c r="D122" s="267"/>
      <c r="E122" s="263"/>
      <c r="F122" s="82">
        <f t="shared" si="0"/>
        <v>0</v>
      </c>
      <c r="G122" s="114" t="s">
        <v>325</v>
      </c>
      <c r="I122" s="114"/>
    </row>
    <row r="123" spans="1:9" s="102" customFormat="1" hidden="1" x14ac:dyDescent="0.3">
      <c r="A123" s="292"/>
      <c r="B123" s="263"/>
      <c r="C123" s="263"/>
      <c r="D123" s="267"/>
      <c r="E123" s="263"/>
      <c r="F123" s="82">
        <f t="shared" si="0"/>
        <v>0</v>
      </c>
      <c r="G123" s="114" t="s">
        <v>325</v>
      </c>
      <c r="I123" s="114"/>
    </row>
    <row r="124" spans="1:9" s="102" customFormat="1" hidden="1" x14ac:dyDescent="0.3">
      <c r="A124" s="292"/>
      <c r="B124" s="263"/>
      <c r="C124" s="263"/>
      <c r="D124" s="267"/>
      <c r="E124" s="263"/>
      <c r="F124" s="82">
        <f t="shared" si="0"/>
        <v>0</v>
      </c>
      <c r="G124" s="114" t="s">
        <v>325</v>
      </c>
      <c r="I124" s="114"/>
    </row>
    <row r="125" spans="1:9" s="102" customFormat="1" hidden="1" x14ac:dyDescent="0.3">
      <c r="A125" s="292"/>
      <c r="B125" s="263"/>
      <c r="C125" s="263"/>
      <c r="D125" s="267"/>
      <c r="E125" s="263"/>
      <c r="F125" s="82">
        <f t="shared" si="0"/>
        <v>0</v>
      </c>
      <c r="G125" s="114" t="s">
        <v>325</v>
      </c>
      <c r="I125" s="114"/>
    </row>
    <row r="126" spans="1:9" s="102" customFormat="1" hidden="1" x14ac:dyDescent="0.3">
      <c r="A126" s="292"/>
      <c r="B126" s="263"/>
      <c r="C126" s="263"/>
      <c r="D126" s="267"/>
      <c r="E126" s="263"/>
      <c r="F126" s="82">
        <f t="shared" si="0"/>
        <v>0</v>
      </c>
      <c r="G126" s="114" t="s">
        <v>325</v>
      </c>
      <c r="I126" s="114"/>
    </row>
    <row r="127" spans="1:9" s="102" customFormat="1" hidden="1" x14ac:dyDescent="0.3">
      <c r="A127" s="292"/>
      <c r="B127" s="263"/>
      <c r="C127" s="263"/>
      <c r="D127" s="267"/>
      <c r="E127" s="263"/>
      <c r="F127" s="82">
        <f t="shared" si="0"/>
        <v>0</v>
      </c>
      <c r="G127" s="114" t="s">
        <v>325</v>
      </c>
      <c r="I127" s="114"/>
    </row>
    <row r="128" spans="1:9" s="102" customFormat="1" hidden="1" x14ac:dyDescent="0.3">
      <c r="A128" s="292"/>
      <c r="B128" s="263"/>
      <c r="C128" s="263"/>
      <c r="D128" s="267"/>
      <c r="E128" s="263"/>
      <c r="F128" s="82">
        <f t="shared" si="0"/>
        <v>0</v>
      </c>
      <c r="G128" s="114" t="s">
        <v>325</v>
      </c>
      <c r="I128" s="114"/>
    </row>
    <row r="129" spans="1:9" s="102" customFormat="1" hidden="1" x14ac:dyDescent="0.3">
      <c r="A129" s="292"/>
      <c r="B129" s="263"/>
      <c r="C129" s="263"/>
      <c r="D129" s="267"/>
      <c r="E129" s="263"/>
      <c r="F129" s="82">
        <f t="shared" si="0"/>
        <v>0</v>
      </c>
      <c r="G129" s="114" t="s">
        <v>325</v>
      </c>
      <c r="I129" s="114"/>
    </row>
    <row r="130" spans="1:9" s="102" customFormat="1" hidden="1" x14ac:dyDescent="0.3">
      <c r="A130" s="292"/>
      <c r="B130" s="263"/>
      <c r="C130" s="263"/>
      <c r="D130" s="267"/>
      <c r="E130" s="263"/>
      <c r="F130" s="82">
        <f t="shared" si="0"/>
        <v>0</v>
      </c>
      <c r="G130" s="114" t="s">
        <v>325</v>
      </c>
      <c r="I130" s="114"/>
    </row>
    <row r="131" spans="1:9" s="102" customFormat="1" hidden="1" x14ac:dyDescent="0.3">
      <c r="A131" s="292"/>
      <c r="B131" s="263"/>
      <c r="C131" s="263"/>
      <c r="D131" s="267"/>
      <c r="E131" s="263"/>
      <c r="F131" s="82">
        <f t="shared" si="0"/>
        <v>0</v>
      </c>
      <c r="G131" s="114" t="s">
        <v>325</v>
      </c>
      <c r="I131" s="114"/>
    </row>
    <row r="132" spans="1:9" s="102" customFormat="1" hidden="1" x14ac:dyDescent="0.3">
      <c r="A132" s="292"/>
      <c r="B132" s="263"/>
      <c r="C132" s="263"/>
      <c r="D132" s="267"/>
      <c r="E132" s="263"/>
      <c r="F132" s="82">
        <f t="shared" si="0"/>
        <v>0</v>
      </c>
      <c r="G132" s="114" t="s">
        <v>325</v>
      </c>
      <c r="I132" s="114"/>
    </row>
    <row r="133" spans="1:9" s="102" customFormat="1" hidden="1" x14ac:dyDescent="0.3">
      <c r="A133" s="292"/>
      <c r="B133" s="263"/>
      <c r="C133" s="263"/>
      <c r="D133" s="267"/>
      <c r="E133" s="263"/>
      <c r="F133" s="82">
        <f t="shared" si="0"/>
        <v>0</v>
      </c>
      <c r="G133" s="114" t="s">
        <v>325</v>
      </c>
      <c r="I133" s="114"/>
    </row>
    <row r="134" spans="1:9" s="102" customFormat="1" hidden="1" x14ac:dyDescent="0.3">
      <c r="A134" s="292"/>
      <c r="B134" s="263"/>
      <c r="C134" s="263"/>
      <c r="D134" s="267"/>
      <c r="E134" s="263"/>
      <c r="F134" s="82">
        <f t="shared" si="0"/>
        <v>0</v>
      </c>
      <c r="G134" s="114" t="s">
        <v>325</v>
      </c>
      <c r="I134" s="114"/>
    </row>
    <row r="135" spans="1:9" s="102" customFormat="1" x14ac:dyDescent="0.3">
      <c r="A135" s="292" t="s">
        <v>60</v>
      </c>
      <c r="B135" s="263">
        <v>3</v>
      </c>
      <c r="C135" s="263" t="s">
        <v>306</v>
      </c>
      <c r="D135" s="267">
        <f t="shared" ref="D135:D140" ca="1" si="2">RAND()*400000</f>
        <v>164071.04417185701</v>
      </c>
      <c r="E135" s="263">
        <v>7</v>
      </c>
      <c r="F135" s="295">
        <f ca="1">ROUND(+B135*D135*E135,2)</f>
        <v>3445491.93</v>
      </c>
      <c r="G135" s="114" t="s">
        <v>325</v>
      </c>
      <c r="I135" s="114"/>
    </row>
    <row r="136" spans="1:9" s="102" customFormat="1" x14ac:dyDescent="0.3">
      <c r="A136" s="291"/>
      <c r="B136" s="90"/>
      <c r="C136" s="90"/>
      <c r="D136" s="136"/>
      <c r="E136" s="207" t="s">
        <v>41</v>
      </c>
      <c r="F136" s="308">
        <f ca="1">ROUND(SUBTOTAL(109,F6:F135),2)</f>
        <v>16641269.57</v>
      </c>
      <c r="G136" s="114" t="s">
        <v>325</v>
      </c>
      <c r="I136" s="117" t="s">
        <v>329</v>
      </c>
    </row>
    <row r="137" spans="1:9" s="102" customFormat="1" x14ac:dyDescent="0.3">
      <c r="A137" s="291"/>
      <c r="B137" s="90"/>
      <c r="C137" s="90"/>
      <c r="D137" s="136"/>
      <c r="E137" s="90"/>
      <c r="F137" s="296"/>
      <c r="G137" s="114" t="s">
        <v>326</v>
      </c>
    </row>
    <row r="138" spans="1:9" s="102" customFormat="1" x14ac:dyDescent="0.3">
      <c r="A138" s="292" t="s">
        <v>307</v>
      </c>
      <c r="B138" s="263">
        <v>3</v>
      </c>
      <c r="C138" s="263" t="s">
        <v>306</v>
      </c>
      <c r="D138" s="267">
        <f t="shared" ca="1" si="2"/>
        <v>64572.573745236681</v>
      </c>
      <c r="E138" s="263">
        <v>7</v>
      </c>
      <c r="F138" s="82">
        <f ca="1">ROUND(+B138*D138*E138,2)</f>
        <v>1356024.05</v>
      </c>
      <c r="G138" s="114" t="s">
        <v>326</v>
      </c>
    </row>
    <row r="139" spans="1:9" s="102" customFormat="1" x14ac:dyDescent="0.3">
      <c r="A139" s="292" t="s">
        <v>334</v>
      </c>
      <c r="B139" s="263">
        <v>3</v>
      </c>
      <c r="C139" s="263" t="s">
        <v>306</v>
      </c>
      <c r="D139" s="267">
        <f t="shared" ca="1" si="2"/>
        <v>168201.18592579081</v>
      </c>
      <c r="E139" s="263">
        <v>7</v>
      </c>
      <c r="F139" s="82">
        <f t="shared" ref="F139:F266" ca="1" si="3">ROUND(+B139*D139*E139,2)</f>
        <v>3532224.9</v>
      </c>
      <c r="G139" s="114" t="s">
        <v>326</v>
      </c>
      <c r="I139" s="114"/>
    </row>
    <row r="140" spans="1:9" s="102" customFormat="1" x14ac:dyDescent="0.3">
      <c r="A140" s="292" t="s">
        <v>335</v>
      </c>
      <c r="B140" s="263">
        <v>3</v>
      </c>
      <c r="C140" s="263" t="s">
        <v>306</v>
      </c>
      <c r="D140" s="267">
        <f t="shared" ca="1" si="2"/>
        <v>188221.17520642871</v>
      </c>
      <c r="E140" s="263">
        <v>7</v>
      </c>
      <c r="F140" s="82">
        <f t="shared" ca="1" si="3"/>
        <v>3952644.68</v>
      </c>
      <c r="G140" s="114" t="s">
        <v>326</v>
      </c>
      <c r="I140" s="114"/>
    </row>
    <row r="141" spans="1:9" s="102" customFormat="1" hidden="1" x14ac:dyDescent="0.3">
      <c r="A141" s="292"/>
      <c r="B141" s="263"/>
      <c r="C141" s="263"/>
      <c r="D141" s="267"/>
      <c r="E141" s="263"/>
      <c r="F141" s="82">
        <f t="shared" si="3"/>
        <v>0</v>
      </c>
      <c r="G141" s="114" t="s">
        <v>326</v>
      </c>
      <c r="I141" s="114"/>
    </row>
    <row r="142" spans="1:9" s="102" customFormat="1" hidden="1" x14ac:dyDescent="0.3">
      <c r="A142" s="292"/>
      <c r="B142" s="263"/>
      <c r="C142" s="263"/>
      <c r="D142" s="267"/>
      <c r="E142" s="263"/>
      <c r="F142" s="82">
        <f t="shared" si="3"/>
        <v>0</v>
      </c>
      <c r="G142" s="114" t="s">
        <v>326</v>
      </c>
      <c r="I142" s="114"/>
    </row>
    <row r="143" spans="1:9" s="102" customFormat="1" hidden="1" x14ac:dyDescent="0.3">
      <c r="A143" s="292"/>
      <c r="B143" s="263"/>
      <c r="C143" s="263"/>
      <c r="D143" s="267"/>
      <c r="E143" s="263"/>
      <c r="F143" s="82">
        <f t="shared" si="3"/>
        <v>0</v>
      </c>
      <c r="G143" s="114" t="s">
        <v>326</v>
      </c>
      <c r="I143" s="114"/>
    </row>
    <row r="144" spans="1:9" s="102" customFormat="1" hidden="1" x14ac:dyDescent="0.3">
      <c r="A144" s="292"/>
      <c r="B144" s="263"/>
      <c r="C144" s="263"/>
      <c r="D144" s="267"/>
      <c r="E144" s="263"/>
      <c r="F144" s="82">
        <f t="shared" si="3"/>
        <v>0</v>
      </c>
      <c r="G144" s="114" t="s">
        <v>326</v>
      </c>
      <c r="I144" s="114"/>
    </row>
    <row r="145" spans="1:9" s="102" customFormat="1" hidden="1" x14ac:dyDescent="0.3">
      <c r="A145" s="292"/>
      <c r="B145" s="263"/>
      <c r="C145" s="263"/>
      <c r="D145" s="267"/>
      <c r="E145" s="263"/>
      <c r="F145" s="82">
        <f t="shared" si="3"/>
        <v>0</v>
      </c>
      <c r="G145" s="114" t="s">
        <v>326</v>
      </c>
      <c r="I145" s="114"/>
    </row>
    <row r="146" spans="1:9" s="102" customFormat="1" hidden="1" x14ac:dyDescent="0.3">
      <c r="A146" s="292"/>
      <c r="B146" s="263"/>
      <c r="C146" s="263"/>
      <c r="D146" s="267"/>
      <c r="E146" s="263"/>
      <c r="F146" s="82">
        <f t="shared" si="3"/>
        <v>0</v>
      </c>
      <c r="G146" s="114" t="s">
        <v>326</v>
      </c>
      <c r="I146" s="114"/>
    </row>
    <row r="147" spans="1:9" s="102" customFormat="1" hidden="1" x14ac:dyDescent="0.3">
      <c r="A147" s="292"/>
      <c r="B147" s="263"/>
      <c r="C147" s="263"/>
      <c r="D147" s="267"/>
      <c r="E147" s="263"/>
      <c r="F147" s="82">
        <f t="shared" si="3"/>
        <v>0</v>
      </c>
      <c r="G147" s="114" t="s">
        <v>326</v>
      </c>
      <c r="I147" s="114"/>
    </row>
    <row r="148" spans="1:9" s="102" customFormat="1" hidden="1" x14ac:dyDescent="0.3">
      <c r="A148" s="292"/>
      <c r="B148" s="263"/>
      <c r="C148" s="263"/>
      <c r="D148" s="267"/>
      <c r="E148" s="263"/>
      <c r="F148" s="82">
        <f t="shared" si="3"/>
        <v>0</v>
      </c>
      <c r="G148" s="114" t="s">
        <v>326</v>
      </c>
      <c r="I148" s="114"/>
    </row>
    <row r="149" spans="1:9" s="102" customFormat="1" hidden="1" x14ac:dyDescent="0.3">
      <c r="A149" s="292"/>
      <c r="B149" s="263"/>
      <c r="C149" s="263"/>
      <c r="D149" s="267"/>
      <c r="E149" s="263"/>
      <c r="F149" s="82">
        <f t="shared" si="3"/>
        <v>0</v>
      </c>
      <c r="G149" s="114" t="s">
        <v>326</v>
      </c>
      <c r="I149" s="114"/>
    </row>
    <row r="150" spans="1:9" s="102" customFormat="1" hidden="1" x14ac:dyDescent="0.3">
      <c r="A150" s="292"/>
      <c r="B150" s="263"/>
      <c r="C150" s="263"/>
      <c r="D150" s="267"/>
      <c r="E150" s="263"/>
      <c r="F150" s="82">
        <f t="shared" si="3"/>
        <v>0</v>
      </c>
      <c r="G150" s="114" t="s">
        <v>326</v>
      </c>
      <c r="I150" s="114"/>
    </row>
    <row r="151" spans="1:9" s="102" customFormat="1" hidden="1" x14ac:dyDescent="0.3">
      <c r="A151" s="292"/>
      <c r="B151" s="263"/>
      <c r="C151" s="263"/>
      <c r="D151" s="267"/>
      <c r="E151" s="263"/>
      <c r="F151" s="82">
        <f t="shared" si="3"/>
        <v>0</v>
      </c>
      <c r="G151" s="114" t="s">
        <v>326</v>
      </c>
      <c r="I151" s="114"/>
    </row>
    <row r="152" spans="1:9" s="102" customFormat="1" hidden="1" x14ac:dyDescent="0.3">
      <c r="A152" s="292"/>
      <c r="B152" s="263"/>
      <c r="C152" s="263"/>
      <c r="D152" s="267"/>
      <c r="E152" s="263"/>
      <c r="F152" s="82">
        <f t="shared" si="3"/>
        <v>0</v>
      </c>
      <c r="G152" s="114" t="s">
        <v>326</v>
      </c>
      <c r="I152" s="114"/>
    </row>
    <row r="153" spans="1:9" s="102" customFormat="1" hidden="1" x14ac:dyDescent="0.3">
      <c r="A153" s="292"/>
      <c r="B153" s="263"/>
      <c r="C153" s="263"/>
      <c r="D153" s="267"/>
      <c r="E153" s="263"/>
      <c r="F153" s="82">
        <f t="shared" si="3"/>
        <v>0</v>
      </c>
      <c r="G153" s="114" t="s">
        <v>326</v>
      </c>
      <c r="I153" s="114"/>
    </row>
    <row r="154" spans="1:9" s="102" customFormat="1" hidden="1" x14ac:dyDescent="0.3">
      <c r="A154" s="292"/>
      <c r="B154" s="263"/>
      <c r="C154" s="263"/>
      <c r="D154" s="267"/>
      <c r="E154" s="263"/>
      <c r="F154" s="82">
        <f t="shared" si="3"/>
        <v>0</v>
      </c>
      <c r="G154" s="114" t="s">
        <v>326</v>
      </c>
      <c r="I154" s="114"/>
    </row>
    <row r="155" spans="1:9" s="102" customFormat="1" hidden="1" x14ac:dyDescent="0.3">
      <c r="A155" s="292"/>
      <c r="B155" s="263"/>
      <c r="C155" s="263"/>
      <c r="D155" s="267"/>
      <c r="E155" s="263"/>
      <c r="F155" s="82">
        <f t="shared" si="3"/>
        <v>0</v>
      </c>
      <c r="G155" s="114" t="s">
        <v>326</v>
      </c>
      <c r="I155" s="114"/>
    </row>
    <row r="156" spans="1:9" s="102" customFormat="1" hidden="1" x14ac:dyDescent="0.3">
      <c r="A156" s="292"/>
      <c r="B156" s="263"/>
      <c r="C156" s="263"/>
      <c r="D156" s="267"/>
      <c r="E156" s="263"/>
      <c r="F156" s="82">
        <f t="shared" si="3"/>
        <v>0</v>
      </c>
      <c r="G156" s="114" t="s">
        <v>326</v>
      </c>
      <c r="I156" s="114"/>
    </row>
    <row r="157" spans="1:9" s="102" customFormat="1" hidden="1" x14ac:dyDescent="0.3">
      <c r="A157" s="292"/>
      <c r="B157" s="263"/>
      <c r="C157" s="263"/>
      <c r="D157" s="267"/>
      <c r="E157" s="263"/>
      <c r="F157" s="82">
        <f t="shared" si="3"/>
        <v>0</v>
      </c>
      <c r="G157" s="114" t="s">
        <v>326</v>
      </c>
      <c r="I157" s="114"/>
    </row>
    <row r="158" spans="1:9" s="102" customFormat="1" hidden="1" x14ac:dyDescent="0.3">
      <c r="A158" s="292"/>
      <c r="B158" s="263"/>
      <c r="C158" s="263"/>
      <c r="D158" s="267"/>
      <c r="E158" s="263"/>
      <c r="F158" s="82">
        <f t="shared" si="3"/>
        <v>0</v>
      </c>
      <c r="G158" s="114" t="s">
        <v>326</v>
      </c>
      <c r="I158" s="114"/>
    </row>
    <row r="159" spans="1:9" s="102" customFormat="1" hidden="1" x14ac:dyDescent="0.3">
      <c r="A159" s="292"/>
      <c r="B159" s="263"/>
      <c r="C159" s="263"/>
      <c r="D159" s="267"/>
      <c r="E159" s="263"/>
      <c r="F159" s="82">
        <f t="shared" si="3"/>
        <v>0</v>
      </c>
      <c r="G159" s="114" t="s">
        <v>326</v>
      </c>
      <c r="I159" s="114"/>
    </row>
    <row r="160" spans="1:9" s="102" customFormat="1" hidden="1" x14ac:dyDescent="0.3">
      <c r="A160" s="292"/>
      <c r="B160" s="263"/>
      <c r="C160" s="263"/>
      <c r="D160" s="267"/>
      <c r="E160" s="263"/>
      <c r="F160" s="82">
        <f t="shared" si="3"/>
        <v>0</v>
      </c>
      <c r="G160" s="114" t="s">
        <v>326</v>
      </c>
      <c r="I160" s="114"/>
    </row>
    <row r="161" spans="1:9" s="102" customFormat="1" hidden="1" x14ac:dyDescent="0.3">
      <c r="A161" s="292"/>
      <c r="B161" s="263"/>
      <c r="C161" s="263"/>
      <c r="D161" s="267"/>
      <c r="E161" s="263"/>
      <c r="F161" s="82">
        <f t="shared" si="3"/>
        <v>0</v>
      </c>
      <c r="G161" s="114" t="s">
        <v>326</v>
      </c>
      <c r="I161" s="114"/>
    </row>
    <row r="162" spans="1:9" s="102" customFormat="1" hidden="1" x14ac:dyDescent="0.3">
      <c r="A162" s="292"/>
      <c r="B162" s="263"/>
      <c r="C162" s="263"/>
      <c r="D162" s="267"/>
      <c r="E162" s="263"/>
      <c r="F162" s="82">
        <f t="shared" si="3"/>
        <v>0</v>
      </c>
      <c r="G162" s="114" t="s">
        <v>326</v>
      </c>
      <c r="I162" s="114"/>
    </row>
    <row r="163" spans="1:9" s="102" customFormat="1" hidden="1" x14ac:dyDescent="0.3">
      <c r="A163" s="292"/>
      <c r="B163" s="263"/>
      <c r="C163" s="263"/>
      <c r="D163" s="267"/>
      <c r="E163" s="263"/>
      <c r="F163" s="82">
        <f t="shared" si="3"/>
        <v>0</v>
      </c>
      <c r="G163" s="114" t="s">
        <v>326</v>
      </c>
      <c r="I163" s="114"/>
    </row>
    <row r="164" spans="1:9" s="102" customFormat="1" hidden="1" x14ac:dyDescent="0.3">
      <c r="A164" s="292"/>
      <c r="B164" s="263"/>
      <c r="C164" s="263"/>
      <c r="D164" s="267"/>
      <c r="E164" s="263"/>
      <c r="F164" s="82">
        <f t="shared" si="3"/>
        <v>0</v>
      </c>
      <c r="G164" s="114" t="s">
        <v>326</v>
      </c>
      <c r="I164" s="114"/>
    </row>
    <row r="165" spans="1:9" s="102" customFormat="1" hidden="1" x14ac:dyDescent="0.3">
      <c r="A165" s="292"/>
      <c r="B165" s="263"/>
      <c r="C165" s="263"/>
      <c r="D165" s="267"/>
      <c r="E165" s="263"/>
      <c r="F165" s="82">
        <f t="shared" si="3"/>
        <v>0</v>
      </c>
      <c r="G165" s="114" t="s">
        <v>326</v>
      </c>
      <c r="I165" s="114"/>
    </row>
    <row r="166" spans="1:9" s="102" customFormat="1" hidden="1" x14ac:dyDescent="0.3">
      <c r="A166" s="292"/>
      <c r="B166" s="263"/>
      <c r="C166" s="263"/>
      <c r="D166" s="267"/>
      <c r="E166" s="263"/>
      <c r="F166" s="82">
        <f t="shared" si="3"/>
        <v>0</v>
      </c>
      <c r="G166" s="114" t="s">
        <v>326</v>
      </c>
      <c r="I166" s="114"/>
    </row>
    <row r="167" spans="1:9" s="102" customFormat="1" hidden="1" x14ac:dyDescent="0.3">
      <c r="A167" s="292"/>
      <c r="B167" s="263"/>
      <c r="C167" s="263"/>
      <c r="D167" s="267"/>
      <c r="E167" s="263"/>
      <c r="F167" s="82">
        <f t="shared" si="3"/>
        <v>0</v>
      </c>
      <c r="G167" s="114" t="s">
        <v>326</v>
      </c>
      <c r="I167" s="114"/>
    </row>
    <row r="168" spans="1:9" s="102" customFormat="1" hidden="1" x14ac:dyDescent="0.3">
      <c r="A168" s="292"/>
      <c r="B168" s="263"/>
      <c r="C168" s="263"/>
      <c r="D168" s="267"/>
      <c r="E168" s="263"/>
      <c r="F168" s="82">
        <f t="shared" si="3"/>
        <v>0</v>
      </c>
      <c r="G168" s="114" t="s">
        <v>326</v>
      </c>
      <c r="I168" s="114"/>
    </row>
    <row r="169" spans="1:9" s="102" customFormat="1" hidden="1" x14ac:dyDescent="0.3">
      <c r="A169" s="292"/>
      <c r="B169" s="263"/>
      <c r="C169" s="263"/>
      <c r="D169" s="267"/>
      <c r="E169" s="263"/>
      <c r="F169" s="82">
        <f t="shared" si="3"/>
        <v>0</v>
      </c>
      <c r="G169" s="114" t="s">
        <v>326</v>
      </c>
      <c r="I169" s="114"/>
    </row>
    <row r="170" spans="1:9" s="102" customFormat="1" hidden="1" x14ac:dyDescent="0.3">
      <c r="A170" s="292"/>
      <c r="B170" s="263"/>
      <c r="C170" s="263"/>
      <c r="D170" s="267"/>
      <c r="E170" s="263"/>
      <c r="F170" s="82">
        <f t="shared" si="3"/>
        <v>0</v>
      </c>
      <c r="G170" s="114" t="s">
        <v>326</v>
      </c>
      <c r="I170" s="114"/>
    </row>
    <row r="171" spans="1:9" s="102" customFormat="1" hidden="1" x14ac:dyDescent="0.3">
      <c r="A171" s="292"/>
      <c r="B171" s="263"/>
      <c r="C171" s="263"/>
      <c r="D171" s="267"/>
      <c r="E171" s="263"/>
      <c r="F171" s="82">
        <f t="shared" si="3"/>
        <v>0</v>
      </c>
      <c r="G171" s="114" t="s">
        <v>326</v>
      </c>
      <c r="I171" s="114"/>
    </row>
    <row r="172" spans="1:9" s="102" customFormat="1" hidden="1" x14ac:dyDescent="0.3">
      <c r="A172" s="292"/>
      <c r="B172" s="263"/>
      <c r="C172" s="263"/>
      <c r="D172" s="267"/>
      <c r="E172" s="263"/>
      <c r="F172" s="82">
        <f t="shared" si="3"/>
        <v>0</v>
      </c>
      <c r="G172" s="114" t="s">
        <v>326</v>
      </c>
      <c r="I172" s="114"/>
    </row>
    <row r="173" spans="1:9" s="102" customFormat="1" hidden="1" x14ac:dyDescent="0.3">
      <c r="A173" s="292"/>
      <c r="B173" s="263"/>
      <c r="C173" s="263"/>
      <c r="D173" s="267"/>
      <c r="E173" s="263"/>
      <c r="F173" s="82">
        <f t="shared" si="3"/>
        <v>0</v>
      </c>
      <c r="G173" s="114" t="s">
        <v>326</v>
      </c>
      <c r="I173" s="114"/>
    </row>
    <row r="174" spans="1:9" s="102" customFormat="1" hidden="1" x14ac:dyDescent="0.3">
      <c r="A174" s="292"/>
      <c r="B174" s="263"/>
      <c r="C174" s="263"/>
      <c r="D174" s="267"/>
      <c r="E174" s="263"/>
      <c r="F174" s="82">
        <f t="shared" si="3"/>
        <v>0</v>
      </c>
      <c r="G174" s="114" t="s">
        <v>326</v>
      </c>
      <c r="I174" s="114"/>
    </row>
    <row r="175" spans="1:9" s="102" customFormat="1" hidden="1" x14ac:dyDescent="0.3">
      <c r="A175" s="292"/>
      <c r="B175" s="263"/>
      <c r="C175" s="263"/>
      <c r="D175" s="267"/>
      <c r="E175" s="263"/>
      <c r="F175" s="82">
        <f t="shared" si="3"/>
        <v>0</v>
      </c>
      <c r="G175" s="114" t="s">
        <v>326</v>
      </c>
      <c r="I175" s="114"/>
    </row>
    <row r="176" spans="1:9" s="102" customFormat="1" hidden="1" x14ac:dyDescent="0.3">
      <c r="A176" s="292"/>
      <c r="B176" s="263"/>
      <c r="C176" s="263"/>
      <c r="D176" s="267"/>
      <c r="E176" s="263"/>
      <c r="F176" s="82">
        <f t="shared" si="3"/>
        <v>0</v>
      </c>
      <c r="G176" s="114" t="s">
        <v>326</v>
      </c>
      <c r="I176" s="114"/>
    </row>
    <row r="177" spans="1:9" s="102" customFormat="1" hidden="1" x14ac:dyDescent="0.3">
      <c r="A177" s="292"/>
      <c r="B177" s="263"/>
      <c r="C177" s="263"/>
      <c r="D177" s="267"/>
      <c r="E177" s="263"/>
      <c r="F177" s="82">
        <f t="shared" si="3"/>
        <v>0</v>
      </c>
      <c r="G177" s="114" t="s">
        <v>326</v>
      </c>
      <c r="I177" s="114"/>
    </row>
    <row r="178" spans="1:9" s="102" customFormat="1" hidden="1" x14ac:dyDescent="0.3">
      <c r="A178" s="292"/>
      <c r="B178" s="263"/>
      <c r="C178" s="263"/>
      <c r="D178" s="267"/>
      <c r="E178" s="263"/>
      <c r="F178" s="82">
        <f t="shared" si="3"/>
        <v>0</v>
      </c>
      <c r="G178" s="114" t="s">
        <v>326</v>
      </c>
      <c r="I178" s="114"/>
    </row>
    <row r="179" spans="1:9" s="102" customFormat="1" hidden="1" x14ac:dyDescent="0.3">
      <c r="A179" s="292"/>
      <c r="B179" s="263"/>
      <c r="C179" s="263"/>
      <c r="D179" s="267"/>
      <c r="E179" s="263"/>
      <c r="F179" s="82">
        <f t="shared" si="3"/>
        <v>0</v>
      </c>
      <c r="G179" s="114" t="s">
        <v>326</v>
      </c>
      <c r="I179" s="114"/>
    </row>
    <row r="180" spans="1:9" s="102" customFormat="1" hidden="1" x14ac:dyDescent="0.3">
      <c r="A180" s="292"/>
      <c r="B180" s="263"/>
      <c r="C180" s="263"/>
      <c r="D180" s="267"/>
      <c r="E180" s="263"/>
      <c r="F180" s="82">
        <f t="shared" si="3"/>
        <v>0</v>
      </c>
      <c r="G180" s="114" t="s">
        <v>326</v>
      </c>
      <c r="I180" s="114"/>
    </row>
    <row r="181" spans="1:9" s="102" customFormat="1" hidden="1" x14ac:dyDescent="0.3">
      <c r="A181" s="292"/>
      <c r="B181" s="263"/>
      <c r="C181" s="263"/>
      <c r="D181" s="267"/>
      <c r="E181" s="263"/>
      <c r="F181" s="82">
        <f t="shared" si="3"/>
        <v>0</v>
      </c>
      <c r="G181" s="114" t="s">
        <v>326</v>
      </c>
      <c r="I181" s="114"/>
    </row>
    <row r="182" spans="1:9" s="102" customFormat="1" hidden="1" x14ac:dyDescent="0.3">
      <c r="A182" s="292"/>
      <c r="B182" s="263"/>
      <c r="C182" s="263"/>
      <c r="D182" s="267"/>
      <c r="E182" s="263"/>
      <c r="F182" s="82">
        <f t="shared" si="3"/>
        <v>0</v>
      </c>
      <c r="G182" s="114" t="s">
        <v>326</v>
      </c>
      <c r="I182" s="114"/>
    </row>
    <row r="183" spans="1:9" s="102" customFormat="1" hidden="1" x14ac:dyDescent="0.3">
      <c r="A183" s="292"/>
      <c r="B183" s="263"/>
      <c r="C183" s="263"/>
      <c r="D183" s="267"/>
      <c r="E183" s="263"/>
      <c r="F183" s="82">
        <f t="shared" si="3"/>
        <v>0</v>
      </c>
      <c r="G183" s="114" t="s">
        <v>326</v>
      </c>
      <c r="I183" s="114"/>
    </row>
    <row r="184" spans="1:9" s="102" customFormat="1" hidden="1" x14ac:dyDescent="0.3">
      <c r="A184" s="292"/>
      <c r="B184" s="263"/>
      <c r="C184" s="263"/>
      <c r="D184" s="267"/>
      <c r="E184" s="263"/>
      <c r="F184" s="82">
        <f t="shared" si="3"/>
        <v>0</v>
      </c>
      <c r="G184" s="114" t="s">
        <v>326</v>
      </c>
      <c r="I184" s="114"/>
    </row>
    <row r="185" spans="1:9" s="102" customFormat="1" hidden="1" x14ac:dyDescent="0.3">
      <c r="A185" s="292"/>
      <c r="B185" s="263"/>
      <c r="C185" s="263"/>
      <c r="D185" s="267"/>
      <c r="E185" s="263"/>
      <c r="F185" s="82">
        <f t="shared" si="3"/>
        <v>0</v>
      </c>
      <c r="G185" s="114" t="s">
        <v>326</v>
      </c>
      <c r="I185" s="114"/>
    </row>
    <row r="186" spans="1:9" s="102" customFormat="1" hidden="1" x14ac:dyDescent="0.3">
      <c r="A186" s="292"/>
      <c r="B186" s="263"/>
      <c r="C186" s="263"/>
      <c r="D186" s="267"/>
      <c r="E186" s="263"/>
      <c r="F186" s="82">
        <f t="shared" si="3"/>
        <v>0</v>
      </c>
      <c r="G186" s="114" t="s">
        <v>326</v>
      </c>
      <c r="I186" s="114"/>
    </row>
    <row r="187" spans="1:9" s="102" customFormat="1" hidden="1" x14ac:dyDescent="0.3">
      <c r="A187" s="292"/>
      <c r="B187" s="263"/>
      <c r="C187" s="263"/>
      <c r="D187" s="267"/>
      <c r="E187" s="263"/>
      <c r="F187" s="82">
        <f t="shared" si="3"/>
        <v>0</v>
      </c>
      <c r="G187" s="114" t="s">
        <v>326</v>
      </c>
      <c r="I187" s="114"/>
    </row>
    <row r="188" spans="1:9" s="102" customFormat="1" hidden="1" x14ac:dyDescent="0.3">
      <c r="A188" s="292"/>
      <c r="B188" s="263"/>
      <c r="C188" s="263"/>
      <c r="D188" s="267"/>
      <c r="E188" s="263"/>
      <c r="F188" s="82">
        <f t="shared" si="3"/>
        <v>0</v>
      </c>
      <c r="G188" s="114" t="s">
        <v>326</v>
      </c>
      <c r="I188" s="114"/>
    </row>
    <row r="189" spans="1:9" s="102" customFormat="1" hidden="1" x14ac:dyDescent="0.3">
      <c r="A189" s="292"/>
      <c r="B189" s="263"/>
      <c r="C189" s="263"/>
      <c r="D189" s="267"/>
      <c r="E189" s="263"/>
      <c r="F189" s="82">
        <f t="shared" si="3"/>
        <v>0</v>
      </c>
      <c r="G189" s="114" t="s">
        <v>326</v>
      </c>
      <c r="I189" s="114"/>
    </row>
    <row r="190" spans="1:9" s="102" customFormat="1" hidden="1" x14ac:dyDescent="0.3">
      <c r="A190" s="292"/>
      <c r="B190" s="263"/>
      <c r="C190" s="263"/>
      <c r="D190" s="267"/>
      <c r="E190" s="263"/>
      <c r="F190" s="82">
        <f t="shared" si="3"/>
        <v>0</v>
      </c>
      <c r="G190" s="114" t="s">
        <v>326</v>
      </c>
      <c r="I190" s="114"/>
    </row>
    <row r="191" spans="1:9" s="102" customFormat="1" hidden="1" x14ac:dyDescent="0.3">
      <c r="A191" s="292"/>
      <c r="B191" s="263"/>
      <c r="C191" s="263"/>
      <c r="D191" s="267"/>
      <c r="E191" s="263"/>
      <c r="F191" s="82">
        <f t="shared" si="3"/>
        <v>0</v>
      </c>
      <c r="G191" s="114" t="s">
        <v>326</v>
      </c>
      <c r="I191" s="114"/>
    </row>
    <row r="192" spans="1:9" s="102" customFormat="1" hidden="1" x14ac:dyDescent="0.3">
      <c r="A192" s="292"/>
      <c r="B192" s="263"/>
      <c r="C192" s="263"/>
      <c r="D192" s="267"/>
      <c r="E192" s="263"/>
      <c r="F192" s="82">
        <f t="shared" si="3"/>
        <v>0</v>
      </c>
      <c r="G192" s="114" t="s">
        <v>326</v>
      </c>
      <c r="I192" s="114"/>
    </row>
    <row r="193" spans="1:9" s="102" customFormat="1" hidden="1" x14ac:dyDescent="0.3">
      <c r="A193" s="292"/>
      <c r="B193" s="263"/>
      <c r="C193" s="263"/>
      <c r="D193" s="267"/>
      <c r="E193" s="263"/>
      <c r="F193" s="82">
        <f t="shared" si="3"/>
        <v>0</v>
      </c>
      <c r="G193" s="114" t="s">
        <v>326</v>
      </c>
      <c r="I193" s="114"/>
    </row>
    <row r="194" spans="1:9" s="102" customFormat="1" hidden="1" x14ac:dyDescent="0.3">
      <c r="A194" s="292"/>
      <c r="B194" s="263"/>
      <c r="C194" s="263"/>
      <c r="D194" s="267"/>
      <c r="E194" s="263"/>
      <c r="F194" s="82">
        <f t="shared" si="3"/>
        <v>0</v>
      </c>
      <c r="G194" s="114" t="s">
        <v>326</v>
      </c>
      <c r="I194" s="114"/>
    </row>
    <row r="195" spans="1:9" s="102" customFormat="1" hidden="1" x14ac:dyDescent="0.3">
      <c r="A195" s="292"/>
      <c r="B195" s="263"/>
      <c r="C195" s="263"/>
      <c r="D195" s="267"/>
      <c r="E195" s="263"/>
      <c r="F195" s="82">
        <f t="shared" si="3"/>
        <v>0</v>
      </c>
      <c r="G195" s="114" t="s">
        <v>326</v>
      </c>
      <c r="I195" s="114"/>
    </row>
    <row r="196" spans="1:9" s="102" customFormat="1" hidden="1" x14ac:dyDescent="0.3">
      <c r="A196" s="292"/>
      <c r="B196" s="263"/>
      <c r="C196" s="263"/>
      <c r="D196" s="267"/>
      <c r="E196" s="263"/>
      <c r="F196" s="82">
        <f t="shared" si="3"/>
        <v>0</v>
      </c>
      <c r="G196" s="114" t="s">
        <v>326</v>
      </c>
      <c r="I196" s="114"/>
    </row>
    <row r="197" spans="1:9" s="102" customFormat="1" hidden="1" x14ac:dyDescent="0.3">
      <c r="A197" s="292"/>
      <c r="B197" s="263"/>
      <c r="C197" s="263"/>
      <c r="D197" s="267"/>
      <c r="E197" s="263"/>
      <c r="F197" s="82">
        <f t="shared" si="3"/>
        <v>0</v>
      </c>
      <c r="G197" s="114" t="s">
        <v>326</v>
      </c>
      <c r="I197" s="114"/>
    </row>
    <row r="198" spans="1:9" s="102" customFormat="1" hidden="1" x14ac:dyDescent="0.3">
      <c r="A198" s="292"/>
      <c r="B198" s="263"/>
      <c r="C198" s="263"/>
      <c r="D198" s="267"/>
      <c r="E198" s="263"/>
      <c r="F198" s="82">
        <f t="shared" si="3"/>
        <v>0</v>
      </c>
      <c r="G198" s="114" t="s">
        <v>326</v>
      </c>
      <c r="I198" s="114"/>
    </row>
    <row r="199" spans="1:9" s="102" customFormat="1" hidden="1" x14ac:dyDescent="0.3">
      <c r="A199" s="292"/>
      <c r="B199" s="263"/>
      <c r="C199" s="263"/>
      <c r="D199" s="267"/>
      <c r="E199" s="263"/>
      <c r="F199" s="82">
        <f t="shared" si="3"/>
        <v>0</v>
      </c>
      <c r="G199" s="114" t="s">
        <v>326</v>
      </c>
      <c r="I199" s="114"/>
    </row>
    <row r="200" spans="1:9" s="102" customFormat="1" hidden="1" x14ac:dyDescent="0.3">
      <c r="A200" s="292"/>
      <c r="B200" s="263"/>
      <c r="C200" s="263"/>
      <c r="D200" s="267"/>
      <c r="E200" s="263"/>
      <c r="F200" s="82">
        <f t="shared" si="3"/>
        <v>0</v>
      </c>
      <c r="G200" s="114" t="s">
        <v>326</v>
      </c>
      <c r="I200" s="114"/>
    </row>
    <row r="201" spans="1:9" s="102" customFormat="1" hidden="1" x14ac:dyDescent="0.3">
      <c r="A201" s="292"/>
      <c r="B201" s="263"/>
      <c r="C201" s="263"/>
      <c r="D201" s="267"/>
      <c r="E201" s="263"/>
      <c r="F201" s="82">
        <f t="shared" si="3"/>
        <v>0</v>
      </c>
      <c r="G201" s="114" t="s">
        <v>326</v>
      </c>
      <c r="I201" s="114"/>
    </row>
    <row r="202" spans="1:9" s="102" customFormat="1" hidden="1" x14ac:dyDescent="0.3">
      <c r="A202" s="292"/>
      <c r="B202" s="263"/>
      <c r="C202" s="263"/>
      <c r="D202" s="267"/>
      <c r="E202" s="263"/>
      <c r="F202" s="82">
        <f t="shared" si="3"/>
        <v>0</v>
      </c>
      <c r="G202" s="114" t="s">
        <v>326</v>
      </c>
      <c r="I202" s="114"/>
    </row>
    <row r="203" spans="1:9" s="102" customFormat="1" hidden="1" x14ac:dyDescent="0.3">
      <c r="A203" s="292"/>
      <c r="B203" s="263"/>
      <c r="C203" s="263"/>
      <c r="D203" s="267"/>
      <c r="E203" s="263"/>
      <c r="F203" s="82">
        <f t="shared" si="3"/>
        <v>0</v>
      </c>
      <c r="G203" s="114" t="s">
        <v>326</v>
      </c>
      <c r="I203" s="114"/>
    </row>
    <row r="204" spans="1:9" s="102" customFormat="1" hidden="1" x14ac:dyDescent="0.3">
      <c r="A204" s="292"/>
      <c r="B204" s="263"/>
      <c r="C204" s="263"/>
      <c r="D204" s="267"/>
      <c r="E204" s="263"/>
      <c r="F204" s="82">
        <f t="shared" si="3"/>
        <v>0</v>
      </c>
      <c r="G204" s="114" t="s">
        <v>326</v>
      </c>
      <c r="I204" s="114"/>
    </row>
    <row r="205" spans="1:9" s="102" customFormat="1" hidden="1" x14ac:dyDescent="0.3">
      <c r="A205" s="292"/>
      <c r="B205" s="263"/>
      <c r="C205" s="263"/>
      <c r="D205" s="267"/>
      <c r="E205" s="263"/>
      <c r="F205" s="82">
        <f t="shared" si="3"/>
        <v>0</v>
      </c>
      <c r="G205" s="114" t="s">
        <v>326</v>
      </c>
      <c r="I205" s="114"/>
    </row>
    <row r="206" spans="1:9" s="102" customFormat="1" hidden="1" x14ac:dyDescent="0.3">
      <c r="A206" s="292"/>
      <c r="B206" s="263"/>
      <c r="C206" s="263"/>
      <c r="D206" s="267"/>
      <c r="E206" s="263"/>
      <c r="F206" s="82">
        <f t="shared" si="3"/>
        <v>0</v>
      </c>
      <c r="G206" s="114" t="s">
        <v>326</v>
      </c>
      <c r="I206" s="114"/>
    </row>
    <row r="207" spans="1:9" s="102" customFormat="1" hidden="1" x14ac:dyDescent="0.3">
      <c r="A207" s="292"/>
      <c r="B207" s="263"/>
      <c r="C207" s="263"/>
      <c r="D207" s="267"/>
      <c r="E207" s="263"/>
      <c r="F207" s="82">
        <f t="shared" si="3"/>
        <v>0</v>
      </c>
      <c r="G207" s="114" t="s">
        <v>326</v>
      </c>
      <c r="I207" s="114"/>
    </row>
    <row r="208" spans="1:9" s="102" customFormat="1" hidden="1" x14ac:dyDescent="0.3">
      <c r="A208" s="292"/>
      <c r="B208" s="263"/>
      <c r="C208" s="263"/>
      <c r="D208" s="267"/>
      <c r="E208" s="263"/>
      <c r="F208" s="82">
        <f t="shared" si="3"/>
        <v>0</v>
      </c>
      <c r="G208" s="114" t="s">
        <v>326</v>
      </c>
      <c r="I208" s="114"/>
    </row>
    <row r="209" spans="1:9" s="102" customFormat="1" hidden="1" x14ac:dyDescent="0.3">
      <c r="A209" s="292"/>
      <c r="B209" s="263"/>
      <c r="C209" s="263"/>
      <c r="D209" s="267"/>
      <c r="E209" s="263"/>
      <c r="F209" s="82">
        <f t="shared" si="3"/>
        <v>0</v>
      </c>
      <c r="G209" s="114" t="s">
        <v>326</v>
      </c>
      <c r="I209" s="114"/>
    </row>
    <row r="210" spans="1:9" s="102" customFormat="1" hidden="1" x14ac:dyDescent="0.3">
      <c r="A210" s="292"/>
      <c r="B210" s="263"/>
      <c r="C210" s="263"/>
      <c r="D210" s="267"/>
      <c r="E210" s="263"/>
      <c r="F210" s="82">
        <f t="shared" si="3"/>
        <v>0</v>
      </c>
      <c r="G210" s="114" t="s">
        <v>326</v>
      </c>
      <c r="I210" s="114"/>
    </row>
    <row r="211" spans="1:9" s="102" customFormat="1" hidden="1" x14ac:dyDescent="0.3">
      <c r="A211" s="292"/>
      <c r="B211" s="263"/>
      <c r="C211" s="263"/>
      <c r="D211" s="267"/>
      <c r="E211" s="263"/>
      <c r="F211" s="82">
        <f t="shared" si="3"/>
        <v>0</v>
      </c>
      <c r="G211" s="114" t="s">
        <v>326</v>
      </c>
      <c r="I211" s="114"/>
    </row>
    <row r="212" spans="1:9" s="102" customFormat="1" hidden="1" x14ac:dyDescent="0.3">
      <c r="A212" s="292"/>
      <c r="B212" s="263"/>
      <c r="C212" s="263"/>
      <c r="D212" s="267"/>
      <c r="E212" s="263"/>
      <c r="F212" s="82">
        <f t="shared" si="3"/>
        <v>0</v>
      </c>
      <c r="G212" s="114" t="s">
        <v>326</v>
      </c>
      <c r="I212" s="114"/>
    </row>
    <row r="213" spans="1:9" s="102" customFormat="1" hidden="1" x14ac:dyDescent="0.3">
      <c r="A213" s="292"/>
      <c r="B213" s="263"/>
      <c r="C213" s="263"/>
      <c r="D213" s="267"/>
      <c r="E213" s="263"/>
      <c r="F213" s="82">
        <f t="shared" si="3"/>
        <v>0</v>
      </c>
      <c r="G213" s="114" t="s">
        <v>326</v>
      </c>
      <c r="I213" s="114"/>
    </row>
    <row r="214" spans="1:9" s="102" customFormat="1" hidden="1" x14ac:dyDescent="0.3">
      <c r="A214" s="292"/>
      <c r="B214" s="263"/>
      <c r="C214" s="263"/>
      <c r="D214" s="267"/>
      <c r="E214" s="263"/>
      <c r="F214" s="82">
        <f t="shared" si="3"/>
        <v>0</v>
      </c>
      <c r="G214" s="114" t="s">
        <v>326</v>
      </c>
      <c r="I214" s="114"/>
    </row>
    <row r="215" spans="1:9" s="102" customFormat="1" hidden="1" x14ac:dyDescent="0.3">
      <c r="A215" s="292"/>
      <c r="B215" s="263"/>
      <c r="C215" s="263"/>
      <c r="D215" s="267"/>
      <c r="E215" s="263"/>
      <c r="F215" s="82">
        <f t="shared" si="3"/>
        <v>0</v>
      </c>
      <c r="G215" s="114" t="s">
        <v>326</v>
      </c>
      <c r="I215" s="114"/>
    </row>
    <row r="216" spans="1:9" s="102" customFormat="1" hidden="1" x14ac:dyDescent="0.3">
      <c r="A216" s="292"/>
      <c r="B216" s="263"/>
      <c r="C216" s="263"/>
      <c r="D216" s="267"/>
      <c r="E216" s="263"/>
      <c r="F216" s="82">
        <f t="shared" si="3"/>
        <v>0</v>
      </c>
      <c r="G216" s="114" t="s">
        <v>326</v>
      </c>
      <c r="I216" s="114"/>
    </row>
    <row r="217" spans="1:9" s="102" customFormat="1" hidden="1" x14ac:dyDescent="0.3">
      <c r="A217" s="292"/>
      <c r="B217" s="263"/>
      <c r="C217" s="263"/>
      <c r="D217" s="267"/>
      <c r="E217" s="263"/>
      <c r="F217" s="82">
        <f t="shared" si="3"/>
        <v>0</v>
      </c>
      <c r="G217" s="114" t="s">
        <v>326</v>
      </c>
      <c r="I217" s="114"/>
    </row>
    <row r="218" spans="1:9" s="102" customFormat="1" hidden="1" x14ac:dyDescent="0.3">
      <c r="A218" s="292"/>
      <c r="B218" s="263"/>
      <c r="C218" s="263"/>
      <c r="D218" s="267"/>
      <c r="E218" s="263"/>
      <c r="F218" s="82">
        <f t="shared" si="3"/>
        <v>0</v>
      </c>
      <c r="G218" s="114" t="s">
        <v>326</v>
      </c>
      <c r="I218" s="114"/>
    </row>
    <row r="219" spans="1:9" s="102" customFormat="1" hidden="1" x14ac:dyDescent="0.3">
      <c r="A219" s="292"/>
      <c r="B219" s="263"/>
      <c r="C219" s="263"/>
      <c r="D219" s="267"/>
      <c r="E219" s="263"/>
      <c r="F219" s="82">
        <f t="shared" si="3"/>
        <v>0</v>
      </c>
      <c r="G219" s="114" t="s">
        <v>326</v>
      </c>
      <c r="I219" s="114"/>
    </row>
    <row r="220" spans="1:9" s="102" customFormat="1" hidden="1" x14ac:dyDescent="0.3">
      <c r="A220" s="292"/>
      <c r="B220" s="263"/>
      <c r="C220" s="263"/>
      <c r="D220" s="267"/>
      <c r="E220" s="263"/>
      <c r="F220" s="82">
        <f t="shared" si="3"/>
        <v>0</v>
      </c>
      <c r="G220" s="114" t="s">
        <v>326</v>
      </c>
      <c r="I220" s="114"/>
    </row>
    <row r="221" spans="1:9" s="102" customFormat="1" hidden="1" x14ac:dyDescent="0.3">
      <c r="A221" s="292"/>
      <c r="B221" s="263"/>
      <c r="C221" s="263"/>
      <c r="D221" s="267"/>
      <c r="E221" s="263"/>
      <c r="F221" s="82">
        <f t="shared" si="3"/>
        <v>0</v>
      </c>
      <c r="G221" s="114" t="s">
        <v>326</v>
      </c>
      <c r="I221" s="114"/>
    </row>
    <row r="222" spans="1:9" s="102" customFormat="1" hidden="1" x14ac:dyDescent="0.3">
      <c r="A222" s="292"/>
      <c r="B222" s="263"/>
      <c r="C222" s="263"/>
      <c r="D222" s="267"/>
      <c r="E222" s="263"/>
      <c r="F222" s="82">
        <f t="shared" si="3"/>
        <v>0</v>
      </c>
      <c r="G222" s="114" t="s">
        <v>326</v>
      </c>
      <c r="I222" s="114"/>
    </row>
    <row r="223" spans="1:9" s="102" customFormat="1" hidden="1" x14ac:dyDescent="0.3">
      <c r="A223" s="292"/>
      <c r="B223" s="263"/>
      <c r="C223" s="263"/>
      <c r="D223" s="267"/>
      <c r="E223" s="263"/>
      <c r="F223" s="82">
        <f t="shared" si="3"/>
        <v>0</v>
      </c>
      <c r="G223" s="114" t="s">
        <v>326</v>
      </c>
      <c r="I223" s="114"/>
    </row>
    <row r="224" spans="1:9" s="102" customFormat="1" hidden="1" x14ac:dyDescent="0.3">
      <c r="A224" s="292"/>
      <c r="B224" s="263"/>
      <c r="C224" s="263"/>
      <c r="D224" s="267"/>
      <c r="E224" s="263"/>
      <c r="F224" s="82">
        <f t="shared" si="3"/>
        <v>0</v>
      </c>
      <c r="G224" s="114" t="s">
        <v>326</v>
      </c>
      <c r="I224" s="114"/>
    </row>
    <row r="225" spans="1:9" s="102" customFormat="1" hidden="1" x14ac:dyDescent="0.3">
      <c r="A225" s="292"/>
      <c r="B225" s="263"/>
      <c r="C225" s="263"/>
      <c r="D225" s="267"/>
      <c r="E225" s="263"/>
      <c r="F225" s="82">
        <f t="shared" si="3"/>
        <v>0</v>
      </c>
      <c r="G225" s="114" t="s">
        <v>326</v>
      </c>
      <c r="I225" s="114"/>
    </row>
    <row r="226" spans="1:9" s="102" customFormat="1" hidden="1" x14ac:dyDescent="0.3">
      <c r="A226" s="292"/>
      <c r="B226" s="263"/>
      <c r="C226" s="263"/>
      <c r="D226" s="267"/>
      <c r="E226" s="263"/>
      <c r="F226" s="82">
        <f t="shared" si="3"/>
        <v>0</v>
      </c>
      <c r="G226" s="114" t="s">
        <v>326</v>
      </c>
      <c r="I226" s="114"/>
    </row>
    <row r="227" spans="1:9" s="102" customFormat="1" hidden="1" x14ac:dyDescent="0.3">
      <c r="A227" s="292"/>
      <c r="B227" s="263"/>
      <c r="C227" s="263"/>
      <c r="D227" s="267"/>
      <c r="E227" s="263"/>
      <c r="F227" s="82">
        <f t="shared" si="3"/>
        <v>0</v>
      </c>
      <c r="G227" s="114" t="s">
        <v>326</v>
      </c>
      <c r="I227" s="114"/>
    </row>
    <row r="228" spans="1:9" s="102" customFormat="1" hidden="1" x14ac:dyDescent="0.3">
      <c r="A228" s="292"/>
      <c r="B228" s="263"/>
      <c r="C228" s="263"/>
      <c r="D228" s="267"/>
      <c r="E228" s="263"/>
      <c r="F228" s="82">
        <f t="shared" si="3"/>
        <v>0</v>
      </c>
      <c r="G228" s="114" t="s">
        <v>326</v>
      </c>
      <c r="I228" s="114"/>
    </row>
    <row r="229" spans="1:9" s="102" customFormat="1" hidden="1" x14ac:dyDescent="0.3">
      <c r="A229" s="292"/>
      <c r="B229" s="263"/>
      <c r="C229" s="263"/>
      <c r="D229" s="267"/>
      <c r="E229" s="263"/>
      <c r="F229" s="82">
        <f t="shared" si="3"/>
        <v>0</v>
      </c>
      <c r="G229" s="114" t="s">
        <v>326</v>
      </c>
      <c r="I229" s="114"/>
    </row>
    <row r="230" spans="1:9" s="102" customFormat="1" hidden="1" x14ac:dyDescent="0.3">
      <c r="A230" s="292"/>
      <c r="B230" s="263"/>
      <c r="C230" s="263"/>
      <c r="D230" s="267"/>
      <c r="E230" s="263"/>
      <c r="F230" s="82">
        <f t="shared" si="3"/>
        <v>0</v>
      </c>
      <c r="G230" s="114" t="s">
        <v>326</v>
      </c>
      <c r="I230" s="114"/>
    </row>
    <row r="231" spans="1:9" s="102" customFormat="1" hidden="1" x14ac:dyDescent="0.3">
      <c r="A231" s="292"/>
      <c r="B231" s="263"/>
      <c r="C231" s="263"/>
      <c r="D231" s="267"/>
      <c r="E231" s="263"/>
      <c r="F231" s="82">
        <f t="shared" si="3"/>
        <v>0</v>
      </c>
      <c r="G231" s="114" t="s">
        <v>326</v>
      </c>
      <c r="I231" s="114"/>
    </row>
    <row r="232" spans="1:9" s="102" customFormat="1" hidden="1" x14ac:dyDescent="0.3">
      <c r="A232" s="292"/>
      <c r="B232" s="263"/>
      <c r="C232" s="263"/>
      <c r="D232" s="267"/>
      <c r="E232" s="263"/>
      <c r="F232" s="82">
        <f t="shared" si="3"/>
        <v>0</v>
      </c>
      <c r="G232" s="114" t="s">
        <v>326</v>
      </c>
      <c r="I232" s="114"/>
    </row>
    <row r="233" spans="1:9" s="102" customFormat="1" hidden="1" x14ac:dyDescent="0.3">
      <c r="A233" s="292"/>
      <c r="B233" s="263"/>
      <c r="C233" s="263"/>
      <c r="D233" s="267"/>
      <c r="E233" s="263"/>
      <c r="F233" s="82">
        <f t="shared" si="3"/>
        <v>0</v>
      </c>
      <c r="G233" s="114" t="s">
        <v>326</v>
      </c>
      <c r="I233" s="114"/>
    </row>
    <row r="234" spans="1:9" s="102" customFormat="1" hidden="1" x14ac:dyDescent="0.3">
      <c r="A234" s="292"/>
      <c r="B234" s="263"/>
      <c r="C234" s="263"/>
      <c r="D234" s="267"/>
      <c r="E234" s="263"/>
      <c r="F234" s="82">
        <f t="shared" si="3"/>
        <v>0</v>
      </c>
      <c r="G234" s="114" t="s">
        <v>326</v>
      </c>
      <c r="I234" s="114"/>
    </row>
    <row r="235" spans="1:9" s="102" customFormat="1" hidden="1" x14ac:dyDescent="0.3">
      <c r="A235" s="292"/>
      <c r="B235" s="263"/>
      <c r="C235" s="263"/>
      <c r="D235" s="267"/>
      <c r="E235" s="263"/>
      <c r="F235" s="82">
        <f t="shared" si="3"/>
        <v>0</v>
      </c>
      <c r="G235" s="114" t="s">
        <v>326</v>
      </c>
      <c r="I235" s="114"/>
    </row>
    <row r="236" spans="1:9" s="102" customFormat="1" hidden="1" x14ac:dyDescent="0.3">
      <c r="A236" s="292"/>
      <c r="B236" s="263"/>
      <c r="C236" s="263"/>
      <c r="D236" s="267"/>
      <c r="E236" s="263"/>
      <c r="F236" s="82">
        <f t="shared" si="3"/>
        <v>0</v>
      </c>
      <c r="G236" s="114" t="s">
        <v>326</v>
      </c>
      <c r="I236" s="114"/>
    </row>
    <row r="237" spans="1:9" s="102" customFormat="1" hidden="1" x14ac:dyDescent="0.3">
      <c r="A237" s="292"/>
      <c r="B237" s="263"/>
      <c r="C237" s="263"/>
      <c r="D237" s="267"/>
      <c r="E237" s="263"/>
      <c r="F237" s="82">
        <f t="shared" si="3"/>
        <v>0</v>
      </c>
      <c r="G237" s="114" t="s">
        <v>326</v>
      </c>
      <c r="I237" s="114"/>
    </row>
    <row r="238" spans="1:9" s="102" customFormat="1" hidden="1" x14ac:dyDescent="0.3">
      <c r="A238" s="292"/>
      <c r="B238" s="263"/>
      <c r="C238" s="263"/>
      <c r="D238" s="267"/>
      <c r="E238" s="263"/>
      <c r="F238" s="82">
        <f t="shared" si="3"/>
        <v>0</v>
      </c>
      <c r="G238" s="114" t="s">
        <v>326</v>
      </c>
      <c r="I238" s="114"/>
    </row>
    <row r="239" spans="1:9" s="102" customFormat="1" hidden="1" x14ac:dyDescent="0.3">
      <c r="A239" s="292"/>
      <c r="B239" s="263"/>
      <c r="C239" s="263"/>
      <c r="D239" s="267"/>
      <c r="E239" s="263"/>
      <c r="F239" s="82">
        <f t="shared" si="3"/>
        <v>0</v>
      </c>
      <c r="G239" s="114" t="s">
        <v>326</v>
      </c>
      <c r="I239" s="114"/>
    </row>
    <row r="240" spans="1:9" s="102" customFormat="1" hidden="1" x14ac:dyDescent="0.3">
      <c r="A240" s="292"/>
      <c r="B240" s="263"/>
      <c r="C240" s="263"/>
      <c r="D240" s="267"/>
      <c r="E240" s="263"/>
      <c r="F240" s="82">
        <f t="shared" si="3"/>
        <v>0</v>
      </c>
      <c r="G240" s="114" t="s">
        <v>326</v>
      </c>
      <c r="I240" s="114"/>
    </row>
    <row r="241" spans="1:9" s="102" customFormat="1" hidden="1" x14ac:dyDescent="0.3">
      <c r="A241" s="292"/>
      <c r="B241" s="263"/>
      <c r="C241" s="263"/>
      <c r="D241" s="267"/>
      <c r="E241" s="263"/>
      <c r="F241" s="82">
        <f t="shared" si="3"/>
        <v>0</v>
      </c>
      <c r="G241" s="114" t="s">
        <v>326</v>
      </c>
      <c r="I241" s="114"/>
    </row>
    <row r="242" spans="1:9" s="102" customFormat="1" hidden="1" x14ac:dyDescent="0.3">
      <c r="A242" s="292"/>
      <c r="B242" s="263"/>
      <c r="C242" s="263"/>
      <c r="D242" s="267"/>
      <c r="E242" s="263"/>
      <c r="F242" s="82">
        <f t="shared" si="3"/>
        <v>0</v>
      </c>
      <c r="G242" s="114" t="s">
        <v>326</v>
      </c>
      <c r="I242" s="114"/>
    </row>
    <row r="243" spans="1:9" s="102" customFormat="1" hidden="1" x14ac:dyDescent="0.3">
      <c r="A243" s="292"/>
      <c r="B243" s="263"/>
      <c r="C243" s="263"/>
      <c r="D243" s="267"/>
      <c r="E243" s="263"/>
      <c r="F243" s="82">
        <f t="shared" si="3"/>
        <v>0</v>
      </c>
      <c r="G243" s="114" t="s">
        <v>326</v>
      </c>
      <c r="I243" s="114"/>
    </row>
    <row r="244" spans="1:9" s="102" customFormat="1" hidden="1" x14ac:dyDescent="0.3">
      <c r="A244" s="292"/>
      <c r="B244" s="263"/>
      <c r="C244" s="263"/>
      <c r="D244" s="267"/>
      <c r="E244" s="263"/>
      <c r="F244" s="82">
        <f t="shared" si="3"/>
        <v>0</v>
      </c>
      <c r="G244" s="114" t="s">
        <v>326</v>
      </c>
      <c r="I244" s="114"/>
    </row>
    <row r="245" spans="1:9" s="102" customFormat="1" hidden="1" x14ac:dyDescent="0.3">
      <c r="A245" s="292"/>
      <c r="B245" s="263"/>
      <c r="C245" s="263"/>
      <c r="D245" s="267"/>
      <c r="E245" s="263"/>
      <c r="F245" s="82">
        <f t="shared" si="3"/>
        <v>0</v>
      </c>
      <c r="G245" s="114" t="s">
        <v>326</v>
      </c>
      <c r="I245" s="114"/>
    </row>
    <row r="246" spans="1:9" s="102" customFormat="1" hidden="1" x14ac:dyDescent="0.3">
      <c r="A246" s="292"/>
      <c r="B246" s="263"/>
      <c r="C246" s="263"/>
      <c r="D246" s="267"/>
      <c r="E246" s="263"/>
      <c r="F246" s="82">
        <f t="shared" si="3"/>
        <v>0</v>
      </c>
      <c r="G246" s="114" t="s">
        <v>326</v>
      </c>
      <c r="I246" s="114"/>
    </row>
    <row r="247" spans="1:9" s="102" customFormat="1" hidden="1" x14ac:dyDescent="0.3">
      <c r="A247" s="292"/>
      <c r="B247" s="263"/>
      <c r="C247" s="263"/>
      <c r="D247" s="267"/>
      <c r="E247" s="263"/>
      <c r="F247" s="82">
        <f t="shared" si="3"/>
        <v>0</v>
      </c>
      <c r="G247" s="114" t="s">
        <v>326</v>
      </c>
      <c r="I247" s="114"/>
    </row>
    <row r="248" spans="1:9" s="102" customFormat="1" hidden="1" x14ac:dyDescent="0.3">
      <c r="A248" s="292"/>
      <c r="B248" s="263"/>
      <c r="C248" s="263"/>
      <c r="D248" s="267"/>
      <c r="E248" s="263"/>
      <c r="F248" s="82">
        <f t="shared" si="3"/>
        <v>0</v>
      </c>
      <c r="G248" s="114" t="s">
        <v>326</v>
      </c>
      <c r="I248" s="114"/>
    </row>
    <row r="249" spans="1:9" s="102" customFormat="1" hidden="1" x14ac:dyDescent="0.3">
      <c r="A249" s="292"/>
      <c r="B249" s="263"/>
      <c r="C249" s="263"/>
      <c r="D249" s="267"/>
      <c r="E249" s="263"/>
      <c r="F249" s="82">
        <f t="shared" si="3"/>
        <v>0</v>
      </c>
      <c r="G249" s="114" t="s">
        <v>326</v>
      </c>
      <c r="I249" s="114"/>
    </row>
    <row r="250" spans="1:9" s="102" customFormat="1" hidden="1" x14ac:dyDescent="0.3">
      <c r="A250" s="292"/>
      <c r="B250" s="263"/>
      <c r="C250" s="263"/>
      <c r="D250" s="267"/>
      <c r="E250" s="263"/>
      <c r="F250" s="82">
        <f t="shared" si="3"/>
        <v>0</v>
      </c>
      <c r="G250" s="114" t="s">
        <v>326</v>
      </c>
      <c r="I250" s="114"/>
    </row>
    <row r="251" spans="1:9" s="102" customFormat="1" hidden="1" x14ac:dyDescent="0.3">
      <c r="A251" s="292"/>
      <c r="B251" s="263"/>
      <c r="C251" s="263"/>
      <c r="D251" s="267"/>
      <c r="E251" s="263"/>
      <c r="F251" s="82">
        <f t="shared" si="3"/>
        <v>0</v>
      </c>
      <c r="G251" s="114" t="s">
        <v>326</v>
      </c>
      <c r="I251" s="114"/>
    </row>
    <row r="252" spans="1:9" s="102" customFormat="1" hidden="1" x14ac:dyDescent="0.3">
      <c r="A252" s="292"/>
      <c r="B252" s="263"/>
      <c r="C252" s="263"/>
      <c r="D252" s="267"/>
      <c r="E252" s="263"/>
      <c r="F252" s="82">
        <f t="shared" si="3"/>
        <v>0</v>
      </c>
      <c r="G252" s="114" t="s">
        <v>326</v>
      </c>
      <c r="I252" s="114"/>
    </row>
    <row r="253" spans="1:9" s="102" customFormat="1" hidden="1" x14ac:dyDescent="0.3">
      <c r="A253" s="292"/>
      <c r="B253" s="263"/>
      <c r="C253" s="263"/>
      <c r="D253" s="267"/>
      <c r="E253" s="263"/>
      <c r="F253" s="82">
        <f t="shared" si="3"/>
        <v>0</v>
      </c>
      <c r="G253" s="114" t="s">
        <v>326</v>
      </c>
      <c r="I253" s="114"/>
    </row>
    <row r="254" spans="1:9" s="102" customFormat="1" hidden="1" x14ac:dyDescent="0.3">
      <c r="A254" s="292"/>
      <c r="B254" s="263"/>
      <c r="C254" s="263"/>
      <c r="D254" s="267"/>
      <c r="E254" s="263"/>
      <c r="F254" s="82">
        <f t="shared" si="3"/>
        <v>0</v>
      </c>
      <c r="G254" s="114" t="s">
        <v>326</v>
      </c>
      <c r="I254" s="114"/>
    </row>
    <row r="255" spans="1:9" s="102" customFormat="1" hidden="1" x14ac:dyDescent="0.3">
      <c r="A255" s="292"/>
      <c r="B255" s="263"/>
      <c r="C255" s="263"/>
      <c r="D255" s="267"/>
      <c r="E255" s="263"/>
      <c r="F255" s="82">
        <f t="shared" si="3"/>
        <v>0</v>
      </c>
      <c r="G255" s="114" t="s">
        <v>326</v>
      </c>
      <c r="I255" s="114"/>
    </row>
    <row r="256" spans="1:9" s="102" customFormat="1" hidden="1" x14ac:dyDescent="0.3">
      <c r="A256" s="292"/>
      <c r="B256" s="263"/>
      <c r="C256" s="263"/>
      <c r="D256" s="267"/>
      <c r="E256" s="263"/>
      <c r="F256" s="82">
        <f t="shared" si="3"/>
        <v>0</v>
      </c>
      <c r="G256" s="114" t="s">
        <v>326</v>
      </c>
      <c r="I256" s="114"/>
    </row>
    <row r="257" spans="1:9" s="102" customFormat="1" hidden="1" x14ac:dyDescent="0.3">
      <c r="A257" s="292"/>
      <c r="B257" s="263"/>
      <c r="C257" s="263"/>
      <c r="D257" s="267"/>
      <c r="E257" s="263"/>
      <c r="F257" s="82">
        <f t="shared" si="3"/>
        <v>0</v>
      </c>
      <c r="G257" s="114" t="s">
        <v>326</v>
      </c>
      <c r="I257" s="114"/>
    </row>
    <row r="258" spans="1:9" s="102" customFormat="1" hidden="1" x14ac:dyDescent="0.3">
      <c r="A258" s="292"/>
      <c r="B258" s="263"/>
      <c r="C258" s="263"/>
      <c r="D258" s="267"/>
      <c r="E258" s="263"/>
      <c r="F258" s="82">
        <f t="shared" si="3"/>
        <v>0</v>
      </c>
      <c r="G258" s="114" t="s">
        <v>326</v>
      </c>
      <c r="I258" s="114"/>
    </row>
    <row r="259" spans="1:9" s="102" customFormat="1" hidden="1" x14ac:dyDescent="0.3">
      <c r="A259" s="292"/>
      <c r="B259" s="263"/>
      <c r="C259" s="263"/>
      <c r="D259" s="267"/>
      <c r="E259" s="263"/>
      <c r="F259" s="82">
        <f t="shared" si="3"/>
        <v>0</v>
      </c>
      <c r="G259" s="114" t="s">
        <v>326</v>
      </c>
      <c r="I259" s="114"/>
    </row>
    <row r="260" spans="1:9" s="102" customFormat="1" hidden="1" x14ac:dyDescent="0.3">
      <c r="A260" s="292"/>
      <c r="B260" s="263"/>
      <c r="C260" s="263"/>
      <c r="D260" s="267"/>
      <c r="E260" s="263"/>
      <c r="F260" s="82">
        <f t="shared" si="3"/>
        <v>0</v>
      </c>
      <c r="G260" s="114" t="s">
        <v>326</v>
      </c>
      <c r="I260" s="114"/>
    </row>
    <row r="261" spans="1:9" s="102" customFormat="1" hidden="1" x14ac:dyDescent="0.3">
      <c r="A261" s="292"/>
      <c r="B261" s="263"/>
      <c r="C261" s="263"/>
      <c r="D261" s="267"/>
      <c r="E261" s="263"/>
      <c r="F261" s="82">
        <f t="shared" si="3"/>
        <v>0</v>
      </c>
      <c r="G261" s="114" t="s">
        <v>326</v>
      </c>
      <c r="I261" s="114"/>
    </row>
    <row r="262" spans="1:9" s="102" customFormat="1" hidden="1" x14ac:dyDescent="0.3">
      <c r="A262" s="292"/>
      <c r="B262" s="263"/>
      <c r="C262" s="263"/>
      <c r="D262" s="267"/>
      <c r="E262" s="263"/>
      <c r="F262" s="82">
        <f t="shared" si="3"/>
        <v>0</v>
      </c>
      <c r="G262" s="114" t="s">
        <v>326</v>
      </c>
      <c r="I262" s="114"/>
    </row>
    <row r="263" spans="1:9" s="102" customFormat="1" hidden="1" x14ac:dyDescent="0.3">
      <c r="A263" s="292"/>
      <c r="B263" s="263"/>
      <c r="C263" s="263"/>
      <c r="D263" s="267"/>
      <c r="E263" s="263"/>
      <c r="F263" s="82">
        <f t="shared" si="3"/>
        <v>0</v>
      </c>
      <c r="G263" s="114" t="s">
        <v>326</v>
      </c>
      <c r="I263" s="114"/>
    </row>
    <row r="264" spans="1:9" s="102" customFormat="1" hidden="1" x14ac:dyDescent="0.3">
      <c r="A264" s="292"/>
      <c r="B264" s="263"/>
      <c r="C264" s="263"/>
      <c r="D264" s="267"/>
      <c r="E264" s="263"/>
      <c r="F264" s="82">
        <f t="shared" si="3"/>
        <v>0</v>
      </c>
      <c r="G264" s="114" t="s">
        <v>326</v>
      </c>
      <c r="I264" s="114"/>
    </row>
    <row r="265" spans="1:9" s="102" customFormat="1" hidden="1" x14ac:dyDescent="0.3">
      <c r="A265" s="292"/>
      <c r="B265" s="263"/>
      <c r="C265" s="263"/>
      <c r="D265" s="267"/>
      <c r="E265" s="263"/>
      <c r="F265" s="82">
        <f t="shared" si="3"/>
        <v>0</v>
      </c>
      <c r="G265" s="114" t="s">
        <v>326</v>
      </c>
      <c r="I265" s="114"/>
    </row>
    <row r="266" spans="1:9" s="102" customFormat="1" hidden="1" x14ac:dyDescent="0.3">
      <c r="A266" s="292"/>
      <c r="B266" s="263"/>
      <c r="C266" s="263"/>
      <c r="D266" s="267"/>
      <c r="E266" s="263"/>
      <c r="F266" s="82">
        <f t="shared" si="3"/>
        <v>0</v>
      </c>
      <c r="G266" s="114" t="s">
        <v>326</v>
      </c>
      <c r="I266" s="114"/>
    </row>
    <row r="267" spans="1:9" s="102" customFormat="1" x14ac:dyDescent="0.3">
      <c r="A267" s="292" t="s">
        <v>307</v>
      </c>
      <c r="B267" s="263">
        <v>3</v>
      </c>
      <c r="C267" s="263" t="s">
        <v>306</v>
      </c>
      <c r="D267" s="267">
        <f t="shared" ref="D267" ca="1" si="4">RAND()*400000</f>
        <v>235441.68621951723</v>
      </c>
      <c r="E267" s="263">
        <v>7</v>
      </c>
      <c r="F267" s="295">
        <f ca="1">ROUND(+B267*D267*E267,2)</f>
        <v>4944275.41</v>
      </c>
      <c r="G267" s="114" t="s">
        <v>326</v>
      </c>
    </row>
    <row r="268" spans="1:9" s="102" customFormat="1" x14ac:dyDescent="0.3">
      <c r="A268" s="291"/>
      <c r="B268" s="90"/>
      <c r="C268" s="90"/>
      <c r="D268" s="202"/>
      <c r="E268" s="206" t="s">
        <v>35</v>
      </c>
      <c r="F268" s="309">
        <f ca="1">ROUND(SUBTOTAL(109,F137:F267),2)</f>
        <v>13785169.039999999</v>
      </c>
      <c r="G268" s="114" t="s">
        <v>326</v>
      </c>
      <c r="I268" s="117" t="s">
        <v>329</v>
      </c>
    </row>
    <row r="269" spans="1:9" x14ac:dyDescent="0.3">
      <c r="F269" s="297"/>
      <c r="G269" s="114" t="s">
        <v>324</v>
      </c>
    </row>
    <row r="270" spans="1:9" x14ac:dyDescent="0.3">
      <c r="C270" s="586" t="str">
        <f>"Total "&amp;B2</f>
        <v>Total GRANT EXCLUSIVE LINE ITEM</v>
      </c>
      <c r="D270" s="586"/>
      <c r="E270" s="586"/>
      <c r="F270" s="82">
        <f ca="1">+F268+F136</f>
        <v>30426438.609999999</v>
      </c>
      <c r="G270" s="114" t="s">
        <v>324</v>
      </c>
      <c r="I270" s="141" t="s">
        <v>237</v>
      </c>
    </row>
    <row r="271" spans="1:9" s="102" customFormat="1" x14ac:dyDescent="0.3">
      <c r="A271" s="235"/>
      <c r="B271" s="90"/>
      <c r="C271" s="90"/>
      <c r="D271" s="90"/>
      <c r="E271" s="90"/>
      <c r="F271" s="130"/>
      <c r="G271" s="114" t="s">
        <v>324</v>
      </c>
    </row>
    <row r="272" spans="1:9" s="102" customFormat="1" x14ac:dyDescent="0.3">
      <c r="A272" s="241" t="str">
        <f>B2&amp;" Narrative (State):"</f>
        <v>GRANT EXCLUSIVE LINE ITEM Narrative (State):</v>
      </c>
      <c r="B272" s="107"/>
      <c r="C272" s="107"/>
      <c r="D272" s="107"/>
      <c r="E272" s="107"/>
      <c r="F272" s="108"/>
      <c r="G272" s="114" t="s">
        <v>325</v>
      </c>
      <c r="I272" s="142" t="s">
        <v>236</v>
      </c>
    </row>
    <row r="273" spans="1:17" s="102" customFormat="1" ht="45" customHeight="1" x14ac:dyDescent="0.3">
      <c r="A273" s="561" t="s">
        <v>320</v>
      </c>
      <c r="B273" s="562"/>
      <c r="C273" s="562"/>
      <c r="D273" s="562"/>
      <c r="E273" s="562"/>
      <c r="F273" s="563"/>
      <c r="G273" s="102" t="s">
        <v>325</v>
      </c>
      <c r="I273" s="559" t="s">
        <v>297</v>
      </c>
      <c r="J273" s="559"/>
      <c r="K273" s="559"/>
      <c r="L273" s="559"/>
      <c r="M273" s="559"/>
      <c r="N273" s="559"/>
      <c r="O273" s="559"/>
      <c r="P273" s="559"/>
      <c r="Q273" s="559"/>
    </row>
    <row r="274" spans="1:17" x14ac:dyDescent="0.3">
      <c r="G274" s="277" t="s">
        <v>326</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326</v>
      </c>
      <c r="I275" s="142" t="s">
        <v>236</v>
      </c>
    </row>
    <row r="276" spans="1:17" s="102" customFormat="1" ht="45" customHeight="1" x14ac:dyDescent="0.3">
      <c r="A276" s="561" t="s">
        <v>321</v>
      </c>
      <c r="B276" s="562"/>
      <c r="C276" s="562"/>
      <c r="D276" s="562"/>
      <c r="E276" s="562"/>
      <c r="F276" s="563"/>
      <c r="G276" s="277" t="s">
        <v>326</v>
      </c>
      <c r="I276" s="559" t="s">
        <v>297</v>
      </c>
      <c r="J276" s="559"/>
      <c r="K276" s="559"/>
      <c r="L276" s="559"/>
      <c r="M276" s="559"/>
      <c r="N276" s="559"/>
      <c r="O276" s="559"/>
      <c r="P276" s="559"/>
      <c r="Q276" s="559"/>
    </row>
    <row r="278" spans="1:17" x14ac:dyDescent="0.3">
      <c r="D278" s="22"/>
    </row>
  </sheetData>
  <sheetProtection algorithmName="SHA-512" hashValue="sF7hwbD3tGGSAm1vQAQYAUeT3C5oTyza+LqhLcHbAqTuNKNLeUbBrwcUc+H2m6gP5F2p2xqc4Kn6zVoLjL1VqA==" saltValue="7tUcv7uztWNNXfCC1S09R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86D10AF9-B915-4F65-8492-CE6AED366E5A}">
            <xm:f>Categories!$A$37=FALSE</xm:f>
            <x14:dxf>
              <fill>
                <patternFill>
                  <bgColor theme="0" tint="-0.34998626667073579"/>
                </patternFill>
              </fill>
            </x14:dxf>
          </x14:cfRule>
          <xm:sqref>A1:F276</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view="pageBreakPreview" zoomScaleNormal="100" zoomScaleSheetLayoutView="100" workbookViewId="0">
      <selection activeCell="A10" sqref="A10:C13"/>
    </sheetView>
  </sheetViews>
  <sheetFormatPr defaultRowHeight="14.4" x14ac:dyDescent="0.3"/>
  <cols>
    <col min="1" max="1" width="76.33203125" customWidth="1"/>
    <col min="2" max="3" width="18.6640625" customWidth="1"/>
    <col min="4" max="4" width="19.6640625" customWidth="1"/>
    <col min="5" max="5" width="3" customWidth="1"/>
  </cols>
  <sheetData>
    <row r="1" spans="1:6" ht="21.75" customHeight="1" x14ac:dyDescent="0.3">
      <c r="A1" s="556" t="s">
        <v>180</v>
      </c>
      <c r="B1" s="556"/>
      <c r="C1" s="556"/>
      <c r="D1" s="3">
        <f>+'Section A'!B2</f>
        <v>0</v>
      </c>
    </row>
    <row r="2" spans="1:6" ht="54.75" customHeight="1" x14ac:dyDescent="0.3">
      <c r="A2" s="580" t="s">
        <v>247</v>
      </c>
      <c r="B2" s="580"/>
      <c r="C2" s="580"/>
      <c r="D2" s="580"/>
    </row>
    <row r="3" spans="1:6" ht="15" customHeight="1" x14ac:dyDescent="0.3">
      <c r="A3" s="229" t="s">
        <v>60</v>
      </c>
      <c r="B3" s="19" t="s">
        <v>73</v>
      </c>
      <c r="C3" s="19" t="s">
        <v>74</v>
      </c>
      <c r="D3" s="306" t="s">
        <v>282</v>
      </c>
    </row>
    <row r="4" spans="1:6" s="114" customFormat="1" x14ac:dyDescent="0.3">
      <c r="A4" s="234"/>
      <c r="B4" s="136"/>
      <c r="C4" s="139"/>
      <c r="D4" s="82">
        <f>ROUND(B4*C4,2)</f>
        <v>0</v>
      </c>
      <c r="F4" s="311"/>
    </row>
    <row r="5" spans="1:6" s="114" customFormat="1" x14ac:dyDescent="0.3">
      <c r="A5" s="228"/>
      <c r="B5" s="271"/>
      <c r="C5" s="272"/>
      <c r="D5" s="82">
        <f>ROUND(B5*C5,2)</f>
        <v>0</v>
      </c>
    </row>
    <row r="6" spans="1:6" s="114" customFormat="1" x14ac:dyDescent="0.3">
      <c r="A6" s="228"/>
      <c r="B6" s="136"/>
      <c r="C6" s="139"/>
      <c r="D6" s="82">
        <f>ROUND(B6*C6,2)</f>
        <v>0</v>
      </c>
    </row>
    <row r="7" spans="1:6" s="114" customFormat="1" x14ac:dyDescent="0.3">
      <c r="A7" s="228"/>
      <c r="B7" s="136"/>
      <c r="C7" s="139"/>
      <c r="D7" s="295">
        <f>ROUND(B7*C7,2)</f>
        <v>0</v>
      </c>
    </row>
    <row r="8" spans="1:6" s="311" customFormat="1" x14ac:dyDescent="0.3">
      <c r="A8" s="310" t="str">
        <f>IF(SUBTOTAL(109,B4:B8)-'Section A'!E34&gt;0.004,"Indirect Base cannot exceed Total Direct Costs"," ")</f>
        <v xml:space="preserve"> </v>
      </c>
      <c r="B8" s="209"/>
      <c r="C8" s="209" t="s">
        <v>41</v>
      </c>
      <c r="D8" s="309">
        <f>ROUND(SUM(D4:D7),2)</f>
        <v>0</v>
      </c>
      <c r="F8" s="312" t="s">
        <v>283</v>
      </c>
    </row>
    <row r="9" spans="1:6" s="114" customFormat="1" x14ac:dyDescent="0.3">
      <c r="A9" s="228"/>
      <c r="B9" s="102"/>
      <c r="C9" s="102"/>
      <c r="D9" s="313"/>
    </row>
    <row r="10" spans="1:6" s="114" customFormat="1" x14ac:dyDescent="0.3">
      <c r="A10" s="262"/>
      <c r="B10" s="271"/>
      <c r="C10" s="272"/>
      <c r="D10" s="82">
        <f>ROUND(B10*C10,2)</f>
        <v>0</v>
      </c>
    </row>
    <row r="11" spans="1:6" s="114" customFormat="1" x14ac:dyDescent="0.3">
      <c r="A11" s="228"/>
      <c r="B11" s="271"/>
      <c r="C11" s="272"/>
      <c r="D11" s="82">
        <f>ROUND(B11*C11,2)</f>
        <v>0</v>
      </c>
    </row>
    <row r="12" spans="1:6" s="114" customFormat="1" x14ac:dyDescent="0.3">
      <c r="A12" s="228"/>
      <c r="B12" s="136"/>
      <c r="C12" s="139"/>
      <c r="D12" s="82">
        <f>ROUND(B12*C12,2)</f>
        <v>0</v>
      </c>
    </row>
    <row r="13" spans="1:6" s="114" customFormat="1" x14ac:dyDescent="0.3">
      <c r="A13" s="262"/>
      <c r="B13" s="271"/>
      <c r="C13" s="272"/>
      <c r="D13" s="295">
        <f>ROUND(B13*C13,2)</f>
        <v>0</v>
      </c>
    </row>
    <row r="14" spans="1:6" s="114" customFormat="1" x14ac:dyDescent="0.3">
      <c r="A14" s="236"/>
      <c r="B14" s="199"/>
      <c r="C14" s="206" t="s">
        <v>35</v>
      </c>
      <c r="D14" s="309">
        <f>ROUND(SUBTOTAL(109,D9:D13),2)</f>
        <v>0</v>
      </c>
      <c r="F14" s="117" t="s">
        <v>283</v>
      </c>
    </row>
    <row r="15" spans="1:6" x14ac:dyDescent="0.3">
      <c r="A15" s="3"/>
      <c r="B15" s="3"/>
      <c r="C15" s="3"/>
      <c r="D15" s="297"/>
    </row>
    <row r="16" spans="1:6" x14ac:dyDescent="0.3">
      <c r="A16" s="3"/>
      <c r="B16" s="569" t="s">
        <v>95</v>
      </c>
      <c r="C16" s="569"/>
      <c r="D16" s="82">
        <f>+D14+D8</f>
        <v>0</v>
      </c>
      <c r="F16" s="141" t="s">
        <v>237</v>
      </c>
    </row>
    <row r="17" spans="1:14" s="114" customFormat="1" x14ac:dyDescent="0.3">
      <c r="A17" s="236"/>
      <c r="B17" s="102"/>
      <c r="C17" s="133"/>
      <c r="D17" s="304"/>
    </row>
    <row r="18" spans="1:14" s="114" customFormat="1" x14ac:dyDescent="0.3">
      <c r="A18" s="241" t="s">
        <v>75</v>
      </c>
      <c r="B18" s="107"/>
      <c r="C18" s="107"/>
      <c r="D18" s="108"/>
      <c r="F18" s="142" t="s">
        <v>236</v>
      </c>
    </row>
    <row r="19" spans="1:14" s="114" customFormat="1" ht="45" customHeight="1" x14ac:dyDescent="0.3">
      <c r="A19" s="553" t="s">
        <v>322</v>
      </c>
      <c r="B19" s="554"/>
      <c r="C19" s="554"/>
      <c r="D19" s="555"/>
      <c r="F19" s="558" t="s">
        <v>297</v>
      </c>
      <c r="G19" s="558"/>
      <c r="H19" s="558"/>
      <c r="I19" s="558"/>
      <c r="J19" s="558"/>
      <c r="K19" s="558"/>
      <c r="L19" s="558"/>
      <c r="M19" s="558"/>
      <c r="N19" s="558"/>
    </row>
    <row r="20" spans="1:14" x14ac:dyDescent="0.3">
      <c r="A20" s="3"/>
      <c r="B20" s="3"/>
      <c r="C20" s="3"/>
      <c r="D20" s="3"/>
    </row>
    <row r="21" spans="1:14" s="114" customFormat="1" x14ac:dyDescent="0.3">
      <c r="A21" s="241" t="s">
        <v>94</v>
      </c>
      <c r="B21" s="111"/>
      <c r="C21" s="111"/>
      <c r="D21" s="112"/>
      <c r="F21" s="142" t="s">
        <v>236</v>
      </c>
    </row>
    <row r="22" spans="1:14" s="114" customFormat="1" ht="45" customHeight="1" x14ac:dyDescent="0.3">
      <c r="A22" s="561" t="s">
        <v>323</v>
      </c>
      <c r="B22" s="562"/>
      <c r="C22" s="562"/>
      <c r="D22" s="563"/>
      <c r="F22" s="558" t="s">
        <v>297</v>
      </c>
      <c r="G22" s="558"/>
      <c r="H22" s="558"/>
      <c r="I22" s="558"/>
      <c r="J22" s="558"/>
      <c r="K22" s="558"/>
      <c r="L22" s="558"/>
      <c r="M22" s="558"/>
      <c r="N22" s="558"/>
    </row>
    <row r="23" spans="1:14" ht="2.25" customHeight="1" x14ac:dyDescent="0.3">
      <c r="A23" s="314"/>
      <c r="B23" s="314"/>
      <c r="C23" s="314"/>
      <c r="D23" s="314"/>
    </row>
    <row r="24" spans="1:14" x14ac:dyDescent="0.3">
      <c r="A24" s="588"/>
      <c r="B24" s="588"/>
      <c r="C24" s="588"/>
      <c r="D24" s="588"/>
    </row>
    <row r="25" spans="1:14" x14ac:dyDescent="0.3">
      <c r="A25" s="588"/>
      <c r="B25" s="588"/>
      <c r="C25" s="588"/>
      <c r="D25" s="588"/>
    </row>
    <row r="26" spans="1:14" x14ac:dyDescent="0.3">
      <c r="A26" s="588"/>
      <c r="B26" s="588"/>
      <c r="C26" s="588"/>
      <c r="D26" s="588"/>
    </row>
  </sheetData>
  <sheetProtection algorithmName="SHA-512" hashValue="afYSc0LxbQ6ySKMZWpl2OPyAOjwww5O1xiK//TP1eCcFC1ONqH34HP3Nx7pR/rw3MpXGUeff+zq8o9nuvDakYw==" saltValue="rYcrNZCdAhk7+pJt1atiLQ==" spinCount="100000" sheet="1" formatCells="0" formatRows="0" sort="0"/>
  <mergeCells count="10">
    <mergeCell ref="A24:D24"/>
    <mergeCell ref="A25:D25"/>
    <mergeCell ref="A26:D26"/>
    <mergeCell ref="F19:N19"/>
    <mergeCell ref="F22:N22"/>
    <mergeCell ref="A1:C1"/>
    <mergeCell ref="A2:D2"/>
    <mergeCell ref="B16:C16"/>
    <mergeCell ref="A19:D19"/>
    <mergeCell ref="A22:D22"/>
  </mergeCells>
  <conditionalFormatting sqref="A8">
    <cfRule type="containsText" dxfId="38" priority="9" operator="containsText" text="exceed">
      <formula>NOT(ISERROR(SEARCH("exceed",A8)))</formula>
    </cfRule>
  </conditionalFormatting>
  <conditionalFormatting sqref="A23:D26">
    <cfRule type="containsText" dxfId="36" priority="5" operator="containsText" text="Budget">
      <formula>NOT(ISERROR(SEARCH("Budget",A23)))</formula>
    </cfRule>
  </conditionalFormatting>
  <conditionalFormatting sqref="F4">
    <cfRule type="containsText" dxfId="35" priority="2" operator="containsText" text="mtdccalculator">
      <formula>NOT(ISERROR(SEARCH("mtdccalculator",F4)))</formula>
    </cfRule>
    <cfRule type="containsText" dxfId="34" priority="3" operator="containsText" text="mtdccalculator">
      <formula>NOT(ISERROR(SEARCH("mtdccalculator",F4)))</formula>
    </cfRule>
    <cfRule type="containsText" dxfId="33" priority="4"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72A45D74-5EED-46ED-B073-65E47CE83060}">
            <xm:f>Categories!$A$38=FALSE</xm:f>
            <x14:dxf>
              <fill>
                <patternFill>
                  <bgColor theme="0" tint="-0.34998626667073579"/>
                </patternFill>
              </fill>
            </x14:dxf>
          </x14:cfRule>
          <xm:sqref>A1:D22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F8BD-0724-471F-AA8A-FF20E7092449}">
  <sheetPr>
    <pageSetUpPr fitToPage="1"/>
  </sheetPr>
  <dimension ref="B1:J24"/>
  <sheetViews>
    <sheetView view="pageBreakPreview" zoomScale="120" zoomScaleNormal="100" zoomScaleSheetLayoutView="120" workbookViewId="0">
      <selection activeCell="A10" sqref="A10:C13"/>
    </sheetView>
  </sheetViews>
  <sheetFormatPr defaultColWidth="9.109375" defaultRowHeight="14.4" x14ac:dyDescent="0.3"/>
  <cols>
    <col min="1" max="1" width="1.33203125" style="319" customWidth="1"/>
    <col min="2" max="2" width="3.33203125" style="319" customWidth="1"/>
    <col min="3" max="3" width="7.6640625" style="319" customWidth="1"/>
    <col min="4" max="4" width="9.109375" style="319"/>
    <col min="5" max="5" width="18.109375" style="319" customWidth="1"/>
    <col min="6" max="6" width="3.44140625" style="319" customWidth="1"/>
    <col min="7" max="7" width="18.109375" style="319" customWidth="1"/>
    <col min="8" max="8" width="19.44140625" style="319" customWidth="1"/>
    <col min="9" max="9" width="3.33203125" style="319" customWidth="1"/>
    <col min="10" max="10" width="0.5546875" style="319" customWidth="1"/>
    <col min="11" max="11" width="9.109375" style="319"/>
    <col min="12" max="12" width="11.33203125" style="319" customWidth="1"/>
    <col min="13" max="16384" width="9.109375" style="319"/>
  </cols>
  <sheetData>
    <row r="1" spans="2:10" ht="7.5" customHeight="1" thickBot="1" x14ac:dyDescent="0.35"/>
    <row r="2" spans="2:10" ht="23.4" x14ac:dyDescent="0.45">
      <c r="B2" s="320" t="s">
        <v>358</v>
      </c>
      <c r="C2" s="321"/>
      <c r="D2" s="321"/>
      <c r="E2" s="321"/>
      <c r="F2" s="321"/>
      <c r="G2" s="321"/>
      <c r="H2" s="322"/>
      <c r="I2" s="323"/>
      <c r="J2" s="324"/>
    </row>
    <row r="3" spans="2:10" ht="5.25" customHeight="1" x14ac:dyDescent="0.3">
      <c r="B3" s="325"/>
      <c r="C3" s="326"/>
      <c r="D3" s="326"/>
      <c r="E3" s="326"/>
      <c r="F3" s="326"/>
      <c r="G3" s="326"/>
      <c r="H3" s="326"/>
      <c r="I3" s="327"/>
    </row>
    <row r="4" spans="2:10" ht="15" customHeight="1" x14ac:dyDescent="0.3">
      <c r="B4" s="589" t="s">
        <v>359</v>
      </c>
      <c r="C4" s="590"/>
      <c r="D4" s="590"/>
      <c r="E4" s="591">
        <f>'Indirect Costs'!D1</f>
        <v>0</v>
      </c>
      <c r="F4" s="592"/>
      <c r="G4" s="592"/>
      <c r="H4" s="592"/>
      <c r="I4" s="327"/>
    </row>
    <row r="5" spans="2:10" ht="4.5" customHeight="1" x14ac:dyDescent="0.3">
      <c r="B5" s="325"/>
      <c r="C5" s="326"/>
      <c r="D5" s="326"/>
      <c r="E5" s="326"/>
      <c r="F5" s="326"/>
      <c r="G5" s="326"/>
      <c r="H5" s="326"/>
      <c r="I5" s="327"/>
    </row>
    <row r="6" spans="2:10" ht="15.75" customHeight="1" thickBot="1" x14ac:dyDescent="0.45">
      <c r="B6" s="328"/>
      <c r="C6" s="329" t="s">
        <v>383</v>
      </c>
      <c r="D6" s="330"/>
      <c r="E6" s="330"/>
      <c r="F6" s="330"/>
      <c r="G6" s="331" t="s">
        <v>210</v>
      </c>
      <c r="H6" s="332">
        <f>+'Section A'!F3</f>
        <v>2026</v>
      </c>
      <c r="I6" s="333"/>
    </row>
    <row r="7" spans="2:10" ht="8.25" customHeight="1" thickTop="1" x14ac:dyDescent="0.3">
      <c r="B7" s="325"/>
      <c r="C7" s="326"/>
      <c r="D7" s="326"/>
      <c r="E7" s="326"/>
      <c r="F7" s="326"/>
      <c r="G7" s="326"/>
      <c r="H7" s="326"/>
      <c r="I7" s="327"/>
    </row>
    <row r="8" spans="2:10" x14ac:dyDescent="0.3">
      <c r="B8" s="334"/>
      <c r="C8" s="335"/>
      <c r="D8" s="335"/>
      <c r="E8" s="336" t="s">
        <v>360</v>
      </c>
      <c r="F8" s="326"/>
      <c r="G8" s="337">
        <v>0</v>
      </c>
      <c r="H8" s="326"/>
      <c r="I8" s="327"/>
    </row>
    <row r="9" spans="2:10" x14ac:dyDescent="0.3">
      <c r="B9" s="334"/>
      <c r="C9" s="335"/>
      <c r="D9" s="335"/>
      <c r="E9" s="336" t="s">
        <v>361</v>
      </c>
      <c r="F9" s="326"/>
      <c r="G9" s="337">
        <v>0</v>
      </c>
      <c r="H9" s="326"/>
      <c r="I9" s="327"/>
    </row>
    <row r="10" spans="2:10" x14ac:dyDescent="0.3">
      <c r="B10" s="334"/>
      <c r="C10" s="335"/>
      <c r="D10" s="335"/>
      <c r="E10" s="336" t="s">
        <v>362</v>
      </c>
      <c r="F10" s="326"/>
      <c r="G10" s="337">
        <v>0</v>
      </c>
      <c r="H10" s="326"/>
      <c r="I10" s="327"/>
    </row>
    <row r="11" spans="2:10" x14ac:dyDescent="0.3">
      <c r="B11" s="334"/>
      <c r="C11" s="335"/>
      <c r="D11" s="335"/>
      <c r="E11" s="336" t="s">
        <v>363</v>
      </c>
      <c r="F11" s="326"/>
      <c r="G11" s="337">
        <v>0</v>
      </c>
      <c r="H11" s="326"/>
      <c r="I11" s="327"/>
    </row>
    <row r="12" spans="2:10" x14ac:dyDescent="0.3">
      <c r="B12" s="334"/>
      <c r="C12" s="335"/>
      <c r="D12" s="335"/>
      <c r="E12" s="336" t="s">
        <v>364</v>
      </c>
      <c r="F12" s="326"/>
      <c r="G12" s="337">
        <v>0</v>
      </c>
      <c r="H12" s="326"/>
      <c r="I12" s="327"/>
    </row>
    <row r="13" spans="2:10" ht="30" customHeight="1" x14ac:dyDescent="0.3">
      <c r="B13" s="334"/>
      <c r="C13" s="593" t="str">
        <f>"Subawards (Calculated from Subaward Listings) - ("&amp;COUNTIFS(MTDCSubawardListing!$L:$L,"X")&amp;")*"</f>
        <v>Subawards (Calculated from Subaward Listings) - (0)*</v>
      </c>
      <c r="D13" s="593"/>
      <c r="E13" s="593"/>
      <c r="F13" s="326"/>
      <c r="G13" s="338">
        <f>MTDCSubawardListing!E56</f>
        <v>0</v>
      </c>
      <c r="H13" s="326"/>
      <c r="I13" s="327"/>
    </row>
    <row r="14" spans="2:10" s="346" customFormat="1" x14ac:dyDescent="0.3">
      <c r="B14" s="339"/>
      <c r="C14" s="340"/>
      <c r="D14" s="340"/>
      <c r="E14" s="341"/>
      <c r="F14" s="342" t="s">
        <v>365</v>
      </c>
      <c r="G14" s="343"/>
      <c r="H14" s="344">
        <f>SUM(G8:G13)</f>
        <v>0</v>
      </c>
      <c r="I14" s="345"/>
    </row>
    <row r="15" spans="2:10" s="346" customFormat="1" ht="9" customHeight="1" x14ac:dyDescent="0.3">
      <c r="B15" s="339"/>
      <c r="C15" s="340"/>
      <c r="D15" s="340"/>
      <c r="E15" s="341"/>
      <c r="F15" s="342"/>
      <c r="G15" s="343"/>
      <c r="H15" s="344"/>
      <c r="I15" s="345"/>
    </row>
    <row r="16" spans="2:10" x14ac:dyDescent="0.3">
      <c r="B16" s="334"/>
      <c r="C16" s="335"/>
      <c r="D16" s="335"/>
      <c r="E16" s="336" t="s">
        <v>386</v>
      </c>
      <c r="F16" s="326"/>
      <c r="G16" s="347">
        <f>MTDCSubawardListing!J56</f>
        <v>0</v>
      </c>
      <c r="H16" s="348"/>
      <c r="I16" s="327"/>
    </row>
    <row r="17" spans="2:9" s="346" customFormat="1" x14ac:dyDescent="0.3">
      <c r="B17" s="339"/>
      <c r="C17" s="340"/>
      <c r="D17" s="340"/>
      <c r="E17" s="349"/>
      <c r="F17" s="342" t="s">
        <v>358</v>
      </c>
      <c r="G17" s="343"/>
      <c r="H17" s="344">
        <f>H14-G16</f>
        <v>0</v>
      </c>
      <c r="I17" s="345"/>
    </row>
    <row r="18" spans="2:9" ht="9.75" customHeight="1" x14ac:dyDescent="0.3">
      <c r="B18" s="334"/>
      <c r="C18" s="335"/>
      <c r="D18" s="335"/>
      <c r="E18" s="336"/>
      <c r="F18" s="326"/>
      <c r="G18" s="326"/>
      <c r="H18" s="326"/>
      <c r="I18" s="327"/>
    </row>
    <row r="19" spans="2:9" ht="15.6" x14ac:dyDescent="0.3">
      <c r="B19" s="334"/>
      <c r="C19" s="340"/>
      <c r="D19" s="340"/>
      <c r="E19" s="350" t="s">
        <v>384</v>
      </c>
      <c r="F19" s="343"/>
      <c r="G19" s="351"/>
      <c r="H19" s="352">
        <f>H17*15%</f>
        <v>0</v>
      </c>
      <c r="I19" s="327"/>
    </row>
    <row r="20" spans="2:9" ht="8.25" customHeight="1" x14ac:dyDescent="0.3">
      <c r="B20" s="334"/>
      <c r="C20" s="340"/>
      <c r="D20" s="340"/>
      <c r="E20" s="350"/>
      <c r="F20" s="343"/>
      <c r="G20" s="343"/>
      <c r="H20" s="344"/>
      <c r="I20" s="327"/>
    </row>
    <row r="21" spans="2:9" ht="6.75" customHeight="1" x14ac:dyDescent="0.3">
      <c r="B21" s="334"/>
      <c r="C21" s="340"/>
      <c r="D21" s="340"/>
      <c r="E21" s="350"/>
      <c r="F21" s="343"/>
      <c r="G21" s="343"/>
      <c r="H21" s="344"/>
      <c r="I21" s="327"/>
    </row>
    <row r="22" spans="2:9" ht="15.75" customHeight="1" x14ac:dyDescent="0.3">
      <c r="B22" s="353" t="s">
        <v>366</v>
      </c>
      <c r="C22" s="340"/>
      <c r="D22" s="340"/>
      <c r="E22" s="350"/>
      <c r="F22" s="343"/>
      <c r="G22" s="343"/>
      <c r="H22" s="344"/>
      <c r="I22" s="327"/>
    </row>
    <row r="23" spans="2:9" ht="10.5" customHeight="1" thickBot="1" x14ac:dyDescent="0.35">
      <c r="B23" s="354"/>
      <c r="C23" s="355"/>
      <c r="D23" s="355"/>
      <c r="E23" s="355"/>
      <c r="F23" s="356"/>
      <c r="G23" s="356"/>
      <c r="H23" s="356"/>
      <c r="I23" s="357"/>
    </row>
    <row r="24" spans="2:9" ht="4.5" customHeight="1" x14ac:dyDescent="0.3"/>
  </sheetData>
  <mergeCells count="3">
    <mergeCell ref="B4:D4"/>
    <mergeCell ref="E4:H4"/>
    <mergeCell ref="C13:E1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view="pageBreakPreview" zoomScaleNormal="100" zoomScaleSheetLayoutView="100" workbookViewId="0">
      <selection activeCell="A10" sqref="A10:C13"/>
    </sheetView>
  </sheetViews>
  <sheetFormatPr defaultColWidth="9.109375" defaultRowHeight="14.4" x14ac:dyDescent="0.3"/>
  <cols>
    <col min="1" max="1" width="1.44140625" style="319" customWidth="1"/>
    <col min="2" max="2" width="3.33203125" style="319" customWidth="1"/>
    <col min="3" max="3" width="19.109375" style="319" bestFit="1" customWidth="1"/>
    <col min="4" max="4" width="20.33203125" style="319" customWidth="1"/>
    <col min="5" max="5" width="19.88671875" style="319" customWidth="1"/>
    <col min="6" max="6" width="22.88671875" style="319" customWidth="1"/>
    <col min="7" max="7" width="15.109375" style="319" customWidth="1"/>
    <col min="8" max="8" width="13" style="319" customWidth="1"/>
    <col min="9" max="9" width="18.33203125" style="319" bestFit="1" customWidth="1"/>
    <col min="10" max="10" width="16.6640625" style="319" customWidth="1"/>
    <col min="11" max="11" width="0.88671875" style="319" customWidth="1"/>
    <col min="12" max="12" width="9.109375" style="358"/>
    <col min="13" max="16384" width="9.109375" style="319"/>
  </cols>
  <sheetData>
    <row r="1" spans="2:12" ht="6" customHeight="1" x14ac:dyDescent="0.3"/>
    <row r="2" spans="2:12" ht="21.6" thickBot="1" x14ac:dyDescent="0.45">
      <c r="B2" s="359" t="s">
        <v>367</v>
      </c>
      <c r="C2" s="360"/>
      <c r="D2" s="360"/>
      <c r="E2" s="360"/>
      <c r="F2" s="360"/>
      <c r="G2" s="360"/>
      <c r="H2" s="360"/>
      <c r="I2" s="360"/>
      <c r="J2" s="361"/>
    </row>
    <row r="3" spans="2:12" ht="5.25" customHeight="1" thickTop="1" x14ac:dyDescent="0.3">
      <c r="B3" s="362"/>
      <c r="C3" s="326"/>
      <c r="D3" s="326"/>
      <c r="E3" s="326"/>
      <c r="F3" s="326"/>
      <c r="G3" s="326"/>
      <c r="H3" s="326"/>
      <c r="I3" s="326"/>
      <c r="J3" s="363"/>
    </row>
    <row r="4" spans="2:12" ht="26.25" customHeight="1" x14ac:dyDescent="0.3">
      <c r="B4" s="362"/>
      <c r="C4" s="594" t="str">
        <f>IF(MTDCCalculator!E4="","","Name: "&amp;MTDCCalculator!E4)</f>
        <v>Name: 0</v>
      </c>
      <c r="D4" s="594"/>
      <c r="E4" s="594"/>
      <c r="F4" s="595" t="s">
        <v>385</v>
      </c>
      <c r="G4" s="597" t="s">
        <v>368</v>
      </c>
      <c r="H4" s="597"/>
      <c r="I4" s="343"/>
      <c r="J4" s="364"/>
    </row>
    <row r="5" spans="2:12" s="371" customFormat="1" ht="28.8" x14ac:dyDescent="0.3">
      <c r="B5" s="365"/>
      <c r="C5" s="366" t="s">
        <v>369</v>
      </c>
      <c r="D5" s="366" t="s">
        <v>370</v>
      </c>
      <c r="E5" s="367" t="str">
        <f>"Amount Spent in FY"&amp;MTDCCalculator!H6</f>
        <v>Amount Spent in FY2026</v>
      </c>
      <c r="F5" s="596"/>
      <c r="G5" s="368" t="str">
        <f>"FY"&amp;MTDCCalculator!H6&amp;" is year ___"</f>
        <v>FY2026 is year ___</v>
      </c>
      <c r="H5" s="369" t="s">
        <v>371</v>
      </c>
      <c r="I5" s="366" t="s">
        <v>372</v>
      </c>
      <c r="J5" s="370" t="s">
        <v>373</v>
      </c>
      <c r="L5" s="358"/>
    </row>
    <row r="6" spans="2:12" x14ac:dyDescent="0.3">
      <c r="B6" s="372">
        <v>1</v>
      </c>
      <c r="C6" s="373"/>
      <c r="D6" s="337">
        <v>0</v>
      </c>
      <c r="E6" s="337">
        <v>0</v>
      </c>
      <c r="F6" s="337">
        <v>0</v>
      </c>
      <c r="G6" s="374"/>
      <c r="H6" s="374"/>
      <c r="I6" s="375">
        <f t="shared" ref="I6:I55" si="0">IF(G6="",0,IF(F6&gt;25000,0,IF(E6+F6&gt;25000,25000-F6,E6)))</f>
        <v>0</v>
      </c>
      <c r="J6" s="376">
        <f t="shared" ref="J6:J55" si="1">E6-I6</f>
        <v>0</v>
      </c>
      <c r="L6" s="358" t="str">
        <f t="shared" ref="L6:L55" si="2">IF(E6&gt;0,"X","")</f>
        <v/>
      </c>
    </row>
    <row r="7" spans="2:12" x14ac:dyDescent="0.3">
      <c r="B7" s="377">
        <v>2</v>
      </c>
      <c r="C7" s="378"/>
      <c r="D7" s="379">
        <v>0</v>
      </c>
      <c r="E7" s="379">
        <v>0</v>
      </c>
      <c r="F7" s="379">
        <v>0</v>
      </c>
      <c r="G7" s="380"/>
      <c r="H7" s="380"/>
      <c r="I7" s="381">
        <f t="shared" si="0"/>
        <v>0</v>
      </c>
      <c r="J7" s="382">
        <f t="shared" si="1"/>
        <v>0</v>
      </c>
      <c r="L7" s="358" t="str">
        <f t="shared" si="2"/>
        <v/>
      </c>
    </row>
    <row r="8" spans="2:12" x14ac:dyDescent="0.3">
      <c r="B8" s="372">
        <v>3</v>
      </c>
      <c r="C8" s="373"/>
      <c r="D8" s="337">
        <v>0</v>
      </c>
      <c r="E8" s="337">
        <v>0</v>
      </c>
      <c r="F8" s="337">
        <v>0</v>
      </c>
      <c r="G8" s="374"/>
      <c r="H8" s="374"/>
      <c r="I8" s="375">
        <f t="shared" si="0"/>
        <v>0</v>
      </c>
      <c r="J8" s="376">
        <f t="shared" si="1"/>
        <v>0</v>
      </c>
      <c r="L8" s="358" t="str">
        <f t="shared" si="2"/>
        <v/>
      </c>
    </row>
    <row r="9" spans="2:12" x14ac:dyDescent="0.3">
      <c r="B9" s="377">
        <v>4</v>
      </c>
      <c r="C9" s="378"/>
      <c r="D9" s="379">
        <v>0</v>
      </c>
      <c r="E9" s="379">
        <v>0</v>
      </c>
      <c r="F9" s="379">
        <v>0</v>
      </c>
      <c r="G9" s="380"/>
      <c r="H9" s="380"/>
      <c r="I9" s="381">
        <f t="shared" si="0"/>
        <v>0</v>
      </c>
      <c r="J9" s="382">
        <f t="shared" si="1"/>
        <v>0</v>
      </c>
      <c r="L9" s="358" t="str">
        <f t="shared" si="2"/>
        <v/>
      </c>
    </row>
    <row r="10" spans="2:12" x14ac:dyDescent="0.3">
      <c r="B10" s="372">
        <v>5</v>
      </c>
      <c r="C10" s="373"/>
      <c r="D10" s="337">
        <v>0</v>
      </c>
      <c r="E10" s="337">
        <v>0</v>
      </c>
      <c r="F10" s="337">
        <v>0</v>
      </c>
      <c r="G10" s="374"/>
      <c r="H10" s="374"/>
      <c r="I10" s="375">
        <f t="shared" si="0"/>
        <v>0</v>
      </c>
      <c r="J10" s="376">
        <f t="shared" si="1"/>
        <v>0</v>
      </c>
      <c r="L10" s="358" t="str">
        <f t="shared" si="2"/>
        <v/>
      </c>
    </row>
    <row r="11" spans="2:12" x14ac:dyDescent="0.3">
      <c r="B11" s="377">
        <v>6</v>
      </c>
      <c r="C11" s="378"/>
      <c r="D11" s="379">
        <v>0</v>
      </c>
      <c r="E11" s="379">
        <v>0</v>
      </c>
      <c r="F11" s="379">
        <v>0</v>
      </c>
      <c r="G11" s="380"/>
      <c r="H11" s="380"/>
      <c r="I11" s="381">
        <f t="shared" si="0"/>
        <v>0</v>
      </c>
      <c r="J11" s="382">
        <f t="shared" si="1"/>
        <v>0</v>
      </c>
      <c r="L11" s="358" t="str">
        <f t="shared" si="2"/>
        <v/>
      </c>
    </row>
    <row r="12" spans="2:12" x14ac:dyDescent="0.3">
      <c r="B12" s="372">
        <v>7</v>
      </c>
      <c r="C12" s="373"/>
      <c r="D12" s="337">
        <v>0</v>
      </c>
      <c r="E12" s="337">
        <v>0</v>
      </c>
      <c r="F12" s="337">
        <v>0</v>
      </c>
      <c r="G12" s="374"/>
      <c r="H12" s="374"/>
      <c r="I12" s="375">
        <f t="shared" si="0"/>
        <v>0</v>
      </c>
      <c r="J12" s="376">
        <f t="shared" si="1"/>
        <v>0</v>
      </c>
      <c r="L12" s="358" t="str">
        <f t="shared" si="2"/>
        <v/>
      </c>
    </row>
    <row r="13" spans="2:12" x14ac:dyDescent="0.3">
      <c r="B13" s="377">
        <v>8</v>
      </c>
      <c r="C13" s="378"/>
      <c r="D13" s="379">
        <v>0</v>
      </c>
      <c r="E13" s="379">
        <v>0</v>
      </c>
      <c r="F13" s="379">
        <v>0</v>
      </c>
      <c r="G13" s="380"/>
      <c r="H13" s="380"/>
      <c r="I13" s="381">
        <f t="shared" si="0"/>
        <v>0</v>
      </c>
      <c r="J13" s="382">
        <f t="shared" si="1"/>
        <v>0</v>
      </c>
      <c r="L13" s="358" t="str">
        <f t="shared" si="2"/>
        <v/>
      </c>
    </row>
    <row r="14" spans="2:12" x14ac:dyDescent="0.3">
      <c r="B14" s="372">
        <v>9</v>
      </c>
      <c r="C14" s="373"/>
      <c r="D14" s="337">
        <v>0</v>
      </c>
      <c r="E14" s="337">
        <v>0</v>
      </c>
      <c r="F14" s="337">
        <v>0</v>
      </c>
      <c r="G14" s="374"/>
      <c r="H14" s="374"/>
      <c r="I14" s="375">
        <f t="shared" si="0"/>
        <v>0</v>
      </c>
      <c r="J14" s="376">
        <f t="shared" si="1"/>
        <v>0</v>
      </c>
      <c r="L14" s="358" t="str">
        <f t="shared" si="2"/>
        <v/>
      </c>
    </row>
    <row r="15" spans="2:12" x14ac:dyDescent="0.3">
      <c r="B15" s="377">
        <v>10</v>
      </c>
      <c r="C15" s="378"/>
      <c r="D15" s="379">
        <v>0</v>
      </c>
      <c r="E15" s="379">
        <v>0</v>
      </c>
      <c r="F15" s="379">
        <v>0</v>
      </c>
      <c r="G15" s="380"/>
      <c r="H15" s="380"/>
      <c r="I15" s="381">
        <f t="shared" si="0"/>
        <v>0</v>
      </c>
      <c r="J15" s="382">
        <f t="shared" si="1"/>
        <v>0</v>
      </c>
      <c r="L15" s="358" t="str">
        <f t="shared" si="2"/>
        <v/>
      </c>
    </row>
    <row r="16" spans="2:12" x14ac:dyDescent="0.3">
      <c r="B16" s="372">
        <v>11</v>
      </c>
      <c r="C16" s="373"/>
      <c r="D16" s="337">
        <v>0</v>
      </c>
      <c r="E16" s="337">
        <v>0</v>
      </c>
      <c r="F16" s="337">
        <v>0</v>
      </c>
      <c r="G16" s="374"/>
      <c r="H16" s="374"/>
      <c r="I16" s="375">
        <f t="shared" si="0"/>
        <v>0</v>
      </c>
      <c r="J16" s="376">
        <f t="shared" si="1"/>
        <v>0</v>
      </c>
      <c r="L16" s="358" t="str">
        <f t="shared" si="2"/>
        <v/>
      </c>
    </row>
    <row r="17" spans="2:16" x14ac:dyDescent="0.3">
      <c r="B17" s="377">
        <v>12</v>
      </c>
      <c r="C17" s="378"/>
      <c r="D17" s="379">
        <v>0</v>
      </c>
      <c r="E17" s="379">
        <v>0</v>
      </c>
      <c r="F17" s="379">
        <v>0</v>
      </c>
      <c r="G17" s="380"/>
      <c r="H17" s="380"/>
      <c r="I17" s="381">
        <f t="shared" si="0"/>
        <v>0</v>
      </c>
      <c r="J17" s="382">
        <f t="shared" si="1"/>
        <v>0</v>
      </c>
      <c r="L17" s="358" t="str">
        <f t="shared" si="2"/>
        <v/>
      </c>
    </row>
    <row r="18" spans="2:16" x14ac:dyDescent="0.3">
      <c r="B18" s="372">
        <v>13</v>
      </c>
      <c r="C18" s="373"/>
      <c r="D18" s="337">
        <v>0</v>
      </c>
      <c r="E18" s="337">
        <v>0</v>
      </c>
      <c r="F18" s="337">
        <v>0</v>
      </c>
      <c r="G18" s="374"/>
      <c r="H18" s="374"/>
      <c r="I18" s="375">
        <f t="shared" si="0"/>
        <v>0</v>
      </c>
      <c r="J18" s="376">
        <f t="shared" si="1"/>
        <v>0</v>
      </c>
      <c r="L18" s="358" t="str">
        <f t="shared" si="2"/>
        <v/>
      </c>
    </row>
    <row r="19" spans="2:16" x14ac:dyDescent="0.3">
      <c r="B19" s="377">
        <v>14</v>
      </c>
      <c r="C19" s="378"/>
      <c r="D19" s="379">
        <v>0</v>
      </c>
      <c r="E19" s="379">
        <v>0</v>
      </c>
      <c r="F19" s="379">
        <v>0</v>
      </c>
      <c r="G19" s="380"/>
      <c r="H19" s="380"/>
      <c r="I19" s="381">
        <f t="shared" si="0"/>
        <v>0</v>
      </c>
      <c r="J19" s="382">
        <f t="shared" si="1"/>
        <v>0</v>
      </c>
      <c r="L19" s="358" t="str">
        <f t="shared" si="2"/>
        <v/>
      </c>
    </row>
    <row r="20" spans="2:16" x14ac:dyDescent="0.3">
      <c r="B20" s="372">
        <v>15</v>
      </c>
      <c r="C20" s="373"/>
      <c r="D20" s="337">
        <v>0</v>
      </c>
      <c r="E20" s="337">
        <v>0</v>
      </c>
      <c r="F20" s="337">
        <v>0</v>
      </c>
      <c r="G20" s="374"/>
      <c r="H20" s="374"/>
      <c r="I20" s="375">
        <f t="shared" si="0"/>
        <v>0</v>
      </c>
      <c r="J20" s="376">
        <f t="shared" si="1"/>
        <v>0</v>
      </c>
      <c r="L20" s="358" t="str">
        <f t="shared" si="2"/>
        <v/>
      </c>
    </row>
    <row r="21" spans="2:16" x14ac:dyDescent="0.3">
      <c r="B21" s="377">
        <v>16</v>
      </c>
      <c r="C21" s="378"/>
      <c r="D21" s="379">
        <v>0</v>
      </c>
      <c r="E21" s="379">
        <v>0</v>
      </c>
      <c r="F21" s="379">
        <v>0</v>
      </c>
      <c r="G21" s="380"/>
      <c r="H21" s="380"/>
      <c r="I21" s="381">
        <f t="shared" si="0"/>
        <v>0</v>
      </c>
      <c r="J21" s="382">
        <f t="shared" si="1"/>
        <v>0</v>
      </c>
      <c r="L21" s="358" t="str">
        <f t="shared" si="2"/>
        <v/>
      </c>
    </row>
    <row r="22" spans="2:16" x14ac:dyDescent="0.3">
      <c r="B22" s="372">
        <v>17</v>
      </c>
      <c r="C22" s="373"/>
      <c r="D22" s="337">
        <v>0</v>
      </c>
      <c r="E22" s="337">
        <v>0</v>
      </c>
      <c r="F22" s="337">
        <v>0</v>
      </c>
      <c r="G22" s="374"/>
      <c r="H22" s="374"/>
      <c r="I22" s="375">
        <f t="shared" si="0"/>
        <v>0</v>
      </c>
      <c r="J22" s="376">
        <f t="shared" si="1"/>
        <v>0</v>
      </c>
      <c r="L22" s="358" t="str">
        <f t="shared" si="2"/>
        <v/>
      </c>
    </row>
    <row r="23" spans="2:16" x14ac:dyDescent="0.3">
      <c r="B23" s="377">
        <v>18</v>
      </c>
      <c r="C23" s="378"/>
      <c r="D23" s="379">
        <v>0</v>
      </c>
      <c r="E23" s="379">
        <v>0</v>
      </c>
      <c r="F23" s="379">
        <v>0</v>
      </c>
      <c r="G23" s="380"/>
      <c r="H23" s="380"/>
      <c r="I23" s="381">
        <f t="shared" si="0"/>
        <v>0</v>
      </c>
      <c r="J23" s="382">
        <f t="shared" si="1"/>
        <v>0</v>
      </c>
      <c r="L23" s="358" t="str">
        <f t="shared" si="2"/>
        <v/>
      </c>
    </row>
    <row r="24" spans="2:16" x14ac:dyDescent="0.3">
      <c r="B24" s="372">
        <v>19</v>
      </c>
      <c r="C24" s="373"/>
      <c r="D24" s="337">
        <v>0</v>
      </c>
      <c r="E24" s="337">
        <v>0</v>
      </c>
      <c r="F24" s="337">
        <v>0</v>
      </c>
      <c r="G24" s="374"/>
      <c r="H24" s="374"/>
      <c r="I24" s="375">
        <f t="shared" si="0"/>
        <v>0</v>
      </c>
      <c r="J24" s="376">
        <f t="shared" si="1"/>
        <v>0</v>
      </c>
      <c r="L24" s="358" t="str">
        <f t="shared" si="2"/>
        <v/>
      </c>
    </row>
    <row r="25" spans="2:16" x14ac:dyDescent="0.3">
      <c r="B25" s="377">
        <v>20</v>
      </c>
      <c r="C25" s="378"/>
      <c r="D25" s="379">
        <v>0</v>
      </c>
      <c r="E25" s="379">
        <v>0</v>
      </c>
      <c r="F25" s="379">
        <v>0</v>
      </c>
      <c r="G25" s="380"/>
      <c r="H25" s="380"/>
      <c r="I25" s="381">
        <f t="shared" si="0"/>
        <v>0</v>
      </c>
      <c r="J25" s="382">
        <f t="shared" si="1"/>
        <v>0</v>
      </c>
      <c r="L25" s="358" t="str">
        <f t="shared" si="2"/>
        <v/>
      </c>
    </row>
    <row r="26" spans="2:16" x14ac:dyDescent="0.3">
      <c r="B26" s="372">
        <v>21</v>
      </c>
      <c r="C26" s="373"/>
      <c r="D26" s="337">
        <v>0</v>
      </c>
      <c r="E26" s="337">
        <v>0</v>
      </c>
      <c r="F26" s="337">
        <v>0</v>
      </c>
      <c r="G26" s="374"/>
      <c r="H26" s="374"/>
      <c r="I26" s="375">
        <f t="shared" si="0"/>
        <v>0</v>
      </c>
      <c r="J26" s="376">
        <f t="shared" si="1"/>
        <v>0</v>
      </c>
      <c r="L26" s="358" t="str">
        <f t="shared" si="2"/>
        <v/>
      </c>
    </row>
    <row r="27" spans="2:16" x14ac:dyDescent="0.3">
      <c r="B27" s="377">
        <v>22</v>
      </c>
      <c r="C27" s="378"/>
      <c r="D27" s="379">
        <v>0</v>
      </c>
      <c r="E27" s="379">
        <v>0</v>
      </c>
      <c r="F27" s="379">
        <v>0</v>
      </c>
      <c r="G27" s="380"/>
      <c r="H27" s="380"/>
      <c r="I27" s="381">
        <f t="shared" si="0"/>
        <v>0</v>
      </c>
      <c r="J27" s="382">
        <f t="shared" si="1"/>
        <v>0</v>
      </c>
      <c r="L27" s="358" t="str">
        <f t="shared" si="2"/>
        <v/>
      </c>
    </row>
    <row r="28" spans="2:16" x14ac:dyDescent="0.3">
      <c r="B28" s="372">
        <v>23</v>
      </c>
      <c r="C28" s="373"/>
      <c r="D28" s="337">
        <v>0</v>
      </c>
      <c r="E28" s="337">
        <v>0</v>
      </c>
      <c r="F28" s="337">
        <v>0</v>
      </c>
      <c r="G28" s="374"/>
      <c r="H28" s="374"/>
      <c r="I28" s="375">
        <f t="shared" si="0"/>
        <v>0</v>
      </c>
      <c r="J28" s="376">
        <f t="shared" si="1"/>
        <v>0</v>
      </c>
      <c r="L28" s="358" t="str">
        <f t="shared" si="2"/>
        <v/>
      </c>
    </row>
    <row r="29" spans="2:16" x14ac:dyDescent="0.3">
      <c r="B29" s="377">
        <v>24</v>
      </c>
      <c r="C29" s="378"/>
      <c r="D29" s="379">
        <v>0</v>
      </c>
      <c r="E29" s="379">
        <v>0</v>
      </c>
      <c r="F29" s="379">
        <v>0</v>
      </c>
      <c r="G29" s="380"/>
      <c r="H29" s="380"/>
      <c r="I29" s="381">
        <f t="shared" si="0"/>
        <v>0</v>
      </c>
      <c r="J29" s="382">
        <f t="shared" si="1"/>
        <v>0</v>
      </c>
      <c r="L29" s="358" t="str">
        <f t="shared" si="2"/>
        <v/>
      </c>
    </row>
    <row r="30" spans="2:16" x14ac:dyDescent="0.3">
      <c r="B30" s="372">
        <v>25</v>
      </c>
      <c r="C30" s="373"/>
      <c r="D30" s="337">
        <v>0</v>
      </c>
      <c r="E30" s="337">
        <v>0</v>
      </c>
      <c r="F30" s="337">
        <v>0</v>
      </c>
      <c r="G30" s="374"/>
      <c r="H30" s="374"/>
      <c r="I30" s="375">
        <f t="shared" si="0"/>
        <v>0</v>
      </c>
      <c r="J30" s="376">
        <f t="shared" si="1"/>
        <v>0</v>
      </c>
      <c r="L30" s="358" t="str">
        <f t="shared" si="2"/>
        <v/>
      </c>
    </row>
    <row r="31" spans="2:16" x14ac:dyDescent="0.3">
      <c r="B31" s="377">
        <v>26</v>
      </c>
      <c r="C31" s="378"/>
      <c r="D31" s="379">
        <v>0</v>
      </c>
      <c r="E31" s="379">
        <v>0</v>
      </c>
      <c r="F31" s="379">
        <v>0</v>
      </c>
      <c r="G31" s="380"/>
      <c r="H31" s="380"/>
      <c r="I31" s="381">
        <f t="shared" si="0"/>
        <v>0</v>
      </c>
      <c r="J31" s="382">
        <f t="shared" si="1"/>
        <v>0</v>
      </c>
      <c r="L31" s="358" t="str">
        <f t="shared" si="2"/>
        <v/>
      </c>
      <c r="P31" s="383"/>
    </row>
    <row r="32" spans="2:16" x14ac:dyDescent="0.3">
      <c r="B32" s="372">
        <v>27</v>
      </c>
      <c r="C32" s="373"/>
      <c r="D32" s="337">
        <v>0</v>
      </c>
      <c r="E32" s="337">
        <v>0</v>
      </c>
      <c r="F32" s="337">
        <v>0</v>
      </c>
      <c r="G32" s="374"/>
      <c r="H32" s="374"/>
      <c r="I32" s="375">
        <f t="shared" si="0"/>
        <v>0</v>
      </c>
      <c r="J32" s="376">
        <f t="shared" si="1"/>
        <v>0</v>
      </c>
      <c r="L32" s="358" t="str">
        <f t="shared" si="2"/>
        <v/>
      </c>
      <c r="P32" s="383"/>
    </row>
    <row r="33" spans="2:16" x14ac:dyDescent="0.3">
      <c r="B33" s="377">
        <v>28</v>
      </c>
      <c r="C33" s="378"/>
      <c r="D33" s="379">
        <v>0</v>
      </c>
      <c r="E33" s="379">
        <v>0</v>
      </c>
      <c r="F33" s="379">
        <v>0</v>
      </c>
      <c r="G33" s="380"/>
      <c r="H33" s="380"/>
      <c r="I33" s="381">
        <f t="shared" si="0"/>
        <v>0</v>
      </c>
      <c r="J33" s="382">
        <f t="shared" si="1"/>
        <v>0</v>
      </c>
      <c r="L33" s="358" t="str">
        <f t="shared" si="2"/>
        <v/>
      </c>
      <c r="P33" s="383"/>
    </row>
    <row r="34" spans="2:16" x14ac:dyDescent="0.3">
      <c r="B34" s="372">
        <v>29</v>
      </c>
      <c r="C34" s="373"/>
      <c r="D34" s="337">
        <v>0</v>
      </c>
      <c r="E34" s="337">
        <v>0</v>
      </c>
      <c r="F34" s="337">
        <v>0</v>
      </c>
      <c r="G34" s="374"/>
      <c r="H34" s="374"/>
      <c r="I34" s="375">
        <f t="shared" si="0"/>
        <v>0</v>
      </c>
      <c r="J34" s="376">
        <f t="shared" si="1"/>
        <v>0</v>
      </c>
      <c r="L34" s="358" t="str">
        <f t="shared" si="2"/>
        <v/>
      </c>
      <c r="P34" s="383"/>
    </row>
    <row r="35" spans="2:16" x14ac:dyDescent="0.3">
      <c r="B35" s="377">
        <v>30</v>
      </c>
      <c r="C35" s="378"/>
      <c r="D35" s="379">
        <v>0</v>
      </c>
      <c r="E35" s="379">
        <v>0</v>
      </c>
      <c r="F35" s="379">
        <v>0</v>
      </c>
      <c r="G35" s="380"/>
      <c r="H35" s="380"/>
      <c r="I35" s="381">
        <f t="shared" si="0"/>
        <v>0</v>
      </c>
      <c r="J35" s="382">
        <f t="shared" si="1"/>
        <v>0</v>
      </c>
      <c r="L35" s="358" t="str">
        <f t="shared" si="2"/>
        <v/>
      </c>
      <c r="P35" s="383"/>
    </row>
    <row r="36" spans="2:16" x14ac:dyDescent="0.3">
      <c r="B36" s="372">
        <v>31</v>
      </c>
      <c r="C36" s="373"/>
      <c r="D36" s="337">
        <v>0</v>
      </c>
      <c r="E36" s="337">
        <v>0</v>
      </c>
      <c r="F36" s="337">
        <v>0</v>
      </c>
      <c r="G36" s="374"/>
      <c r="H36" s="374"/>
      <c r="I36" s="375">
        <f t="shared" si="0"/>
        <v>0</v>
      </c>
      <c r="J36" s="376">
        <f t="shared" si="1"/>
        <v>0</v>
      </c>
      <c r="L36" s="358" t="str">
        <f t="shared" si="2"/>
        <v/>
      </c>
      <c r="P36" s="383"/>
    </row>
    <row r="37" spans="2:16" x14ac:dyDescent="0.3">
      <c r="B37" s="377">
        <v>32</v>
      </c>
      <c r="C37" s="378"/>
      <c r="D37" s="379">
        <v>0</v>
      </c>
      <c r="E37" s="379">
        <v>0</v>
      </c>
      <c r="F37" s="379">
        <v>0</v>
      </c>
      <c r="G37" s="380"/>
      <c r="H37" s="380"/>
      <c r="I37" s="381">
        <f t="shared" si="0"/>
        <v>0</v>
      </c>
      <c r="J37" s="382">
        <f t="shared" si="1"/>
        <v>0</v>
      </c>
      <c r="L37" s="358" t="str">
        <f t="shared" si="2"/>
        <v/>
      </c>
    </row>
    <row r="38" spans="2:16" x14ac:dyDescent="0.3">
      <c r="B38" s="372">
        <v>33</v>
      </c>
      <c r="C38" s="373"/>
      <c r="D38" s="337">
        <v>0</v>
      </c>
      <c r="E38" s="337">
        <v>0</v>
      </c>
      <c r="F38" s="337">
        <v>0</v>
      </c>
      <c r="G38" s="374"/>
      <c r="H38" s="374"/>
      <c r="I38" s="375">
        <f t="shared" si="0"/>
        <v>0</v>
      </c>
      <c r="J38" s="376">
        <f t="shared" si="1"/>
        <v>0</v>
      </c>
      <c r="L38" s="358" t="str">
        <f t="shared" si="2"/>
        <v/>
      </c>
    </row>
    <row r="39" spans="2:16" x14ac:dyDescent="0.3">
      <c r="B39" s="377">
        <v>34</v>
      </c>
      <c r="C39" s="378"/>
      <c r="D39" s="379">
        <v>0</v>
      </c>
      <c r="E39" s="379">
        <v>0</v>
      </c>
      <c r="F39" s="379">
        <v>0</v>
      </c>
      <c r="G39" s="380"/>
      <c r="H39" s="380"/>
      <c r="I39" s="381">
        <f t="shared" si="0"/>
        <v>0</v>
      </c>
      <c r="J39" s="382">
        <f t="shared" si="1"/>
        <v>0</v>
      </c>
      <c r="L39" s="358" t="str">
        <f t="shared" si="2"/>
        <v/>
      </c>
    </row>
    <row r="40" spans="2:16" x14ac:dyDescent="0.3">
      <c r="B40" s="372">
        <v>35</v>
      </c>
      <c r="C40" s="373"/>
      <c r="D40" s="337">
        <v>0</v>
      </c>
      <c r="E40" s="337">
        <v>0</v>
      </c>
      <c r="F40" s="337">
        <v>0</v>
      </c>
      <c r="G40" s="374"/>
      <c r="H40" s="374"/>
      <c r="I40" s="375">
        <f t="shared" si="0"/>
        <v>0</v>
      </c>
      <c r="J40" s="376">
        <f t="shared" si="1"/>
        <v>0</v>
      </c>
      <c r="L40" s="358" t="str">
        <f t="shared" si="2"/>
        <v/>
      </c>
    </row>
    <row r="41" spans="2:16" x14ac:dyDescent="0.3">
      <c r="B41" s="377">
        <v>36</v>
      </c>
      <c r="C41" s="378"/>
      <c r="D41" s="379">
        <v>0</v>
      </c>
      <c r="E41" s="379">
        <v>0</v>
      </c>
      <c r="F41" s="379">
        <v>0</v>
      </c>
      <c r="G41" s="380"/>
      <c r="H41" s="380"/>
      <c r="I41" s="381">
        <f t="shared" si="0"/>
        <v>0</v>
      </c>
      <c r="J41" s="382">
        <f t="shared" si="1"/>
        <v>0</v>
      </c>
      <c r="L41" s="358" t="str">
        <f t="shared" si="2"/>
        <v/>
      </c>
    </row>
    <row r="42" spans="2:16" x14ac:dyDescent="0.3">
      <c r="B42" s="372">
        <v>37</v>
      </c>
      <c r="C42" s="373"/>
      <c r="D42" s="337">
        <v>0</v>
      </c>
      <c r="E42" s="337">
        <v>0</v>
      </c>
      <c r="F42" s="337">
        <v>0</v>
      </c>
      <c r="G42" s="374"/>
      <c r="H42" s="374"/>
      <c r="I42" s="375">
        <f t="shared" si="0"/>
        <v>0</v>
      </c>
      <c r="J42" s="376">
        <f t="shared" si="1"/>
        <v>0</v>
      </c>
      <c r="L42" s="358" t="str">
        <f t="shared" si="2"/>
        <v/>
      </c>
    </row>
    <row r="43" spans="2:16" x14ac:dyDescent="0.3">
      <c r="B43" s="377">
        <v>38</v>
      </c>
      <c r="C43" s="378"/>
      <c r="D43" s="379">
        <v>0</v>
      </c>
      <c r="E43" s="379">
        <v>0</v>
      </c>
      <c r="F43" s="379">
        <v>0</v>
      </c>
      <c r="G43" s="380"/>
      <c r="H43" s="380"/>
      <c r="I43" s="381">
        <f t="shared" si="0"/>
        <v>0</v>
      </c>
      <c r="J43" s="382">
        <f t="shared" si="1"/>
        <v>0</v>
      </c>
      <c r="L43" s="358" t="str">
        <f t="shared" si="2"/>
        <v/>
      </c>
    </row>
    <row r="44" spans="2:16" x14ac:dyDescent="0.3">
      <c r="B44" s="372">
        <v>39</v>
      </c>
      <c r="C44" s="373"/>
      <c r="D44" s="337">
        <v>0</v>
      </c>
      <c r="E44" s="337">
        <v>0</v>
      </c>
      <c r="F44" s="337">
        <v>0</v>
      </c>
      <c r="G44" s="374"/>
      <c r="H44" s="374"/>
      <c r="I44" s="375">
        <f t="shared" si="0"/>
        <v>0</v>
      </c>
      <c r="J44" s="376">
        <f t="shared" si="1"/>
        <v>0</v>
      </c>
      <c r="L44" s="358" t="str">
        <f t="shared" si="2"/>
        <v/>
      </c>
    </row>
    <row r="45" spans="2:16" x14ac:dyDescent="0.3">
      <c r="B45" s="377">
        <v>40</v>
      </c>
      <c r="C45" s="378"/>
      <c r="D45" s="379">
        <v>0</v>
      </c>
      <c r="E45" s="379">
        <v>0</v>
      </c>
      <c r="F45" s="379">
        <v>0</v>
      </c>
      <c r="G45" s="380"/>
      <c r="H45" s="380"/>
      <c r="I45" s="381">
        <f t="shared" si="0"/>
        <v>0</v>
      </c>
      <c r="J45" s="382">
        <f t="shared" si="1"/>
        <v>0</v>
      </c>
      <c r="L45" s="358" t="str">
        <f t="shared" si="2"/>
        <v/>
      </c>
    </row>
    <row r="46" spans="2:16" x14ac:dyDescent="0.3">
      <c r="B46" s="372">
        <v>41</v>
      </c>
      <c r="C46" s="373"/>
      <c r="D46" s="337">
        <v>0</v>
      </c>
      <c r="E46" s="337">
        <v>0</v>
      </c>
      <c r="F46" s="337">
        <v>0</v>
      </c>
      <c r="G46" s="374"/>
      <c r="H46" s="374"/>
      <c r="I46" s="375">
        <f t="shared" si="0"/>
        <v>0</v>
      </c>
      <c r="J46" s="376">
        <f t="shared" si="1"/>
        <v>0</v>
      </c>
      <c r="L46" s="358" t="str">
        <f t="shared" si="2"/>
        <v/>
      </c>
    </row>
    <row r="47" spans="2:16" x14ac:dyDescent="0.3">
      <c r="B47" s="377">
        <v>42</v>
      </c>
      <c r="C47" s="378"/>
      <c r="D47" s="379">
        <v>0</v>
      </c>
      <c r="E47" s="379">
        <v>0</v>
      </c>
      <c r="F47" s="379">
        <v>0</v>
      </c>
      <c r="G47" s="380"/>
      <c r="H47" s="380"/>
      <c r="I47" s="381">
        <f t="shared" si="0"/>
        <v>0</v>
      </c>
      <c r="J47" s="382">
        <f t="shared" si="1"/>
        <v>0</v>
      </c>
      <c r="L47" s="358" t="str">
        <f t="shared" si="2"/>
        <v/>
      </c>
    </row>
    <row r="48" spans="2:16" x14ac:dyDescent="0.3">
      <c r="B48" s="372">
        <v>43</v>
      </c>
      <c r="C48" s="373"/>
      <c r="D48" s="337">
        <v>0</v>
      </c>
      <c r="E48" s="337">
        <v>0</v>
      </c>
      <c r="F48" s="337">
        <v>0</v>
      </c>
      <c r="G48" s="374"/>
      <c r="H48" s="374"/>
      <c r="I48" s="375">
        <f t="shared" si="0"/>
        <v>0</v>
      </c>
      <c r="J48" s="376">
        <f t="shared" si="1"/>
        <v>0</v>
      </c>
      <c r="L48" s="358" t="str">
        <f t="shared" si="2"/>
        <v/>
      </c>
    </row>
    <row r="49" spans="2:12" x14ac:dyDescent="0.3">
      <c r="B49" s="377">
        <v>44</v>
      </c>
      <c r="C49" s="378"/>
      <c r="D49" s="379">
        <v>0</v>
      </c>
      <c r="E49" s="379">
        <v>0</v>
      </c>
      <c r="F49" s="379">
        <v>0</v>
      </c>
      <c r="G49" s="380"/>
      <c r="H49" s="380"/>
      <c r="I49" s="381">
        <f t="shared" si="0"/>
        <v>0</v>
      </c>
      <c r="J49" s="382">
        <f t="shared" si="1"/>
        <v>0</v>
      </c>
      <c r="L49" s="358" t="str">
        <f t="shared" si="2"/>
        <v/>
      </c>
    </row>
    <row r="50" spans="2:12" x14ac:dyDescent="0.3">
      <c r="B50" s="372">
        <v>45</v>
      </c>
      <c r="C50" s="373"/>
      <c r="D50" s="337">
        <v>0</v>
      </c>
      <c r="E50" s="337">
        <v>0</v>
      </c>
      <c r="F50" s="337">
        <v>0</v>
      </c>
      <c r="G50" s="374"/>
      <c r="H50" s="374"/>
      <c r="I50" s="375">
        <f t="shared" si="0"/>
        <v>0</v>
      </c>
      <c r="J50" s="376">
        <f t="shared" si="1"/>
        <v>0</v>
      </c>
      <c r="L50" s="358" t="str">
        <f t="shared" si="2"/>
        <v/>
      </c>
    </row>
    <row r="51" spans="2:12" x14ac:dyDescent="0.3">
      <c r="B51" s="377">
        <v>46</v>
      </c>
      <c r="C51" s="378"/>
      <c r="D51" s="379">
        <v>0</v>
      </c>
      <c r="E51" s="379">
        <v>0</v>
      </c>
      <c r="F51" s="379">
        <v>0</v>
      </c>
      <c r="G51" s="380"/>
      <c r="H51" s="380"/>
      <c r="I51" s="381">
        <f t="shared" si="0"/>
        <v>0</v>
      </c>
      <c r="J51" s="382">
        <f t="shared" si="1"/>
        <v>0</v>
      </c>
      <c r="L51" s="358" t="str">
        <f t="shared" si="2"/>
        <v/>
      </c>
    </row>
    <row r="52" spans="2:12" x14ac:dyDescent="0.3">
      <c r="B52" s="372">
        <v>47</v>
      </c>
      <c r="C52" s="373"/>
      <c r="D52" s="337">
        <v>0</v>
      </c>
      <c r="E52" s="337">
        <v>0</v>
      </c>
      <c r="F52" s="337">
        <v>0</v>
      </c>
      <c r="G52" s="374"/>
      <c r="H52" s="374"/>
      <c r="I52" s="375">
        <f t="shared" si="0"/>
        <v>0</v>
      </c>
      <c r="J52" s="376">
        <f t="shared" si="1"/>
        <v>0</v>
      </c>
      <c r="L52" s="358" t="str">
        <f t="shared" si="2"/>
        <v/>
      </c>
    </row>
    <row r="53" spans="2:12" x14ac:dyDescent="0.3">
      <c r="B53" s="377">
        <v>48</v>
      </c>
      <c r="C53" s="378"/>
      <c r="D53" s="379">
        <v>0</v>
      </c>
      <c r="E53" s="379">
        <v>0</v>
      </c>
      <c r="F53" s="379">
        <v>0</v>
      </c>
      <c r="G53" s="380"/>
      <c r="H53" s="380"/>
      <c r="I53" s="381">
        <f t="shared" si="0"/>
        <v>0</v>
      </c>
      <c r="J53" s="382">
        <f t="shared" si="1"/>
        <v>0</v>
      </c>
      <c r="L53" s="358" t="str">
        <f t="shared" si="2"/>
        <v/>
      </c>
    </row>
    <row r="54" spans="2:12" x14ac:dyDescent="0.3">
      <c r="B54" s="372">
        <v>49</v>
      </c>
      <c r="C54" s="373"/>
      <c r="D54" s="337">
        <v>0</v>
      </c>
      <c r="E54" s="337">
        <v>0</v>
      </c>
      <c r="F54" s="337">
        <v>0</v>
      </c>
      <c r="G54" s="374"/>
      <c r="H54" s="374"/>
      <c r="I54" s="375">
        <f t="shared" si="0"/>
        <v>0</v>
      </c>
      <c r="J54" s="376">
        <f t="shared" si="1"/>
        <v>0</v>
      </c>
      <c r="L54" s="358" t="str">
        <f t="shared" si="2"/>
        <v/>
      </c>
    </row>
    <row r="55" spans="2:12" x14ac:dyDescent="0.3">
      <c r="B55" s="377">
        <v>50</v>
      </c>
      <c r="C55" s="378"/>
      <c r="D55" s="379">
        <v>0</v>
      </c>
      <c r="E55" s="379">
        <v>0</v>
      </c>
      <c r="F55" s="379">
        <v>0</v>
      </c>
      <c r="G55" s="380"/>
      <c r="H55" s="380"/>
      <c r="I55" s="381">
        <f t="shared" si="0"/>
        <v>0</v>
      </c>
      <c r="J55" s="382">
        <f t="shared" si="1"/>
        <v>0</v>
      </c>
      <c r="L55" s="358" t="str">
        <f t="shared" si="2"/>
        <v/>
      </c>
    </row>
    <row r="56" spans="2:12" ht="15" thickBot="1" x14ac:dyDescent="0.35">
      <c r="B56" s="384"/>
      <c r="C56" s="385"/>
      <c r="D56" s="385"/>
      <c r="E56" s="386">
        <f>SUM(E6:E55)</f>
        <v>0</v>
      </c>
      <c r="F56" s="386"/>
      <c r="G56" s="385"/>
      <c r="H56" s="385"/>
      <c r="I56" s="387">
        <f>SUM(I6:I55)</f>
        <v>0</v>
      </c>
      <c r="J56" s="388">
        <f>SUM(J6:J55)</f>
        <v>0</v>
      </c>
    </row>
    <row r="57" spans="2:12" ht="15" thickTop="1" x14ac:dyDescent="0.3">
      <c r="B57" s="362"/>
      <c r="C57" s="326"/>
      <c r="D57" s="326"/>
      <c r="E57" s="326"/>
      <c r="F57" s="326"/>
      <c r="G57" s="326"/>
      <c r="H57" s="326"/>
      <c r="I57" s="326"/>
      <c r="J57" s="363"/>
    </row>
    <row r="58" spans="2:12" x14ac:dyDescent="0.3">
      <c r="B58" s="389" t="s">
        <v>374</v>
      </c>
      <c r="C58" s="326"/>
      <c r="D58" s="326"/>
      <c r="E58" s="326"/>
      <c r="F58" s="326"/>
      <c r="G58" s="326"/>
      <c r="H58" s="326"/>
      <c r="I58" s="326"/>
      <c r="J58" s="390" t="str">
        <f>IF(J56+I56=E56,"","ERROR: Sums Do Not Equal")</f>
        <v/>
      </c>
    </row>
    <row r="59" spans="2:12" ht="6.75" customHeight="1" x14ac:dyDescent="0.3">
      <c r="B59" s="391"/>
      <c r="C59" s="348"/>
      <c r="D59" s="348"/>
      <c r="E59" s="348"/>
      <c r="F59" s="348"/>
      <c r="G59" s="348"/>
      <c r="H59" s="348"/>
      <c r="I59" s="348"/>
      <c r="J59" s="392"/>
    </row>
    <row r="60" spans="2:12" ht="4.5" customHeight="1" x14ac:dyDescent="0.3"/>
    <row r="124" spans="3:3" x14ac:dyDescent="0.3">
      <c r="C124" s="393">
        <v>0</v>
      </c>
    </row>
    <row r="125" spans="3:3" x14ac:dyDescent="0.3">
      <c r="C125" s="394">
        <v>1</v>
      </c>
    </row>
    <row r="126" spans="3:3" x14ac:dyDescent="0.3">
      <c r="C126" s="394">
        <v>2</v>
      </c>
    </row>
    <row r="127" spans="3:3" x14ac:dyDescent="0.3">
      <c r="C127" s="394">
        <v>3</v>
      </c>
    </row>
    <row r="128" spans="3:3" x14ac:dyDescent="0.3">
      <c r="C128" s="394">
        <v>4</v>
      </c>
    </row>
    <row r="129" spans="3:3" x14ac:dyDescent="0.3">
      <c r="C129" s="394">
        <v>5</v>
      </c>
    </row>
    <row r="130" spans="3:3" x14ac:dyDescent="0.3">
      <c r="C130" s="394">
        <v>6</v>
      </c>
    </row>
    <row r="131" spans="3:3" x14ac:dyDescent="0.3">
      <c r="C131" s="394">
        <v>7</v>
      </c>
    </row>
    <row r="132" spans="3:3" x14ac:dyDescent="0.3">
      <c r="C132" s="394">
        <v>8</v>
      </c>
    </row>
    <row r="133" spans="3:3" x14ac:dyDescent="0.3">
      <c r="C133" s="394">
        <v>9</v>
      </c>
    </row>
    <row r="134" spans="3:3" x14ac:dyDescent="0.3">
      <c r="C134" s="394">
        <v>10</v>
      </c>
    </row>
    <row r="135" spans="3:3" x14ac:dyDescent="0.3">
      <c r="C135" s="394">
        <v>11</v>
      </c>
    </row>
    <row r="136" spans="3:3" x14ac:dyDescent="0.3">
      <c r="C136" s="394">
        <v>12</v>
      </c>
    </row>
    <row r="137" spans="3:3" x14ac:dyDescent="0.3">
      <c r="C137" s="394">
        <v>13</v>
      </c>
    </row>
    <row r="138" spans="3:3" x14ac:dyDescent="0.3">
      <c r="C138" s="394">
        <v>14</v>
      </c>
    </row>
    <row r="139" spans="3:3" x14ac:dyDescent="0.3">
      <c r="C139" s="394">
        <v>15</v>
      </c>
    </row>
    <row r="140" spans="3:3" x14ac:dyDescent="0.3">
      <c r="C140" s="394">
        <v>16</v>
      </c>
    </row>
    <row r="141" spans="3:3" x14ac:dyDescent="0.3">
      <c r="C141" s="394">
        <v>17</v>
      </c>
    </row>
    <row r="142" spans="3:3" x14ac:dyDescent="0.3">
      <c r="C142" s="394">
        <v>18</v>
      </c>
    </row>
    <row r="143" spans="3:3" x14ac:dyDescent="0.3">
      <c r="C143" s="394">
        <v>19</v>
      </c>
    </row>
    <row r="144" spans="3:3" x14ac:dyDescent="0.3">
      <c r="C144" s="394">
        <v>20</v>
      </c>
    </row>
    <row r="145" spans="3:3" x14ac:dyDescent="0.3">
      <c r="C145" s="394"/>
    </row>
    <row r="146" spans="3:3" x14ac:dyDescent="0.3">
      <c r="C146" s="394"/>
    </row>
    <row r="147" spans="3:3" x14ac:dyDescent="0.3">
      <c r="C147" s="394"/>
    </row>
    <row r="148" spans="3:3" x14ac:dyDescent="0.3">
      <c r="C148" s="394"/>
    </row>
    <row r="149" spans="3:3" x14ac:dyDescent="0.3">
      <c r="C149" s="394"/>
    </row>
  </sheetData>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90" fitToHeight="0" orientation="landscape" blackAndWhite="1" r:id="rId1"/>
  <headerFooter>
    <oddFooter>&amp;L&amp;F&amp;RPage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view="pageBreakPreview" zoomScaleNormal="100" zoomScaleSheetLayoutView="100" workbookViewId="0">
      <selection activeCell="A10" sqref="A10:C13"/>
    </sheetView>
  </sheetViews>
  <sheetFormatPr defaultColWidth="9.109375" defaultRowHeight="14.4" x14ac:dyDescent="0.3"/>
  <cols>
    <col min="1" max="1" width="2.44140625" style="395" customWidth="1"/>
    <col min="2" max="2" width="47.109375" style="395" customWidth="1"/>
    <col min="3" max="3" width="0.88671875" style="395" customWidth="1"/>
    <col min="4" max="16384" width="9.109375" style="395"/>
  </cols>
  <sheetData>
    <row r="1" spans="2:9" ht="7.5" customHeight="1" thickBot="1" x14ac:dyDescent="0.35"/>
    <row r="2" spans="2:9" x14ac:dyDescent="0.3">
      <c r="B2" s="396" t="s">
        <v>375</v>
      </c>
      <c r="C2" s="397"/>
    </row>
    <row r="3" spans="2:9" ht="233.25" customHeight="1" x14ac:dyDescent="0.3">
      <c r="B3" s="398" t="s">
        <v>387</v>
      </c>
      <c r="C3" s="397"/>
    </row>
    <row r="4" spans="2:9" ht="7.5" customHeight="1" x14ac:dyDescent="0.3">
      <c r="B4" s="399"/>
      <c r="C4" s="397"/>
      <c r="D4" s="400"/>
      <c r="E4" s="400"/>
      <c r="F4" s="400"/>
      <c r="G4" s="400"/>
      <c r="H4" s="400"/>
      <c r="I4" s="400"/>
    </row>
    <row r="5" spans="2:9" x14ac:dyDescent="0.3">
      <c r="B5" s="598" t="s">
        <v>388</v>
      </c>
      <c r="C5" s="397"/>
      <c r="D5" s="400"/>
      <c r="E5" s="400"/>
      <c r="F5" s="400"/>
      <c r="G5" s="400"/>
      <c r="H5" s="400"/>
      <c r="I5" s="400"/>
    </row>
    <row r="6" spans="2:9" ht="15" thickBot="1" x14ac:dyDescent="0.35">
      <c r="B6" s="599"/>
      <c r="C6" s="397"/>
      <c r="D6" s="400"/>
      <c r="E6" s="400"/>
      <c r="F6" s="400"/>
      <c r="G6" s="400"/>
      <c r="H6" s="400"/>
      <c r="I6" s="400"/>
    </row>
    <row r="7" spans="2:9" ht="5.25" customHeight="1" x14ac:dyDescent="0.3">
      <c r="B7" s="401"/>
      <c r="C7" s="397"/>
      <c r="D7" s="400"/>
      <c r="E7" s="400"/>
      <c r="F7" s="400"/>
      <c r="G7" s="400"/>
      <c r="H7" s="400"/>
      <c r="I7" s="400"/>
    </row>
    <row r="8" spans="2:9" x14ac:dyDescent="0.3">
      <c r="B8" s="402"/>
      <c r="D8" s="400"/>
      <c r="E8" s="400"/>
      <c r="F8" s="400"/>
      <c r="G8" s="400"/>
      <c r="H8" s="400"/>
      <c r="I8" s="400"/>
    </row>
    <row r="9" spans="2:9" x14ac:dyDescent="0.3">
      <c r="B9" s="402"/>
      <c r="D9" s="400"/>
      <c r="E9" s="400"/>
      <c r="F9" s="400"/>
      <c r="G9" s="400"/>
      <c r="H9" s="400"/>
      <c r="I9" s="400"/>
    </row>
    <row r="10" spans="2:9" x14ac:dyDescent="0.3">
      <c r="B10" s="402"/>
      <c r="D10" s="400"/>
      <c r="E10" s="400"/>
      <c r="F10" s="400"/>
      <c r="G10" s="400"/>
      <c r="H10" s="400"/>
      <c r="I10" s="400"/>
    </row>
    <row r="11" spans="2:9" x14ac:dyDescent="0.3">
      <c r="B11" s="402"/>
      <c r="D11" s="400"/>
      <c r="E11" s="400"/>
      <c r="F11" s="400"/>
      <c r="G11" s="400"/>
      <c r="H11" s="400"/>
      <c r="I11" s="400"/>
    </row>
    <row r="12" spans="2:9" x14ac:dyDescent="0.3">
      <c r="B12" s="402"/>
      <c r="D12" s="400"/>
      <c r="E12" s="400"/>
      <c r="F12" s="400"/>
      <c r="G12" s="400"/>
      <c r="H12" s="400"/>
      <c r="I12" s="400"/>
    </row>
    <row r="13" spans="2:9" x14ac:dyDescent="0.3">
      <c r="B13" s="402"/>
      <c r="D13" s="400"/>
      <c r="E13" s="400"/>
      <c r="F13" s="400"/>
      <c r="G13" s="400"/>
      <c r="H13" s="400"/>
      <c r="I13" s="400"/>
    </row>
    <row r="14" spans="2:9" x14ac:dyDescent="0.3">
      <c r="B14" s="402"/>
      <c r="D14" s="400"/>
      <c r="E14" s="400"/>
      <c r="F14" s="400"/>
      <c r="G14" s="400"/>
      <c r="H14" s="400"/>
      <c r="I14" s="400"/>
    </row>
    <row r="15" spans="2:9" x14ac:dyDescent="0.3">
      <c r="B15" s="402"/>
      <c r="D15" s="400"/>
      <c r="E15" s="400"/>
      <c r="F15" s="400"/>
      <c r="G15" s="400"/>
      <c r="H15" s="400"/>
      <c r="I15" s="400"/>
    </row>
    <row r="16" spans="2:9" x14ac:dyDescent="0.3">
      <c r="B16" s="402"/>
      <c r="D16" s="400"/>
      <c r="E16" s="400"/>
      <c r="F16" s="400"/>
      <c r="G16" s="400"/>
      <c r="H16" s="400"/>
      <c r="I16" s="400"/>
    </row>
    <row r="17" spans="2:9" x14ac:dyDescent="0.3">
      <c r="B17" s="402"/>
      <c r="D17" s="400"/>
      <c r="E17" s="400"/>
      <c r="F17" s="400"/>
      <c r="G17" s="400"/>
      <c r="H17" s="400"/>
      <c r="I17" s="400"/>
    </row>
    <row r="18" spans="2:9" x14ac:dyDescent="0.3">
      <c r="B18" s="402"/>
      <c r="D18" s="400"/>
      <c r="E18" s="400"/>
      <c r="F18" s="400"/>
      <c r="G18" s="400"/>
      <c r="H18" s="400"/>
      <c r="I18" s="400"/>
    </row>
    <row r="19" spans="2:9" x14ac:dyDescent="0.3">
      <c r="B19" s="402"/>
      <c r="D19" s="400"/>
      <c r="E19" s="400"/>
      <c r="F19" s="400"/>
      <c r="G19" s="400"/>
      <c r="H19" s="400"/>
      <c r="I19" s="400"/>
    </row>
    <row r="20" spans="2:9" x14ac:dyDescent="0.3">
      <c r="B20" s="402"/>
      <c r="D20" s="400"/>
      <c r="E20" s="400"/>
      <c r="F20" s="400"/>
      <c r="G20" s="400"/>
      <c r="H20" s="400"/>
      <c r="I20" s="400"/>
    </row>
    <row r="21" spans="2:9" x14ac:dyDescent="0.3">
      <c r="B21" s="402"/>
    </row>
    <row r="22" spans="2:9" x14ac:dyDescent="0.3">
      <c r="B22" s="402"/>
    </row>
  </sheetData>
  <mergeCells count="1">
    <mergeCell ref="B5:B6"/>
  </mergeCells>
  <hyperlinks>
    <hyperlink ref="B5:B6" r:id="rId1" display="https://www.gpo.gov/fdsys/pkg/CFR-2014-title2-vol1/pdf/CFR-2014-title2-vol1-sec200-68.pdf" xr:uid="{0E34F6C9-DF47-43FB-82F7-85D024353C92}"/>
    <hyperlink ref="B5" r:id="rId2" location="p-200.1(Modified%20Total%20Direct%20Cost%20(MTDC))" xr:uid="{316E05DE-EF6E-4BEC-A797-5FE27D010FEE}"/>
  </hyperlinks>
  <printOptions horizontalCentered="1"/>
  <pageMargins left="0.25" right="0.25" top="0.25" bottom="0.5" header="0.3" footer="0.3"/>
  <pageSetup fitToHeight="0" orientation="landscape" blackAndWhite="1" r:id="rId3"/>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zoomScaleNormal="100" zoomScaleSheetLayoutView="100" workbookViewId="0">
      <selection sqref="A1:C1"/>
    </sheetView>
  </sheetViews>
  <sheetFormatPr defaultColWidth="9.109375" defaultRowHeight="14.4" x14ac:dyDescent="0.3"/>
  <cols>
    <col min="1" max="1" width="65.33203125" style="3" customWidth="1"/>
    <col min="2" max="4" width="20.109375" style="3" customWidth="1"/>
    <col min="5" max="5" width="2.33203125" style="3" customWidth="1"/>
    <col min="6" max="6" width="47.109375" style="281" bestFit="1" customWidth="1"/>
    <col min="7" max="16384" width="9.109375" style="3"/>
  </cols>
  <sheetData>
    <row r="1" spans="1:6" ht="20.25" customHeight="1" x14ac:dyDescent="0.3">
      <c r="A1" s="556" t="s">
        <v>180</v>
      </c>
      <c r="B1" s="556"/>
      <c r="C1" s="556"/>
      <c r="D1" s="3">
        <f>+'Section A'!B2</f>
        <v>0</v>
      </c>
      <c r="F1" s="278" t="s">
        <v>245</v>
      </c>
    </row>
    <row r="2" spans="1:6" ht="39" customHeight="1" x14ac:dyDescent="0.3">
      <c r="A2" s="570" t="s">
        <v>238</v>
      </c>
      <c r="B2" s="570"/>
      <c r="C2" s="570"/>
      <c r="D2" s="570"/>
      <c r="E2" s="12"/>
      <c r="F2" s="279"/>
    </row>
    <row r="3" spans="1:6" x14ac:dyDescent="0.3">
      <c r="A3" s="23" t="s">
        <v>4</v>
      </c>
      <c r="B3" s="24" t="s">
        <v>76</v>
      </c>
      <c r="C3" s="25" t="s">
        <v>77</v>
      </c>
      <c r="D3" s="26" t="s">
        <v>78</v>
      </c>
      <c r="F3" s="280"/>
    </row>
    <row r="4" spans="1:6" ht="21.75" hidden="1" customHeight="1" x14ac:dyDescent="0.3">
      <c r="A4" s="58" t="s">
        <v>79</v>
      </c>
      <c r="B4" s="83">
        <f ca="1">+Personnel!G136</f>
        <v>192414.37</v>
      </c>
      <c r="C4" s="84">
        <f ca="1">+Personnel!G268</f>
        <v>161095.75</v>
      </c>
      <c r="D4" s="84">
        <f ca="1">+B4+C4</f>
        <v>353510.12</v>
      </c>
      <c r="E4" s="60"/>
      <c r="F4" s="280"/>
    </row>
    <row r="5" spans="1:6" ht="21.75" hidden="1" customHeight="1" x14ac:dyDescent="0.3">
      <c r="A5" s="58" t="s">
        <v>80</v>
      </c>
      <c r="B5" s="83">
        <f ca="1">+'Fringe Benefits'!E135</f>
        <v>210799.76</v>
      </c>
      <c r="C5" s="84">
        <f ca="1">+'Fringe Benefits'!E267</f>
        <v>200115.03</v>
      </c>
      <c r="D5" s="84">
        <f t="shared" ref="D5:D29" ca="1" si="0">+B5+C5</f>
        <v>410914.79000000004</v>
      </c>
      <c r="E5" s="60"/>
      <c r="F5" s="280"/>
    </row>
    <row r="6" spans="1:6" ht="21.75" customHeight="1" x14ac:dyDescent="0.3">
      <c r="A6" s="58" t="s">
        <v>81</v>
      </c>
      <c r="B6" s="83">
        <f>+Travel!G135</f>
        <v>0</v>
      </c>
      <c r="C6" s="84">
        <f>+Travel!G267</f>
        <v>0</v>
      </c>
      <c r="D6" s="84">
        <f t="shared" si="0"/>
        <v>0</v>
      </c>
      <c r="E6" s="60"/>
      <c r="F6" s="280"/>
    </row>
    <row r="7" spans="1:6" ht="21.75" customHeight="1" x14ac:dyDescent="0.3">
      <c r="A7" s="58" t="s">
        <v>0</v>
      </c>
      <c r="B7" s="83">
        <f>+'Equipment '!D135</f>
        <v>0</v>
      </c>
      <c r="C7" s="84">
        <f>+'Equipment '!D267</f>
        <v>0</v>
      </c>
      <c r="D7" s="84">
        <f t="shared" si="0"/>
        <v>0</v>
      </c>
      <c r="E7" s="60"/>
      <c r="F7" s="280"/>
    </row>
    <row r="8" spans="1:6" ht="21.75" hidden="1" customHeight="1" x14ac:dyDescent="0.3">
      <c r="A8" s="58" t="s">
        <v>1</v>
      </c>
      <c r="B8" s="83">
        <f ca="1">+Supplies!D134</f>
        <v>1290347.9099999999</v>
      </c>
      <c r="C8" s="84">
        <f ca="1">+Supplies!D266</f>
        <v>1811596.95</v>
      </c>
      <c r="D8" s="84">
        <f t="shared" ca="1" si="0"/>
        <v>3101944.86</v>
      </c>
      <c r="E8" s="60"/>
      <c r="F8" s="280"/>
    </row>
    <row r="9" spans="1:6" ht="21.75" customHeight="1" x14ac:dyDescent="0.3">
      <c r="A9" s="58" t="s">
        <v>12</v>
      </c>
      <c r="B9" s="83">
        <f>+'Contractual Services'!C137</f>
        <v>0</v>
      </c>
      <c r="C9" s="84">
        <f>+'Contractual Services'!C269</f>
        <v>0</v>
      </c>
      <c r="D9" s="84">
        <f t="shared" si="0"/>
        <v>0</v>
      </c>
      <c r="E9" s="60"/>
      <c r="F9" s="280"/>
    </row>
    <row r="10" spans="1:6" ht="21.75" customHeight="1" x14ac:dyDescent="0.3">
      <c r="A10" s="58" t="s">
        <v>13</v>
      </c>
      <c r="B10" s="83">
        <f>+Consultant!G134+Consultant!G407</f>
        <v>0</v>
      </c>
      <c r="C10" s="84">
        <f>+Consultant!G266+Consultant!G539</f>
        <v>0</v>
      </c>
      <c r="D10" s="84">
        <f t="shared" si="0"/>
        <v>0</v>
      </c>
      <c r="E10" s="60"/>
      <c r="F10" s="280"/>
    </row>
    <row r="11" spans="1:6" customFormat="1" ht="21.75" customHeight="1" x14ac:dyDescent="0.3">
      <c r="A11" s="412" t="s">
        <v>395</v>
      </c>
      <c r="B11" s="83">
        <f>'Construction '!C134</f>
        <v>0</v>
      </c>
      <c r="C11" s="84">
        <f>'Construction '!C266</f>
        <v>0</v>
      </c>
      <c r="D11" s="84">
        <f t="shared" si="0"/>
        <v>0</v>
      </c>
      <c r="E11" s="423"/>
      <c r="F11" s="424"/>
    </row>
    <row r="12" spans="1:6" ht="21.75" hidden="1" customHeight="1" x14ac:dyDescent="0.3">
      <c r="A12" s="58" t="s">
        <v>17</v>
      </c>
      <c r="B12" s="83">
        <f ca="1">+'Occupancy '!F135</f>
        <v>8648844.6400000006</v>
      </c>
      <c r="C12" s="84">
        <f ca="1">+'Occupancy '!F267</f>
        <v>12738830.880000001</v>
      </c>
      <c r="D12" s="84">
        <f t="shared" ca="1" si="0"/>
        <v>21387675.520000003</v>
      </c>
      <c r="E12" s="60"/>
      <c r="F12" s="280"/>
    </row>
    <row r="13" spans="1:6" ht="21.75" customHeight="1" x14ac:dyDescent="0.3">
      <c r="A13" s="58" t="s">
        <v>82</v>
      </c>
      <c r="B13" s="83">
        <f>+'R &amp; D '!C134</f>
        <v>0</v>
      </c>
      <c r="C13" s="84">
        <f>+'R &amp; D '!C266</f>
        <v>0</v>
      </c>
      <c r="D13" s="84">
        <f t="shared" si="0"/>
        <v>0</v>
      </c>
      <c r="E13" s="60"/>
      <c r="F13" s="280"/>
    </row>
    <row r="14" spans="1:6" ht="21.75" hidden="1" customHeight="1" x14ac:dyDescent="0.3">
      <c r="A14" s="58" t="s">
        <v>83</v>
      </c>
      <c r="B14" s="83">
        <f ca="1">+'Telecommunications '!F135</f>
        <v>1711855.63</v>
      </c>
      <c r="C14" s="84">
        <f ca="1">+'Telecommunications '!F267</f>
        <v>1928568.4</v>
      </c>
      <c r="D14" s="84">
        <f t="shared" ca="1" si="0"/>
        <v>3640424.03</v>
      </c>
      <c r="E14" s="61"/>
      <c r="F14" s="280"/>
    </row>
    <row r="15" spans="1:6" ht="21.75" hidden="1" customHeight="1" x14ac:dyDescent="0.3">
      <c r="A15" s="58" t="s">
        <v>84</v>
      </c>
      <c r="B15" s="83">
        <f ca="1">+'Training &amp; Education'!F135</f>
        <v>27263770.609999999</v>
      </c>
      <c r="C15" s="84">
        <f ca="1">+'Training &amp; Education'!F267</f>
        <v>15347766.84</v>
      </c>
      <c r="D15" s="84">
        <f t="shared" ca="1" si="0"/>
        <v>42611537.450000003</v>
      </c>
      <c r="E15" s="61"/>
      <c r="F15" s="280"/>
    </row>
    <row r="16" spans="1:6" ht="21.75" hidden="1" customHeight="1" x14ac:dyDescent="0.3">
      <c r="A16" s="58" t="s">
        <v>85</v>
      </c>
      <c r="B16" s="83">
        <f ca="1">+'Direct Administrative '!G135</f>
        <v>251228.65</v>
      </c>
      <c r="C16" s="84">
        <f ca="1">+'Direct Administrative '!G267</f>
        <v>280654.14</v>
      </c>
      <c r="D16" s="84">
        <f t="shared" ca="1" si="0"/>
        <v>531882.79</v>
      </c>
      <c r="E16" s="61"/>
      <c r="F16" s="280"/>
    </row>
    <row r="17" spans="1:7" ht="21.75" customHeight="1" x14ac:dyDescent="0.3">
      <c r="A17" s="58" t="s">
        <v>86</v>
      </c>
      <c r="B17" s="83">
        <f>+'Miscellaneous (other) Costs '!F135</f>
        <v>0</v>
      </c>
      <c r="C17" s="84">
        <f>+'Miscellaneous (other) Costs '!F267</f>
        <v>0</v>
      </c>
      <c r="D17" s="84">
        <f t="shared" si="0"/>
        <v>0</v>
      </c>
      <c r="E17" s="61"/>
      <c r="F17" s="280"/>
    </row>
    <row r="18" spans="1:7" ht="21.75" customHeight="1" x14ac:dyDescent="0.3">
      <c r="A18" s="58" t="str">
        <f>Advertising!$A$2 &amp;Advertising!$B$2</f>
        <v>15A.Advertising</v>
      </c>
      <c r="B18" s="83">
        <f>+Advertising!F$136</f>
        <v>0</v>
      </c>
      <c r="C18" s="84">
        <f>+Advertising!F$268</f>
        <v>0</v>
      </c>
      <c r="D18" s="84">
        <f t="shared" si="0"/>
        <v>0</v>
      </c>
      <c r="E18" s="61"/>
      <c r="F18" s="280"/>
    </row>
    <row r="19" spans="1:7" ht="21.75" customHeight="1" x14ac:dyDescent="0.3">
      <c r="A19" s="58" t="str">
        <f>Familiarization!$A$2 &amp;Familiarization!$B$2</f>
        <v>15B.Familiarization Tours</v>
      </c>
      <c r="B19" s="83">
        <f>+Familiarization!F$136</f>
        <v>0</v>
      </c>
      <c r="C19" s="84">
        <f>+Familiarization!F$268</f>
        <v>0</v>
      </c>
      <c r="D19" s="84">
        <f t="shared" si="0"/>
        <v>0</v>
      </c>
      <c r="E19" s="61"/>
      <c r="F19" s="280"/>
    </row>
    <row r="20" spans="1:7" ht="21.75" hidden="1" customHeight="1" x14ac:dyDescent="0.3">
      <c r="A20" s="58" t="str">
        <f>'15C'!$A$2 &amp;'15C'!$B$2</f>
        <v>15C.GRANT EXCLUSIVE LINE ITEM</v>
      </c>
      <c r="B20" s="83">
        <f ca="1">+'15C'!F$136</f>
        <v>16972066.989999998</v>
      </c>
      <c r="C20" s="84">
        <f ca="1">+'15C'!F$268</f>
        <v>21381862.420000002</v>
      </c>
      <c r="D20" s="84">
        <f t="shared" ca="1" si="0"/>
        <v>38353929.409999996</v>
      </c>
      <c r="E20" s="61"/>
      <c r="F20" s="280"/>
    </row>
    <row r="21" spans="1:7" ht="21.75" hidden="1" customHeight="1" x14ac:dyDescent="0.3">
      <c r="A21" s="58" t="str">
        <f>'15D'!$A$2 &amp;'15D'!$B$2</f>
        <v>15D.GRANT EXCLUSIVE LINE ITEM</v>
      </c>
      <c r="B21" s="83">
        <f ca="1">+'15D'!F$136</f>
        <v>22560837.510000002</v>
      </c>
      <c r="C21" s="84">
        <f ca="1">+'15D'!F$268</f>
        <v>15296260.57</v>
      </c>
      <c r="D21" s="84">
        <f t="shared" ca="1" si="0"/>
        <v>37857098.079999998</v>
      </c>
      <c r="E21" s="61"/>
      <c r="F21" s="280"/>
    </row>
    <row r="22" spans="1:7" ht="21.75" hidden="1" customHeight="1" x14ac:dyDescent="0.3">
      <c r="A22" s="58" t="str">
        <f>'15E'!$A$2 &amp;'15E'!$B$2</f>
        <v>15E.GRANT EXCLUSIVE LINE ITEM</v>
      </c>
      <c r="B22" s="83">
        <f ca="1">+'15E'!F$136</f>
        <v>20165203.629999999</v>
      </c>
      <c r="C22" s="84">
        <f ca="1">+'15E'!F$268</f>
        <v>12001757.029999999</v>
      </c>
      <c r="D22" s="84">
        <f t="shared" ca="1" si="0"/>
        <v>32166960.659999996</v>
      </c>
      <c r="E22" s="61"/>
      <c r="F22" s="280"/>
    </row>
    <row r="23" spans="1:7" ht="21.75" hidden="1" customHeight="1" x14ac:dyDescent="0.3">
      <c r="A23" s="58" t="str">
        <f>'15F'!$A$2 &amp;'15F'!$B$2</f>
        <v>15F.GRANT EXCLUSIVE LINE ITEM</v>
      </c>
      <c r="B23" s="83">
        <f ca="1">+'15F'!F$136</f>
        <v>12793282.76</v>
      </c>
      <c r="C23" s="84">
        <f ca="1">+'15F'!F$268</f>
        <v>18388041.510000002</v>
      </c>
      <c r="D23" s="84">
        <f t="shared" ca="1" si="0"/>
        <v>31181324.270000003</v>
      </c>
      <c r="E23" s="61"/>
      <c r="F23" s="280"/>
    </row>
    <row r="24" spans="1:7" ht="21.75" hidden="1" customHeight="1" x14ac:dyDescent="0.3">
      <c r="A24" s="58" t="str">
        <f>'15G'!$A$2 &amp;'15G'!$B$2</f>
        <v>15G.GRANT EXCLUSIVE LINE ITEM</v>
      </c>
      <c r="B24" s="83">
        <f ca="1">+'15G'!F$136</f>
        <v>14199980.050000001</v>
      </c>
      <c r="C24" s="84">
        <f ca="1">+'15G'!F$268</f>
        <v>19663791.289999999</v>
      </c>
      <c r="D24" s="84">
        <f t="shared" ca="1" si="0"/>
        <v>33863771.340000004</v>
      </c>
      <c r="E24" s="61"/>
      <c r="F24" s="280"/>
    </row>
    <row r="25" spans="1:7" ht="21.75" hidden="1" customHeight="1" x14ac:dyDescent="0.3">
      <c r="A25" s="58" t="str">
        <f>'15H'!$A$2 &amp;'15H'!$B$2</f>
        <v>15H.GRANT EXCLUSIVE LINE ITEM</v>
      </c>
      <c r="B25" s="83">
        <f ca="1">+'15H'!F$136</f>
        <v>26795663.510000002</v>
      </c>
      <c r="C25" s="84">
        <f ca="1">+'15H'!F$268</f>
        <v>11617312.439999999</v>
      </c>
      <c r="D25" s="84">
        <f t="shared" ca="1" si="0"/>
        <v>38412975.950000003</v>
      </c>
      <c r="E25" s="61"/>
      <c r="F25" s="280"/>
    </row>
    <row r="26" spans="1:7" ht="21.75" hidden="1" customHeight="1" x14ac:dyDescent="0.3">
      <c r="A26" s="58" t="str">
        <f>'15I'!$A$2 &amp;'15I'!$B$2</f>
        <v>15I.GRANT EXCLUSIVE LINE ITEM</v>
      </c>
      <c r="B26" s="83">
        <f ca="1">+'15I'!F$136</f>
        <v>16825546.34</v>
      </c>
      <c r="C26" s="84">
        <f ca="1">+'15I'!F$268</f>
        <v>16548154.369999999</v>
      </c>
      <c r="D26" s="84">
        <f t="shared" ca="1" si="0"/>
        <v>33373700.710000001</v>
      </c>
      <c r="E26" s="61"/>
      <c r="F26" s="280"/>
    </row>
    <row r="27" spans="1:7" ht="21.75" hidden="1" customHeight="1" x14ac:dyDescent="0.3">
      <c r="A27" s="58" t="str">
        <f>'15J'!$A$2 &amp;'15J'!$B$2</f>
        <v>15J.GRANT EXCLUSIVE LINE ITEM</v>
      </c>
      <c r="B27" s="83">
        <f ca="1">+'15J'!F$136</f>
        <v>7054825.0999999996</v>
      </c>
      <c r="C27" s="84">
        <f ca="1">+'15J'!F$268</f>
        <v>15959185.060000001</v>
      </c>
      <c r="D27" s="84">
        <f t="shared" ca="1" si="0"/>
        <v>23014010.16</v>
      </c>
      <c r="E27" s="61"/>
      <c r="F27" s="280"/>
    </row>
    <row r="28" spans="1:7" ht="21.75" hidden="1" customHeight="1" x14ac:dyDescent="0.3">
      <c r="A28" s="58" t="str">
        <f>'15K'!$A$2 &amp;'15K'!$B$2</f>
        <v>15K.GRANT EXCLUSIVE LINE ITEM</v>
      </c>
      <c r="B28" s="83">
        <f ca="1">+'15K'!F$136</f>
        <v>16641269.57</v>
      </c>
      <c r="C28" s="84">
        <f ca="1">+'15K'!F$268</f>
        <v>13785169.039999999</v>
      </c>
      <c r="D28" s="84">
        <f t="shared" ca="1" si="0"/>
        <v>30426438.609999999</v>
      </c>
      <c r="E28" s="61"/>
      <c r="F28" s="280"/>
    </row>
    <row r="29" spans="1:7" ht="21.75" hidden="1" customHeight="1" x14ac:dyDescent="0.3">
      <c r="A29" s="58" t="s">
        <v>246</v>
      </c>
      <c r="B29" s="221">
        <f>+'Indirect Costs'!D8</f>
        <v>0</v>
      </c>
      <c r="C29" s="222">
        <f>+'Indirect Costs'!D14</f>
        <v>0</v>
      </c>
      <c r="D29" s="222">
        <f t="shared" si="0"/>
        <v>0</v>
      </c>
      <c r="E29" s="61"/>
      <c r="F29" s="280"/>
    </row>
    <row r="30" spans="1:7" ht="21.75" customHeight="1" x14ac:dyDescent="0.3">
      <c r="A30" s="16"/>
      <c r="B30" s="83"/>
      <c r="C30" s="84"/>
      <c r="D30" s="84"/>
      <c r="E30" s="57"/>
      <c r="F30" s="280"/>
    </row>
    <row r="31" spans="1:7" ht="21.75" customHeight="1" x14ac:dyDescent="0.3">
      <c r="A31" s="58" t="s">
        <v>87</v>
      </c>
      <c r="B31" s="83">
        <f>SUBTOTAL(109,B4:B30)</f>
        <v>0</v>
      </c>
      <c r="C31" s="84"/>
      <c r="D31" s="84"/>
      <c r="E31" s="60"/>
      <c r="F31" s="3" t="str">
        <f>IF(SUBTOTAL(103,A4:A28)-SUBTOTAL(103,'Section A'!A9:A33)&gt;-0.004,IF(SUBTOTAL(103,A4:A28)-SUBTOTAL(103,'Section A'!A9:A33)&lt;0.004," ","inconsistent in number of budget categories compared to Section A"),"inconsistent in number of budget categories compared to Section A")</f>
        <v xml:space="preserve"> </v>
      </c>
      <c r="G31" s="273"/>
    </row>
    <row r="32" spans="1:7" ht="21.75" customHeight="1" x14ac:dyDescent="0.3">
      <c r="A32" s="58" t="s">
        <v>172</v>
      </c>
      <c r="B32" s="83"/>
      <c r="C32" s="84">
        <f>SUBTOTAL(109,C4:C31)</f>
        <v>0</v>
      </c>
      <c r="D32" s="84"/>
      <c r="E32" s="62"/>
      <c r="F32" s="3" t="str">
        <f>IF(SUBTOTAL(103,A4:A28)-SUBTOTAL(103,'Section B'!A12:A36)&gt;-0.004,IF(SUBTOTAL(103,A4:A28)-SUBTOTAL(103,'Section B'!A12:A36)&lt;0.004," ","inconsistent in number of budget categories compared to Section B"),"inconsistent in number of budget categories compared to Section B")</f>
        <v xml:space="preserve"> </v>
      </c>
      <c r="G32" s="273"/>
    </row>
    <row r="33" spans="1:7" ht="21.75" customHeight="1" x14ac:dyDescent="0.3">
      <c r="A33" s="23" t="s">
        <v>5</v>
      </c>
      <c r="B33" s="85"/>
      <c r="C33" s="85"/>
      <c r="D33" s="86">
        <f>SUBTOTAL(109,D4:D29)</f>
        <v>0</v>
      </c>
      <c r="E33" s="54"/>
      <c r="F33" s="3"/>
      <c r="G33" s="273"/>
    </row>
    <row r="34" spans="1:7" x14ac:dyDescent="0.3">
      <c r="A34" s="282" t="str">
        <f>IF(B31-'Section A'!E38&lt;0.004,IF(B31-'Section A'!E38&gt;-0.004," ","State Total out of balance with Section A by "&amp;B31-'Section A'!E38),"State Total out of balance with Section A by "&amp;B31-'Section A'!E38)</f>
        <v xml:space="preserve"> </v>
      </c>
    </row>
    <row r="35" spans="1:7" x14ac:dyDescent="0.3">
      <c r="A35" s="282" t="str">
        <f>IF(C32-'Section B'!C40&lt;0.004,IF(C32-'Section B'!C40&gt;-0.004," ","Non-State Total out of balance with Section B by "&amp;C32-'Section B'!C40),"Non-State Total out of balance with Section B by "&amp;C32-'Section B'!C40)</f>
        <v xml:space="preserve"> </v>
      </c>
    </row>
    <row r="36" spans="1:7" x14ac:dyDescent="0.3">
      <c r="A36" s="282" t="str">
        <f>IF($D33-$B31-$C32&lt;0.004,IF(D33-B31-C32&gt;-0.004," ","out of balance by "&amp;$D33-$B31-$C32),"out of balance by "&amp;$D33-$B31-$C32)</f>
        <v xml:space="preserve"> </v>
      </c>
    </row>
  </sheetData>
  <sheetProtection algorithmName="SHA-512" hashValue="Ek0Q0QBh+JUcf3oY1A+Eo9afVvfhBZIcC5LvKFm6z1d9R1RVZvyLt7O0e4Z8CKhCQ5D7pSzhC3FFdQbXrVLS9g==" saltValue="xxviSy6LarRnA80VVNK+LA==" spinCount="100000" sheet="1" formatRows="0"/>
  <autoFilter ref="A3:A29" xr:uid="{00000000-0001-0000-1700-000000000000}">
    <filterColumn colId="0">
      <colorFilter dxfId="2"/>
    </filterColumn>
  </autoFilter>
  <mergeCells count="2">
    <mergeCell ref="A2:D2"/>
    <mergeCell ref="A1:C1"/>
  </mergeCells>
  <conditionalFormatting sqref="A34:A36">
    <cfRule type="containsText" dxfId="32" priority="40" operator="containsText" text="out">
      <formula>NOT(ISERROR(SEARCH("out",A34)))</formula>
    </cfRule>
  </conditionalFormatting>
  <conditionalFormatting sqref="F31:F32">
    <cfRule type="containsText" dxfId="5" priority="38" operator="containsText" text="inconsistent">
      <formula>NOT(ISERROR(SEARCH("inconsistent",F31)))</formula>
    </cfRule>
    <cfRule type="containsText" dxfId="4" priority="39"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1" id="{D9E65548-111E-4DC9-B3FB-6B0A6CC970CB}">
            <xm:f>Categories!$A$2=FALSE</xm:f>
            <x14:dxf>
              <fill>
                <patternFill>
                  <bgColor theme="0" tint="-0.34998626667073579"/>
                </patternFill>
              </fill>
            </x14:dxf>
          </x14:cfRule>
          <xm:sqref>A4:D4</xm:sqref>
        </x14:conditionalFormatting>
        <x14:conditionalFormatting xmlns:xm="http://schemas.microsoft.com/office/excel/2006/main">
          <x14:cfRule type="expression" priority="42" id="{14B4B079-8985-4773-89A1-2F21F215FA72}">
            <xm:f>Categories!$A$3=FALSE</xm:f>
            <x14:dxf>
              <fill>
                <patternFill>
                  <bgColor theme="0" tint="-0.34998626667073579"/>
                </patternFill>
              </fill>
            </x14:dxf>
          </x14:cfRule>
          <xm:sqref>A5:D5</xm:sqref>
        </x14:conditionalFormatting>
        <x14:conditionalFormatting xmlns:xm="http://schemas.microsoft.com/office/excel/2006/main">
          <x14:cfRule type="expression" priority="43" id="{CBA7B480-C185-4613-B158-DB0B5A5E4150}">
            <xm:f>Categories!$A$4=FALSE</xm:f>
            <x14:dxf>
              <fill>
                <patternFill>
                  <bgColor theme="0" tint="-0.34998626667073579"/>
                </patternFill>
              </fill>
            </x14:dxf>
          </x14:cfRule>
          <xm:sqref>A6:D6</xm:sqref>
        </x14:conditionalFormatting>
        <x14:conditionalFormatting xmlns:xm="http://schemas.microsoft.com/office/excel/2006/main">
          <x14:cfRule type="expression" priority="44" id="{46CD31C6-C880-4199-91CD-4A7A3B31A7D6}">
            <xm:f>Categories!$A$5=FALSE</xm:f>
            <x14:dxf>
              <fill>
                <patternFill>
                  <bgColor theme="0" tint="-0.34998626667073579"/>
                </patternFill>
              </fill>
            </x14:dxf>
          </x14:cfRule>
          <xm:sqref>A7:D7</xm:sqref>
        </x14:conditionalFormatting>
        <x14:conditionalFormatting xmlns:xm="http://schemas.microsoft.com/office/excel/2006/main">
          <x14:cfRule type="expression" priority="45" id="{3FC3DEC3-326B-4D9D-B37C-49E94F5A6035}">
            <xm:f>Categories!$A$6=FALSE</xm:f>
            <x14:dxf>
              <fill>
                <patternFill>
                  <bgColor theme="0" tint="-0.34998626667073579"/>
                </patternFill>
              </fill>
            </x14:dxf>
          </x14:cfRule>
          <xm:sqref>A8:D8</xm:sqref>
        </x14:conditionalFormatting>
        <x14:conditionalFormatting xmlns:xm="http://schemas.microsoft.com/office/excel/2006/main">
          <x14:cfRule type="expression" priority="46" id="{47D7FC86-D39E-4D40-B04F-3CFCE845CDF4}">
            <xm:f>Categories!$A$7=FALSE</xm:f>
            <x14:dxf>
              <fill>
                <patternFill>
                  <bgColor theme="0" tint="-0.34998626667073579"/>
                </patternFill>
              </fill>
            </x14:dxf>
          </x14:cfRule>
          <xm:sqref>A9:D9</xm:sqref>
        </x14:conditionalFormatting>
        <x14:conditionalFormatting xmlns:xm="http://schemas.microsoft.com/office/excel/2006/main">
          <x14:cfRule type="expression" priority="47" id="{61AF0BF3-47EE-4E1B-B5E4-A78F164E5F01}">
            <xm:f>Categories!$A$8=FALSE</xm:f>
            <x14:dxf>
              <fill>
                <patternFill>
                  <bgColor theme="0" tint="-0.34998626667073579"/>
                </patternFill>
              </fill>
            </x14:dxf>
          </x14:cfRule>
          <xm:sqref>A10:D10</xm:sqref>
        </x14:conditionalFormatting>
        <x14:conditionalFormatting xmlns:xm="http://schemas.microsoft.com/office/excel/2006/main">
          <x14:cfRule type="expression" priority="1" id="{D020D56F-E075-4B7D-936E-21514839512B}">
            <xm:f>Categories!$A$9=FALSE</xm:f>
            <x14:dxf>
              <fill>
                <patternFill>
                  <bgColor theme="0" tint="-0.34998626667073579"/>
                </patternFill>
              </fill>
            </x14:dxf>
          </x14:cfRule>
          <xm:sqref>A11:D11</xm:sqref>
        </x14:conditionalFormatting>
        <x14:conditionalFormatting xmlns:xm="http://schemas.microsoft.com/office/excel/2006/main">
          <x14:cfRule type="expression" priority="19" id="{E8DB6C1F-93B6-42AA-BAF7-C586F0236351}">
            <xm:f>Categories!$A$21=FALSE</xm:f>
            <x14:dxf>
              <fill>
                <patternFill>
                  <bgColor theme="0" tint="-0.34998626667073579"/>
                </patternFill>
              </fill>
            </x14:dxf>
          </x14:cfRule>
          <xm:sqref>A12:D12</xm:sqref>
        </x14:conditionalFormatting>
        <x14:conditionalFormatting xmlns:xm="http://schemas.microsoft.com/office/excel/2006/main">
          <x14:cfRule type="expression" priority="18" id="{D6A27935-F00F-4E46-885C-62D8A3C1846C}">
            <xm:f>Categories!$A$22=FALSE</xm:f>
            <x14:dxf>
              <fill>
                <patternFill>
                  <bgColor theme="0" tint="-0.34998626667073579"/>
                </patternFill>
              </fill>
            </x14:dxf>
          </x14:cfRule>
          <xm:sqref>A13:D13</xm:sqref>
        </x14:conditionalFormatting>
        <x14:conditionalFormatting xmlns:xm="http://schemas.microsoft.com/office/excel/2006/main">
          <x14:cfRule type="expression" priority="17" id="{695EFCC0-CD56-4949-B458-5BC7AEF215A5}">
            <xm:f>Categories!$A$23=FALSE</xm:f>
            <x14:dxf>
              <fill>
                <patternFill>
                  <bgColor theme="0" tint="-0.34998626667073579"/>
                </patternFill>
              </fill>
            </x14:dxf>
          </x14:cfRule>
          <xm:sqref>A14:D14</xm:sqref>
        </x14:conditionalFormatting>
        <x14:conditionalFormatting xmlns:xm="http://schemas.microsoft.com/office/excel/2006/main">
          <x14:cfRule type="expression" priority="16" id="{74342042-706B-49BD-870E-03C2E21B1770}">
            <xm:f>Categories!$A$24=FALSE</xm:f>
            <x14:dxf>
              <fill>
                <patternFill>
                  <bgColor theme="0" tint="-0.34998626667073579"/>
                </patternFill>
              </fill>
            </x14:dxf>
          </x14:cfRule>
          <xm:sqref>A15:D15</xm:sqref>
        </x14:conditionalFormatting>
        <x14:conditionalFormatting xmlns:xm="http://schemas.microsoft.com/office/excel/2006/main">
          <x14:cfRule type="expression" priority="15" id="{7728B8DE-A49C-400A-8574-A74ECCCC9BB9}">
            <xm:f>Categories!$A$25=FALSE</xm:f>
            <x14:dxf>
              <fill>
                <patternFill>
                  <bgColor theme="0" tint="-0.34998626667073579"/>
                </patternFill>
              </fill>
            </x14:dxf>
          </x14:cfRule>
          <xm:sqref>A16:D16</xm:sqref>
        </x14:conditionalFormatting>
        <x14:conditionalFormatting xmlns:xm="http://schemas.microsoft.com/office/excel/2006/main">
          <x14:cfRule type="expression" priority="14" id="{BD5DACF2-360C-41E0-AD0D-6ED01D799720}">
            <xm:f>Categories!$A$26=FALSE</xm:f>
            <x14:dxf>
              <fill>
                <patternFill>
                  <bgColor theme="0" tint="-0.34998626667073579"/>
                </patternFill>
              </fill>
            </x14:dxf>
          </x14:cfRule>
          <xm:sqref>A17:D17</xm:sqref>
        </x14:conditionalFormatting>
        <x14:conditionalFormatting xmlns:xm="http://schemas.microsoft.com/office/excel/2006/main">
          <x14:cfRule type="expression" priority="13" id="{C90C7942-CF5F-40DD-B437-AB75D8E3B14A}">
            <xm:f>Categories!$A$27=FALSE</xm:f>
            <x14:dxf>
              <fill>
                <patternFill>
                  <bgColor theme="0" tint="-0.34998626667073579"/>
                </patternFill>
              </fill>
            </x14:dxf>
          </x14:cfRule>
          <xm:sqref>A18:D18</xm:sqref>
        </x14:conditionalFormatting>
        <x14:conditionalFormatting xmlns:xm="http://schemas.microsoft.com/office/excel/2006/main">
          <x14:cfRule type="expression" priority="12" id="{925CC6BF-1824-4FBC-9F98-E764E2D94C4D}">
            <xm:f>Categories!$A$28=FALSE</xm:f>
            <x14:dxf>
              <fill>
                <patternFill>
                  <bgColor theme="0" tint="-0.34998626667073579"/>
                </patternFill>
              </fill>
            </x14:dxf>
          </x14:cfRule>
          <xm:sqref>A19:D19</xm:sqref>
        </x14:conditionalFormatting>
        <x14:conditionalFormatting xmlns:xm="http://schemas.microsoft.com/office/excel/2006/main">
          <x14:cfRule type="expression" priority="11" id="{BAD88B17-6135-49B4-B14A-EA04B71F4E92}">
            <xm:f>Categories!$A$29=FALSE</xm:f>
            <x14:dxf>
              <fill>
                <patternFill>
                  <bgColor theme="0" tint="-0.34998626667073579"/>
                </patternFill>
              </fill>
            </x14:dxf>
          </x14:cfRule>
          <xm:sqref>A20:D20</xm:sqref>
        </x14:conditionalFormatting>
        <x14:conditionalFormatting xmlns:xm="http://schemas.microsoft.com/office/excel/2006/main">
          <x14:cfRule type="expression" priority="10" id="{54358D88-3E84-4A1D-A03A-4088111BEAB0}">
            <xm:f>Categories!$A$30=FALSE</xm:f>
            <x14:dxf>
              <fill>
                <patternFill>
                  <bgColor theme="0" tint="-0.34998626667073579"/>
                </patternFill>
              </fill>
            </x14:dxf>
          </x14:cfRule>
          <xm:sqref>A21:D21</xm:sqref>
        </x14:conditionalFormatting>
        <x14:conditionalFormatting xmlns:xm="http://schemas.microsoft.com/office/excel/2006/main">
          <x14:cfRule type="expression" priority="9" id="{B5A4568E-F12F-4BD1-8958-2339746D20A6}">
            <xm:f>Categories!$A$31=FALSE</xm:f>
            <x14:dxf>
              <fill>
                <patternFill>
                  <bgColor theme="0" tint="-0.34998626667073579"/>
                </patternFill>
              </fill>
            </x14:dxf>
          </x14:cfRule>
          <xm:sqref>A22:D22</xm:sqref>
        </x14:conditionalFormatting>
        <x14:conditionalFormatting xmlns:xm="http://schemas.microsoft.com/office/excel/2006/main">
          <x14:cfRule type="expression" priority="8" id="{07574863-0178-48D8-800D-F31748CD685F}">
            <xm:f>Categories!$A$32=FALSE</xm:f>
            <x14:dxf>
              <fill>
                <patternFill>
                  <bgColor theme="0" tint="-0.34998626667073579"/>
                </patternFill>
              </fill>
            </x14:dxf>
          </x14:cfRule>
          <xm:sqref>A23:D23</xm:sqref>
        </x14:conditionalFormatting>
        <x14:conditionalFormatting xmlns:xm="http://schemas.microsoft.com/office/excel/2006/main">
          <x14:cfRule type="expression" priority="7" id="{3E57EE8D-D45A-4618-9A2C-7C9EC0513AB5}">
            <xm:f>Categories!$A$33=FALSE</xm:f>
            <x14:dxf>
              <fill>
                <patternFill>
                  <bgColor theme="0" tint="-0.34998626667073579"/>
                </patternFill>
              </fill>
            </x14:dxf>
          </x14:cfRule>
          <xm:sqref>A24:D24</xm:sqref>
        </x14:conditionalFormatting>
        <x14:conditionalFormatting xmlns:xm="http://schemas.microsoft.com/office/excel/2006/main">
          <x14:cfRule type="expression" priority="6" id="{CDC50557-E7C7-400D-A993-ADAA1C43B51D}">
            <xm:f>Categories!$A$34=FALSE</xm:f>
            <x14:dxf>
              <fill>
                <patternFill>
                  <bgColor theme="0" tint="-0.34998626667073579"/>
                </patternFill>
              </fill>
            </x14:dxf>
          </x14:cfRule>
          <xm:sqref>A25:D25</xm:sqref>
        </x14:conditionalFormatting>
        <x14:conditionalFormatting xmlns:xm="http://schemas.microsoft.com/office/excel/2006/main">
          <x14:cfRule type="expression" priority="5" id="{072A713C-EAA9-4BCD-9534-ADFE597011CA}">
            <xm:f>Categories!$A$35=FALSE</xm:f>
            <x14:dxf>
              <fill>
                <patternFill>
                  <bgColor theme="0" tint="-0.34998626667073579"/>
                </patternFill>
              </fill>
            </x14:dxf>
          </x14:cfRule>
          <xm:sqref>A26:D26</xm:sqref>
        </x14:conditionalFormatting>
        <x14:conditionalFormatting xmlns:xm="http://schemas.microsoft.com/office/excel/2006/main">
          <x14:cfRule type="expression" priority="4" id="{A3365484-12BB-4CF2-916C-24BE7833121C}">
            <xm:f>Categories!$A$36=FALSE</xm:f>
            <x14:dxf>
              <fill>
                <patternFill>
                  <bgColor theme="0" tint="-0.34998626667073579"/>
                </patternFill>
              </fill>
            </x14:dxf>
          </x14:cfRule>
          <xm:sqref>A27:D27</xm:sqref>
        </x14:conditionalFormatting>
        <x14:conditionalFormatting xmlns:xm="http://schemas.microsoft.com/office/excel/2006/main">
          <x14:cfRule type="expression" priority="3" id="{A39CE4A5-EBAA-4BCA-98C6-39868003F315}">
            <xm:f>Categories!$A$37=FALSE</xm:f>
            <x14:dxf>
              <fill>
                <patternFill>
                  <bgColor theme="0" tint="-0.34998626667073579"/>
                </patternFill>
              </fill>
            </x14:dxf>
          </x14:cfRule>
          <xm:sqref>A28:D28</xm:sqref>
        </x14:conditionalFormatting>
        <x14:conditionalFormatting xmlns:xm="http://schemas.microsoft.com/office/excel/2006/main">
          <x14:cfRule type="expression" priority="2" id="{A9792F66-1783-4A4C-9561-891B1603B44F}">
            <xm:f>Categories!$A$38=FALSE</xm:f>
            <x14:dxf>
              <fill>
                <patternFill>
                  <bgColor theme="0" tint="-0.34998626667073579"/>
                </patternFill>
              </fill>
            </x14:dxf>
          </x14:cfRule>
          <xm:sqref>A29:D29</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605" t="s">
        <v>164</v>
      </c>
      <c r="B1" s="538"/>
      <c r="C1" s="539"/>
      <c r="D1" s="537" t="s">
        <v>205</v>
      </c>
      <c r="E1" s="538"/>
      <c r="F1" s="539"/>
      <c r="G1" s="540" t="s">
        <v>233</v>
      </c>
      <c r="H1" s="541"/>
      <c r="I1" s="542"/>
      <c r="J1" s="403" t="s">
        <v>376</v>
      </c>
    </row>
    <row r="2" spans="1:10" s="247" customFormat="1" ht="50.1" customHeight="1" thickTop="1" thickBot="1" x14ac:dyDescent="0.35">
      <c r="A2" s="540" t="str">
        <f>"Organization Name: "&amp;'Section A'!B2</f>
        <v xml:space="preserve">Organization Name: </v>
      </c>
      <c r="B2" s="541"/>
      <c r="C2" s="541"/>
      <c r="D2" s="545" t="str">
        <f>"CSFA Description: "&amp;'Section A'!D3</f>
        <v>CSFA Description: Route 66 Grant Program</v>
      </c>
      <c r="E2" s="546"/>
      <c r="F2" s="547"/>
      <c r="G2" s="540" t="str">
        <f>"NOFO # "&amp;'Section A'!F2</f>
        <v xml:space="preserve">NOFO # </v>
      </c>
      <c r="H2" s="541"/>
      <c r="I2" s="542"/>
    </row>
    <row r="3" spans="1:10" ht="15.6" thickTop="1" thickBot="1" x14ac:dyDescent="0.35">
      <c r="A3" s="543" t="str">
        <f>"CSFA # "&amp;'Section A'!B3</f>
        <v xml:space="preserve">CSFA # </v>
      </c>
      <c r="B3" s="544"/>
      <c r="C3" s="544"/>
      <c r="D3" s="548" t="str">
        <f>"UEI #"&amp;'Section A'!D2</f>
        <v>UEI #</v>
      </c>
      <c r="E3" s="549"/>
      <c r="F3" s="550"/>
      <c r="G3" s="540" t="str">
        <f>"Fiscal Year: "&amp;'Section A'!F3</f>
        <v>Fiscal Year: 2026</v>
      </c>
      <c r="H3" s="541"/>
      <c r="I3" s="542"/>
    </row>
    <row r="4" spans="1:10" ht="15.6" thickTop="1" thickBot="1" x14ac:dyDescent="0.35">
      <c r="A4" s="140" t="s">
        <v>229</v>
      </c>
      <c r="B4" s="140">
        <f>+'Section A'!F4</f>
        <v>0</v>
      </c>
      <c r="C4" s="2"/>
      <c r="D4" s="2"/>
      <c r="E4" s="2"/>
      <c r="F4" s="2"/>
      <c r="G4" s="2"/>
      <c r="H4" s="2"/>
      <c r="I4" s="2"/>
    </row>
    <row r="5" spans="1:10" ht="15" thickTop="1" x14ac:dyDescent="0.3">
      <c r="A5" s="47"/>
      <c r="B5" s="47"/>
      <c r="C5" s="47"/>
      <c r="D5" s="2"/>
      <c r="E5" s="2"/>
      <c r="F5" s="2"/>
      <c r="G5" s="2"/>
      <c r="H5" s="2"/>
      <c r="I5" s="2"/>
    </row>
    <row r="6" spans="1:10" x14ac:dyDescent="0.3">
      <c r="A6" s="34"/>
      <c r="B6" s="2"/>
      <c r="C6" s="2"/>
      <c r="D6" s="2"/>
      <c r="E6" s="2"/>
      <c r="F6" s="2"/>
      <c r="G6" s="2"/>
      <c r="H6" s="2"/>
      <c r="I6" s="2"/>
    </row>
    <row r="7" spans="1:10" x14ac:dyDescent="0.3">
      <c r="A7" s="2"/>
      <c r="B7" s="2"/>
      <c r="C7" s="2"/>
      <c r="D7" s="2"/>
      <c r="E7" s="2"/>
      <c r="F7" s="2"/>
      <c r="G7" s="2"/>
      <c r="H7" s="2"/>
      <c r="I7" s="2"/>
    </row>
    <row r="8" spans="1:10" x14ac:dyDescent="0.3">
      <c r="A8" s="2"/>
      <c r="B8" s="2"/>
      <c r="C8" s="2"/>
      <c r="D8" s="2"/>
      <c r="E8" s="2"/>
      <c r="F8" s="2"/>
      <c r="G8" s="2"/>
      <c r="H8" s="2"/>
      <c r="I8" s="2"/>
    </row>
    <row r="9" spans="1:10" ht="29.25" customHeight="1" x14ac:dyDescent="0.3">
      <c r="A9" s="604" t="s">
        <v>169</v>
      </c>
      <c r="B9" s="604"/>
      <c r="C9" s="604"/>
      <c r="D9" s="602" t="s">
        <v>166</v>
      </c>
      <c r="E9" s="602"/>
      <c r="F9" s="35" t="s">
        <v>165</v>
      </c>
      <c r="G9" s="602" t="s">
        <v>167</v>
      </c>
      <c r="H9" s="602"/>
      <c r="I9" s="35" t="s">
        <v>165</v>
      </c>
    </row>
    <row r="10" spans="1:10" x14ac:dyDescent="0.3">
      <c r="A10" s="600">
        <f>+'Narrative Summary '!B31</f>
        <v>0</v>
      </c>
      <c r="B10" s="601"/>
      <c r="C10" s="36"/>
      <c r="D10" s="36"/>
      <c r="E10" s="36"/>
      <c r="F10" s="242"/>
      <c r="G10" s="36"/>
      <c r="H10" s="36"/>
      <c r="I10" s="242"/>
      <c r="J10" t="str">
        <f>IF(A10-'Section A'!E38&gt;-0.004,IF(A10-'Section A'!E38&lt;0.004," ","out of balance by "&amp;A10-'Section A'!E38),"out of balance by "&amp;A10-'Section A'!E38)</f>
        <v xml:space="preserve"> </v>
      </c>
    </row>
    <row r="11" spans="1:10" x14ac:dyDescent="0.3">
      <c r="A11" s="36"/>
      <c r="B11" s="36"/>
      <c r="C11" s="36"/>
      <c r="D11" s="36"/>
      <c r="E11" s="36"/>
      <c r="F11" s="36"/>
      <c r="G11" s="36"/>
      <c r="H11" s="36"/>
      <c r="I11" s="36"/>
    </row>
    <row r="12" spans="1:10" x14ac:dyDescent="0.3">
      <c r="A12" s="36"/>
      <c r="B12" s="36"/>
      <c r="C12" s="36"/>
      <c r="D12" s="36"/>
      <c r="E12" s="36"/>
      <c r="F12" s="36"/>
      <c r="G12" s="36"/>
      <c r="H12" s="36"/>
      <c r="I12" s="36"/>
    </row>
    <row r="13" spans="1:10" x14ac:dyDescent="0.3">
      <c r="A13" s="36"/>
      <c r="B13" s="36"/>
      <c r="C13" s="36"/>
      <c r="D13" s="36"/>
      <c r="E13" s="36"/>
      <c r="F13" s="36"/>
      <c r="G13" s="36"/>
      <c r="H13" s="36"/>
      <c r="I13" s="36"/>
    </row>
    <row r="14" spans="1:10" x14ac:dyDescent="0.3">
      <c r="A14" s="36"/>
      <c r="B14" s="36"/>
      <c r="C14" s="36"/>
      <c r="D14" s="36"/>
      <c r="E14" s="36"/>
      <c r="F14" s="36"/>
      <c r="G14" s="36"/>
      <c r="H14" s="36"/>
      <c r="I14" s="36"/>
    </row>
    <row r="15" spans="1:10" x14ac:dyDescent="0.3">
      <c r="A15" s="36"/>
      <c r="B15" s="36"/>
      <c r="C15" s="36"/>
      <c r="D15" s="36"/>
      <c r="E15" s="36"/>
      <c r="F15" s="36"/>
      <c r="G15" s="36"/>
      <c r="H15" s="36"/>
      <c r="I15" s="36"/>
    </row>
    <row r="16" spans="1:10" ht="35.25" customHeight="1" x14ac:dyDescent="0.3">
      <c r="A16" s="604" t="s">
        <v>168</v>
      </c>
      <c r="B16" s="604"/>
      <c r="C16" s="604"/>
      <c r="D16" s="602" t="s">
        <v>166</v>
      </c>
      <c r="E16" s="602"/>
      <c r="F16" s="35" t="s">
        <v>165</v>
      </c>
      <c r="G16" s="602" t="s">
        <v>167</v>
      </c>
      <c r="H16" s="602"/>
      <c r="I16" s="35" t="s">
        <v>165</v>
      </c>
    </row>
    <row r="17" spans="1:14" ht="18.75" customHeight="1" x14ac:dyDescent="0.3">
      <c r="A17" s="2"/>
      <c r="B17" s="2"/>
      <c r="C17" s="2"/>
      <c r="D17" s="2"/>
      <c r="E17" s="2"/>
      <c r="F17" s="2"/>
      <c r="G17" s="2"/>
      <c r="H17" s="2"/>
      <c r="I17" s="2"/>
    </row>
    <row r="18" spans="1:14" x14ac:dyDescent="0.3">
      <c r="J18" s="29"/>
      <c r="K18" s="29"/>
      <c r="L18" s="29"/>
      <c r="M18" s="29"/>
      <c r="N18" s="29"/>
    </row>
    <row r="19" spans="1:14" ht="5.25" customHeight="1" x14ac:dyDescent="0.3">
      <c r="J19" s="29"/>
      <c r="K19" s="29"/>
      <c r="L19" s="29"/>
      <c r="M19" s="29"/>
      <c r="N19" s="29"/>
    </row>
    <row r="20" spans="1:14" ht="58.5" customHeight="1" x14ac:dyDescent="0.3">
      <c r="J20" s="28"/>
      <c r="K20" s="28"/>
      <c r="L20" s="28"/>
      <c r="M20" s="28"/>
      <c r="N20" s="28"/>
    </row>
    <row r="21" spans="1:14" x14ac:dyDescent="0.3">
      <c r="A21" s="2"/>
      <c r="B21" s="2"/>
      <c r="C21" s="2"/>
      <c r="D21" s="2"/>
      <c r="E21" s="2"/>
      <c r="F21" s="2"/>
      <c r="G21" s="2"/>
      <c r="H21" s="2"/>
      <c r="I21" s="2"/>
    </row>
    <row r="22" spans="1:14" x14ac:dyDescent="0.3">
      <c r="A22" s="31" t="s">
        <v>143</v>
      </c>
      <c r="B22" s="29"/>
      <c r="C22" s="29"/>
      <c r="D22" s="29"/>
      <c r="E22" s="29"/>
      <c r="F22" s="29"/>
      <c r="G22" s="29"/>
      <c r="H22" s="29"/>
      <c r="I22" s="29"/>
    </row>
    <row r="23" spans="1:14" ht="7.5" customHeight="1" x14ac:dyDescent="0.3">
      <c r="A23" s="30"/>
      <c r="B23" s="29"/>
      <c r="C23" s="29"/>
      <c r="D23" s="29"/>
      <c r="E23" s="29"/>
      <c r="F23" s="29"/>
      <c r="G23" s="29"/>
      <c r="H23" s="29"/>
      <c r="I23" s="29"/>
    </row>
    <row r="24" spans="1:14" ht="49.5" customHeight="1" x14ac:dyDescent="0.3">
      <c r="A24" s="603" t="s">
        <v>146</v>
      </c>
      <c r="B24" s="603"/>
      <c r="C24" s="603"/>
      <c r="D24" s="603"/>
      <c r="E24" s="603"/>
      <c r="F24" s="603"/>
      <c r="G24" s="603"/>
      <c r="H24" s="603"/>
      <c r="I24" s="603"/>
    </row>
    <row r="25" spans="1:14" x14ac:dyDescent="0.3">
      <c r="A25" s="2"/>
      <c r="B25" s="2"/>
      <c r="C25" s="2"/>
      <c r="D25" s="2"/>
      <c r="E25" s="2"/>
      <c r="F25" s="2"/>
      <c r="G25" s="2"/>
      <c r="H25" s="2"/>
      <c r="I25" s="2"/>
    </row>
    <row r="26" spans="1:14" x14ac:dyDescent="0.3">
      <c r="A26" s="2"/>
      <c r="B26" s="2"/>
      <c r="C26" s="2"/>
      <c r="D26" s="2"/>
      <c r="E26" s="2"/>
      <c r="F26" s="2"/>
      <c r="G26" s="2"/>
      <c r="H26" s="2"/>
      <c r="I26" s="2"/>
    </row>
    <row r="27" spans="1:14" x14ac:dyDescent="0.3">
      <c r="A27" s="2"/>
      <c r="B27" s="2"/>
      <c r="C27" s="2"/>
      <c r="D27" s="2"/>
      <c r="E27" s="2"/>
      <c r="F27" s="2"/>
      <c r="G27" s="2"/>
      <c r="H27" s="2"/>
      <c r="I27" s="2"/>
    </row>
    <row r="28" spans="1:14" x14ac:dyDescent="0.3">
      <c r="A28" s="2"/>
      <c r="B28" s="2"/>
      <c r="C28" s="2"/>
      <c r="D28" s="2"/>
      <c r="E28" s="2"/>
      <c r="F28" s="2"/>
      <c r="G28" s="2"/>
      <c r="H28" s="2"/>
      <c r="I28" s="2"/>
    </row>
    <row r="29" spans="1:14" x14ac:dyDescent="0.3">
      <c r="A29" s="2"/>
      <c r="B29" s="2"/>
      <c r="C29" s="2"/>
      <c r="D29" s="2"/>
      <c r="E29" s="2"/>
      <c r="F29" s="2"/>
      <c r="G29" s="2"/>
      <c r="H29" s="2"/>
      <c r="I29" s="2"/>
    </row>
    <row r="30" spans="1:14" x14ac:dyDescent="0.3">
      <c r="A30" s="2"/>
      <c r="B30" s="2"/>
      <c r="C30" s="2"/>
      <c r="D30" s="2"/>
      <c r="E30" s="2"/>
      <c r="F30" s="2"/>
      <c r="G30" s="2"/>
      <c r="H30" s="2"/>
      <c r="I30" s="2"/>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conditionalFormatting sqref="J10">
    <cfRule type="containsText" dxfId="3"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3634B-EBC0-41C1-8DA4-EE4CDC98C419}">
  <dimension ref="A1:C38"/>
  <sheetViews>
    <sheetView workbookViewId="0">
      <selection activeCell="A21" sqref="A21"/>
    </sheetView>
  </sheetViews>
  <sheetFormatPr defaultRowHeight="14.4" x14ac:dyDescent="0.3"/>
  <cols>
    <col min="2" max="2" width="65.6640625" customWidth="1"/>
    <col min="3" max="3" width="86.44140625" bestFit="1" customWidth="1"/>
  </cols>
  <sheetData>
    <row r="1" spans="1:3" ht="19.95" customHeight="1" x14ac:dyDescent="0.3">
      <c r="C1" s="23" t="s">
        <v>4</v>
      </c>
    </row>
    <row r="2" spans="1:3" ht="19.95" customHeight="1" x14ac:dyDescent="0.3">
      <c r="A2" t="b">
        <v>0</v>
      </c>
      <c r="C2" s="58" t="s">
        <v>79</v>
      </c>
    </row>
    <row r="3" spans="1:3" ht="19.95" customHeight="1" x14ac:dyDescent="0.3">
      <c r="A3" t="b">
        <v>0</v>
      </c>
      <c r="C3" s="58" t="s">
        <v>80</v>
      </c>
    </row>
    <row r="4" spans="1:3" ht="19.95" customHeight="1" x14ac:dyDescent="0.3">
      <c r="A4" t="b">
        <v>1</v>
      </c>
      <c r="C4" s="58" t="s">
        <v>81</v>
      </c>
    </row>
    <row r="5" spans="1:3" ht="19.95" customHeight="1" x14ac:dyDescent="0.3">
      <c r="A5" t="b">
        <v>1</v>
      </c>
      <c r="C5" s="58" t="s">
        <v>0</v>
      </c>
    </row>
    <row r="6" spans="1:3" ht="19.95" customHeight="1" x14ac:dyDescent="0.3">
      <c r="A6" t="b">
        <v>0</v>
      </c>
      <c r="C6" s="58" t="s">
        <v>1</v>
      </c>
    </row>
    <row r="7" spans="1:3" ht="19.95" customHeight="1" x14ac:dyDescent="0.3">
      <c r="A7" t="b">
        <v>1</v>
      </c>
      <c r="C7" s="58" t="s">
        <v>12</v>
      </c>
    </row>
    <row r="8" spans="1:3" ht="19.95" customHeight="1" x14ac:dyDescent="0.3">
      <c r="A8" t="b">
        <v>1</v>
      </c>
      <c r="C8" s="58" t="s">
        <v>13</v>
      </c>
    </row>
    <row r="9" spans="1:3" ht="19.95" customHeight="1" x14ac:dyDescent="0.3">
      <c r="A9" t="b">
        <v>1</v>
      </c>
      <c r="C9" s="58" t="s">
        <v>395</v>
      </c>
    </row>
    <row r="10" spans="1:3" ht="19.95" hidden="1" customHeight="1" x14ac:dyDescent="0.3">
      <c r="C10" s="17"/>
    </row>
    <row r="11" spans="1:3" ht="19.95" hidden="1" customHeight="1" x14ac:dyDescent="0.3">
      <c r="C11" s="17"/>
    </row>
    <row r="12" spans="1:3" ht="19.95" hidden="1" customHeight="1" x14ac:dyDescent="0.3">
      <c r="C12" s="17"/>
    </row>
    <row r="13" spans="1:3" ht="19.95" hidden="1" customHeight="1" x14ac:dyDescent="0.3">
      <c r="C13" s="17"/>
    </row>
    <row r="14" spans="1:3" ht="19.95" hidden="1" customHeight="1" x14ac:dyDescent="0.3">
      <c r="C14" s="17"/>
    </row>
    <row r="15" spans="1:3" ht="19.95" hidden="1" customHeight="1" x14ac:dyDescent="0.3">
      <c r="C15" s="17"/>
    </row>
    <row r="16" spans="1:3" ht="19.95" hidden="1" customHeight="1" x14ac:dyDescent="0.3">
      <c r="C16" s="17"/>
    </row>
    <row r="17" spans="1:3" ht="19.95" hidden="1" customHeight="1" x14ac:dyDescent="0.3">
      <c r="C17" s="17"/>
    </row>
    <row r="18" spans="1:3" ht="19.95" hidden="1" customHeight="1" x14ac:dyDescent="0.3">
      <c r="C18" s="17"/>
    </row>
    <row r="19" spans="1:3" ht="19.95" hidden="1" customHeight="1" x14ac:dyDescent="0.3">
      <c r="C19" s="17"/>
    </row>
    <row r="20" spans="1:3" ht="19.95" hidden="1" customHeight="1" x14ac:dyDescent="0.3">
      <c r="C20" s="17"/>
    </row>
    <row r="21" spans="1:3" ht="19.95" customHeight="1" x14ac:dyDescent="0.3">
      <c r="A21" t="b">
        <v>0</v>
      </c>
      <c r="C21" s="58" t="s">
        <v>17</v>
      </c>
    </row>
    <row r="22" spans="1:3" ht="19.95" customHeight="1" x14ac:dyDescent="0.3">
      <c r="A22" t="b">
        <v>1</v>
      </c>
      <c r="C22" s="58" t="s">
        <v>82</v>
      </c>
    </row>
    <row r="23" spans="1:3" ht="19.95" customHeight="1" x14ac:dyDescent="0.3">
      <c r="A23" t="b">
        <v>0</v>
      </c>
      <c r="C23" s="58" t="s">
        <v>83</v>
      </c>
    </row>
    <row r="24" spans="1:3" ht="19.95" customHeight="1" x14ac:dyDescent="0.3">
      <c r="A24" t="b">
        <v>0</v>
      </c>
      <c r="C24" s="58" t="s">
        <v>84</v>
      </c>
    </row>
    <row r="25" spans="1:3" ht="19.95" customHeight="1" x14ac:dyDescent="0.3">
      <c r="A25" t="b">
        <v>0</v>
      </c>
      <c r="C25" s="58" t="s">
        <v>85</v>
      </c>
    </row>
    <row r="26" spans="1:3" ht="19.95" customHeight="1" x14ac:dyDescent="0.3">
      <c r="A26" t="b">
        <v>1</v>
      </c>
      <c r="C26" s="58" t="s">
        <v>86</v>
      </c>
    </row>
    <row r="27" spans="1:3" ht="19.95" customHeight="1" x14ac:dyDescent="0.3">
      <c r="A27" t="b">
        <v>1</v>
      </c>
      <c r="C27" s="58" t="str">
        <f>Advertising!$A$2 &amp;Advertising!$B$2</f>
        <v>15A.Advertising</v>
      </c>
    </row>
    <row r="28" spans="1:3" ht="19.95" customHeight="1" x14ac:dyDescent="0.3">
      <c r="A28" t="b">
        <v>1</v>
      </c>
      <c r="C28" s="58" t="str">
        <f>Familiarization!$A$2 &amp;Familiarization!$B$2</f>
        <v>15B.Familiarization Tours</v>
      </c>
    </row>
    <row r="29" spans="1:3" ht="19.95" customHeight="1" x14ac:dyDescent="0.3">
      <c r="A29" t="b">
        <v>0</v>
      </c>
      <c r="C29" s="58" t="str">
        <f>'15C'!$A$2 &amp;'15C'!$B$2</f>
        <v>15C.GRANT EXCLUSIVE LINE ITEM</v>
      </c>
    </row>
    <row r="30" spans="1:3" ht="19.95" customHeight="1" x14ac:dyDescent="0.3">
      <c r="A30" t="b">
        <v>0</v>
      </c>
      <c r="C30" s="58" t="str">
        <f>'15D'!$A$2 &amp;'15D'!$B$2</f>
        <v>15D.GRANT EXCLUSIVE LINE ITEM</v>
      </c>
    </row>
    <row r="31" spans="1:3" ht="19.95" customHeight="1" x14ac:dyDescent="0.3">
      <c r="A31" t="b">
        <v>0</v>
      </c>
      <c r="C31" s="58" t="str">
        <f>'15E'!$A$2 &amp;'15E'!$B$2</f>
        <v>15E.GRANT EXCLUSIVE LINE ITEM</v>
      </c>
    </row>
    <row r="32" spans="1:3" ht="19.95" customHeight="1" x14ac:dyDescent="0.3">
      <c r="A32" t="b">
        <v>0</v>
      </c>
      <c r="C32" s="58" t="str">
        <f>'15F'!$A$2 &amp;'15F'!$B$2</f>
        <v>15F.GRANT EXCLUSIVE LINE ITEM</v>
      </c>
    </row>
    <row r="33" spans="1:3" ht="19.95" customHeight="1" x14ac:dyDescent="0.3">
      <c r="A33" t="b">
        <v>0</v>
      </c>
      <c r="C33" s="58" t="str">
        <f>'15G'!$A$2 &amp;'15G'!$B$2</f>
        <v>15G.GRANT EXCLUSIVE LINE ITEM</v>
      </c>
    </row>
    <row r="34" spans="1:3" ht="19.95" customHeight="1" x14ac:dyDescent="0.3">
      <c r="A34" t="b">
        <v>0</v>
      </c>
      <c r="C34" s="58" t="str">
        <f>'15H'!$A$2 &amp;'15H'!$B$2</f>
        <v>15H.GRANT EXCLUSIVE LINE ITEM</v>
      </c>
    </row>
    <row r="35" spans="1:3" ht="19.95" customHeight="1" x14ac:dyDescent="0.3">
      <c r="A35" t="b">
        <v>0</v>
      </c>
      <c r="C35" s="58" t="str">
        <f>'15I'!$A$2 &amp;'15I'!$B$2</f>
        <v>15I.GRANT EXCLUSIVE LINE ITEM</v>
      </c>
    </row>
    <row r="36" spans="1:3" ht="19.95" customHeight="1" x14ac:dyDescent="0.3">
      <c r="A36" t="b">
        <v>0</v>
      </c>
      <c r="C36" s="58" t="str">
        <f>'15J'!$A$2 &amp;'15J'!$B$2</f>
        <v>15J.GRANT EXCLUSIVE LINE ITEM</v>
      </c>
    </row>
    <row r="37" spans="1:3" ht="19.95" customHeight="1" x14ac:dyDescent="0.3">
      <c r="A37" t="b">
        <v>0</v>
      </c>
      <c r="C37" s="58" t="str">
        <f>'15K'!$A$2 &amp;'15K'!$B$2</f>
        <v>15K.GRANT EXCLUSIVE LINE ITEM</v>
      </c>
    </row>
    <row r="38" spans="1:3" ht="19.95" customHeight="1" x14ac:dyDescent="0.3">
      <c r="A38" t="b">
        <v>0</v>
      </c>
      <c r="C38" s="58" t="s">
        <v>246</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45720</xdr:colOff>
                    <xdr:row>1</xdr:row>
                    <xdr:rowOff>22860</xdr:rowOff>
                  </from>
                  <to>
                    <xdr:col>1</xdr:col>
                    <xdr:colOff>952500</xdr:colOff>
                    <xdr:row>2</xdr:row>
                    <xdr:rowOff>22860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60960</xdr:colOff>
                    <xdr:row>2</xdr:row>
                    <xdr:rowOff>38100</xdr:rowOff>
                  </from>
                  <to>
                    <xdr:col>1</xdr:col>
                    <xdr:colOff>4427220</xdr:colOff>
                    <xdr:row>3</xdr:row>
                    <xdr:rowOff>7620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xdr:col>
                    <xdr:colOff>38100</xdr:colOff>
                    <xdr:row>3</xdr:row>
                    <xdr:rowOff>7620</xdr:rowOff>
                  </from>
                  <to>
                    <xdr:col>1</xdr:col>
                    <xdr:colOff>4480560</xdr:colOff>
                    <xdr:row>4</xdr:row>
                    <xdr:rowOff>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xdr:col>
                    <xdr:colOff>22860</xdr:colOff>
                    <xdr:row>4</xdr:row>
                    <xdr:rowOff>22860</xdr:rowOff>
                  </from>
                  <to>
                    <xdr:col>1</xdr:col>
                    <xdr:colOff>4358640</xdr:colOff>
                    <xdr:row>5</xdr:row>
                    <xdr:rowOff>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xdr:col>
                    <xdr:colOff>38100</xdr:colOff>
                    <xdr:row>5</xdr:row>
                    <xdr:rowOff>7620</xdr:rowOff>
                  </from>
                  <to>
                    <xdr:col>1</xdr:col>
                    <xdr:colOff>4450080</xdr:colOff>
                    <xdr:row>5</xdr:row>
                    <xdr:rowOff>236220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xdr:col>
                    <xdr:colOff>45720</xdr:colOff>
                    <xdr:row>6</xdr:row>
                    <xdr:rowOff>0</xdr:rowOff>
                  </from>
                  <to>
                    <xdr:col>1</xdr:col>
                    <xdr:colOff>4495800</xdr:colOff>
                    <xdr:row>6</xdr:row>
                    <xdr:rowOff>228600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1</xdr:col>
                    <xdr:colOff>45720</xdr:colOff>
                    <xdr:row>7</xdr:row>
                    <xdr:rowOff>7620</xdr:rowOff>
                  </from>
                  <to>
                    <xdr:col>1</xdr:col>
                    <xdr:colOff>4450080</xdr:colOff>
                    <xdr:row>7</xdr:row>
                    <xdr:rowOff>228600</xdr:rowOff>
                  </to>
                </anchor>
              </controlPr>
            </control>
          </mc:Choice>
        </mc:AlternateContent>
        <mc:AlternateContent xmlns:mc="http://schemas.openxmlformats.org/markup-compatibility/2006">
          <mc:Choice Requires="x14">
            <control shapeId="49171" r:id="rId11" name="Check Box 19">
              <controlPr defaultSize="0" autoFill="0" autoLine="0" autoPict="0">
                <anchor moveWithCells="1">
                  <from>
                    <xdr:col>1</xdr:col>
                    <xdr:colOff>30480</xdr:colOff>
                    <xdr:row>20</xdr:row>
                    <xdr:rowOff>22860</xdr:rowOff>
                  </from>
                  <to>
                    <xdr:col>2</xdr:col>
                    <xdr:colOff>0</xdr:colOff>
                    <xdr:row>21</xdr:row>
                    <xdr:rowOff>0</xdr:rowOff>
                  </to>
                </anchor>
              </controlPr>
            </control>
          </mc:Choice>
        </mc:AlternateContent>
        <mc:AlternateContent xmlns:mc="http://schemas.openxmlformats.org/markup-compatibility/2006">
          <mc:Choice Requires="x14">
            <control shapeId="49172" r:id="rId12" name="Check Box 20">
              <controlPr defaultSize="0" autoFill="0" autoLine="0" autoPict="0">
                <anchor moveWithCells="1">
                  <from>
                    <xdr:col>1</xdr:col>
                    <xdr:colOff>22860</xdr:colOff>
                    <xdr:row>21</xdr:row>
                    <xdr:rowOff>0</xdr:rowOff>
                  </from>
                  <to>
                    <xdr:col>1</xdr:col>
                    <xdr:colOff>4488180</xdr:colOff>
                    <xdr:row>21</xdr:row>
                    <xdr:rowOff>236220</xdr:rowOff>
                  </to>
                </anchor>
              </controlPr>
            </control>
          </mc:Choice>
        </mc:AlternateContent>
        <mc:AlternateContent xmlns:mc="http://schemas.openxmlformats.org/markup-compatibility/2006">
          <mc:Choice Requires="x14">
            <control shapeId="49173" r:id="rId13" name="Check Box 21">
              <controlPr defaultSize="0" autoFill="0" autoLine="0" autoPict="0">
                <anchor moveWithCells="1">
                  <from>
                    <xdr:col>1</xdr:col>
                    <xdr:colOff>7620</xdr:colOff>
                    <xdr:row>21</xdr:row>
                    <xdr:rowOff>236220</xdr:rowOff>
                  </from>
                  <to>
                    <xdr:col>1</xdr:col>
                    <xdr:colOff>4465320</xdr:colOff>
                    <xdr:row>22</xdr:row>
                    <xdr:rowOff>213360</xdr:rowOff>
                  </to>
                </anchor>
              </controlPr>
            </control>
          </mc:Choice>
        </mc:AlternateContent>
        <mc:AlternateContent xmlns:mc="http://schemas.openxmlformats.org/markup-compatibility/2006">
          <mc:Choice Requires="x14">
            <control shapeId="49174" r:id="rId14" name="Check Box 22">
              <controlPr defaultSize="0" autoFill="0" autoLine="0" autoPict="0">
                <anchor moveWithCells="1">
                  <from>
                    <xdr:col>1</xdr:col>
                    <xdr:colOff>22860</xdr:colOff>
                    <xdr:row>23</xdr:row>
                    <xdr:rowOff>7620</xdr:rowOff>
                  </from>
                  <to>
                    <xdr:col>2</xdr:col>
                    <xdr:colOff>0</xdr:colOff>
                    <xdr:row>24</xdr:row>
                    <xdr:rowOff>0</xdr:rowOff>
                  </to>
                </anchor>
              </controlPr>
            </control>
          </mc:Choice>
        </mc:AlternateContent>
        <mc:AlternateContent xmlns:mc="http://schemas.openxmlformats.org/markup-compatibility/2006">
          <mc:Choice Requires="x14">
            <control shapeId="49175" r:id="rId15" name="Check Box 23">
              <controlPr defaultSize="0" autoFill="0" autoLine="0" autoPict="0">
                <anchor moveWithCells="1">
                  <from>
                    <xdr:col>1</xdr:col>
                    <xdr:colOff>22860</xdr:colOff>
                    <xdr:row>23</xdr:row>
                    <xdr:rowOff>236220</xdr:rowOff>
                  </from>
                  <to>
                    <xdr:col>2</xdr:col>
                    <xdr:colOff>0</xdr:colOff>
                    <xdr:row>25</xdr:row>
                    <xdr:rowOff>7620</xdr:rowOff>
                  </to>
                </anchor>
              </controlPr>
            </control>
          </mc:Choice>
        </mc:AlternateContent>
        <mc:AlternateContent xmlns:mc="http://schemas.openxmlformats.org/markup-compatibility/2006">
          <mc:Choice Requires="x14">
            <control shapeId="49176" r:id="rId16" name="Check Box 24">
              <controlPr defaultSize="0" autoFill="0" autoLine="0" autoPict="0">
                <anchor moveWithCells="1">
                  <from>
                    <xdr:col>1</xdr:col>
                    <xdr:colOff>30480</xdr:colOff>
                    <xdr:row>25</xdr:row>
                    <xdr:rowOff>7620</xdr:rowOff>
                  </from>
                  <to>
                    <xdr:col>1</xdr:col>
                    <xdr:colOff>4465320</xdr:colOff>
                    <xdr:row>25</xdr:row>
                    <xdr:rowOff>228600</xdr:rowOff>
                  </to>
                </anchor>
              </controlPr>
            </control>
          </mc:Choice>
        </mc:AlternateContent>
        <mc:AlternateContent xmlns:mc="http://schemas.openxmlformats.org/markup-compatibility/2006">
          <mc:Choice Requires="x14">
            <control shapeId="49177" r:id="rId17" name="Check Box 25">
              <controlPr defaultSize="0" autoFill="0" autoLine="0" autoPict="0">
                <anchor moveWithCells="1">
                  <from>
                    <xdr:col>1</xdr:col>
                    <xdr:colOff>7620</xdr:colOff>
                    <xdr:row>25</xdr:row>
                    <xdr:rowOff>236220</xdr:rowOff>
                  </from>
                  <to>
                    <xdr:col>1</xdr:col>
                    <xdr:colOff>4480560</xdr:colOff>
                    <xdr:row>26</xdr:row>
                    <xdr:rowOff>236220</xdr:rowOff>
                  </to>
                </anchor>
              </controlPr>
            </control>
          </mc:Choice>
        </mc:AlternateContent>
        <mc:AlternateContent xmlns:mc="http://schemas.openxmlformats.org/markup-compatibility/2006">
          <mc:Choice Requires="x14">
            <control shapeId="49178" r:id="rId18" name="Check Box 26">
              <controlPr defaultSize="0" autoFill="0" autoLine="0" autoPict="0">
                <anchor moveWithCells="1">
                  <from>
                    <xdr:col>1</xdr:col>
                    <xdr:colOff>22860</xdr:colOff>
                    <xdr:row>26</xdr:row>
                    <xdr:rowOff>236220</xdr:rowOff>
                  </from>
                  <to>
                    <xdr:col>2</xdr:col>
                    <xdr:colOff>15240</xdr:colOff>
                    <xdr:row>28</xdr:row>
                    <xdr:rowOff>7620</xdr:rowOff>
                  </to>
                </anchor>
              </controlPr>
            </control>
          </mc:Choice>
        </mc:AlternateContent>
        <mc:AlternateContent xmlns:mc="http://schemas.openxmlformats.org/markup-compatibility/2006">
          <mc:Choice Requires="x14">
            <control shapeId="49179" r:id="rId19" name="Check Box 27">
              <controlPr defaultSize="0" autoFill="0" autoLine="0" autoPict="0">
                <anchor moveWithCells="1">
                  <from>
                    <xdr:col>1</xdr:col>
                    <xdr:colOff>7620</xdr:colOff>
                    <xdr:row>28</xdr:row>
                    <xdr:rowOff>0</xdr:rowOff>
                  </from>
                  <to>
                    <xdr:col>1</xdr:col>
                    <xdr:colOff>4488180</xdr:colOff>
                    <xdr:row>28</xdr:row>
                    <xdr:rowOff>220980</xdr:rowOff>
                  </to>
                </anchor>
              </controlPr>
            </control>
          </mc:Choice>
        </mc:AlternateContent>
        <mc:AlternateContent xmlns:mc="http://schemas.openxmlformats.org/markup-compatibility/2006">
          <mc:Choice Requires="x14">
            <control shapeId="49180" r:id="rId20" name="Check Box 28">
              <controlPr defaultSize="0" autoFill="0" autoLine="0" autoPict="0">
                <anchor moveWithCells="1">
                  <from>
                    <xdr:col>1</xdr:col>
                    <xdr:colOff>7620</xdr:colOff>
                    <xdr:row>29</xdr:row>
                    <xdr:rowOff>0</xdr:rowOff>
                  </from>
                  <to>
                    <xdr:col>2</xdr:col>
                    <xdr:colOff>7620</xdr:colOff>
                    <xdr:row>29</xdr:row>
                    <xdr:rowOff>220980</xdr:rowOff>
                  </to>
                </anchor>
              </controlPr>
            </control>
          </mc:Choice>
        </mc:AlternateContent>
        <mc:AlternateContent xmlns:mc="http://schemas.openxmlformats.org/markup-compatibility/2006">
          <mc:Choice Requires="x14">
            <control shapeId="49181" r:id="rId21" name="Check Box 29">
              <controlPr defaultSize="0" autoFill="0" autoLine="0" autoPict="0">
                <anchor moveWithCells="1">
                  <from>
                    <xdr:col>1</xdr:col>
                    <xdr:colOff>7620</xdr:colOff>
                    <xdr:row>29</xdr:row>
                    <xdr:rowOff>236220</xdr:rowOff>
                  </from>
                  <to>
                    <xdr:col>1</xdr:col>
                    <xdr:colOff>4495800</xdr:colOff>
                    <xdr:row>30</xdr:row>
                    <xdr:rowOff>213360</xdr:rowOff>
                  </to>
                </anchor>
              </controlPr>
            </control>
          </mc:Choice>
        </mc:AlternateContent>
        <mc:AlternateContent xmlns:mc="http://schemas.openxmlformats.org/markup-compatibility/2006">
          <mc:Choice Requires="x14">
            <control shapeId="49182" r:id="rId22" name="Check Box 30">
              <controlPr defaultSize="0" autoFill="0" autoLine="0" autoPict="0">
                <anchor moveWithCells="1">
                  <from>
                    <xdr:col>1</xdr:col>
                    <xdr:colOff>0</xdr:colOff>
                    <xdr:row>31</xdr:row>
                    <xdr:rowOff>0</xdr:rowOff>
                  </from>
                  <to>
                    <xdr:col>1</xdr:col>
                    <xdr:colOff>4480560</xdr:colOff>
                    <xdr:row>31</xdr:row>
                    <xdr:rowOff>220980</xdr:rowOff>
                  </to>
                </anchor>
              </controlPr>
            </control>
          </mc:Choice>
        </mc:AlternateContent>
        <mc:AlternateContent xmlns:mc="http://schemas.openxmlformats.org/markup-compatibility/2006">
          <mc:Choice Requires="x14">
            <control shapeId="49183" r:id="rId23" name="Check Box 31">
              <controlPr defaultSize="0" autoFill="0" autoLine="0" autoPict="0">
                <anchor moveWithCells="1">
                  <from>
                    <xdr:col>1</xdr:col>
                    <xdr:colOff>30480</xdr:colOff>
                    <xdr:row>32</xdr:row>
                    <xdr:rowOff>7620</xdr:rowOff>
                  </from>
                  <to>
                    <xdr:col>1</xdr:col>
                    <xdr:colOff>4488180</xdr:colOff>
                    <xdr:row>32</xdr:row>
                    <xdr:rowOff>228600</xdr:rowOff>
                  </to>
                </anchor>
              </controlPr>
            </control>
          </mc:Choice>
        </mc:AlternateContent>
        <mc:AlternateContent xmlns:mc="http://schemas.openxmlformats.org/markup-compatibility/2006">
          <mc:Choice Requires="x14">
            <control shapeId="49184" r:id="rId24" name="Check Box 32">
              <controlPr defaultSize="0" autoFill="0" autoLine="0" autoPict="0">
                <anchor moveWithCells="1">
                  <from>
                    <xdr:col>1</xdr:col>
                    <xdr:colOff>22860</xdr:colOff>
                    <xdr:row>33</xdr:row>
                    <xdr:rowOff>22860</xdr:rowOff>
                  </from>
                  <to>
                    <xdr:col>1</xdr:col>
                    <xdr:colOff>4495800</xdr:colOff>
                    <xdr:row>34</xdr:row>
                    <xdr:rowOff>0</xdr:rowOff>
                  </to>
                </anchor>
              </controlPr>
            </control>
          </mc:Choice>
        </mc:AlternateContent>
        <mc:AlternateContent xmlns:mc="http://schemas.openxmlformats.org/markup-compatibility/2006">
          <mc:Choice Requires="x14">
            <control shapeId="49185" r:id="rId25" name="Check Box 33">
              <controlPr defaultSize="0" autoFill="0" autoLine="0" autoPict="0">
                <anchor moveWithCells="1">
                  <from>
                    <xdr:col>1</xdr:col>
                    <xdr:colOff>7620</xdr:colOff>
                    <xdr:row>34</xdr:row>
                    <xdr:rowOff>22860</xdr:rowOff>
                  </from>
                  <to>
                    <xdr:col>1</xdr:col>
                    <xdr:colOff>4495800</xdr:colOff>
                    <xdr:row>35</xdr:row>
                    <xdr:rowOff>0</xdr:rowOff>
                  </to>
                </anchor>
              </controlPr>
            </control>
          </mc:Choice>
        </mc:AlternateContent>
        <mc:AlternateContent xmlns:mc="http://schemas.openxmlformats.org/markup-compatibility/2006">
          <mc:Choice Requires="x14">
            <control shapeId="49186" r:id="rId26" name="Check Box 34">
              <controlPr defaultSize="0" autoFill="0" autoLine="0" autoPict="0">
                <anchor moveWithCells="1">
                  <from>
                    <xdr:col>1</xdr:col>
                    <xdr:colOff>7620</xdr:colOff>
                    <xdr:row>35</xdr:row>
                    <xdr:rowOff>7620</xdr:rowOff>
                  </from>
                  <to>
                    <xdr:col>2</xdr:col>
                    <xdr:colOff>0</xdr:colOff>
                    <xdr:row>36</xdr:row>
                    <xdr:rowOff>0</xdr:rowOff>
                  </to>
                </anchor>
              </controlPr>
            </control>
          </mc:Choice>
        </mc:AlternateContent>
        <mc:AlternateContent xmlns:mc="http://schemas.openxmlformats.org/markup-compatibility/2006">
          <mc:Choice Requires="x14">
            <control shapeId="49189" r:id="rId27" name="Check Box 37">
              <controlPr defaultSize="0" autoFill="0" autoLine="0" autoPict="0">
                <anchor moveWithCells="1">
                  <from>
                    <xdr:col>1</xdr:col>
                    <xdr:colOff>22860</xdr:colOff>
                    <xdr:row>36</xdr:row>
                    <xdr:rowOff>7620</xdr:rowOff>
                  </from>
                  <to>
                    <xdr:col>1</xdr:col>
                    <xdr:colOff>4465320</xdr:colOff>
                    <xdr:row>36</xdr:row>
                    <xdr:rowOff>228600</xdr:rowOff>
                  </to>
                </anchor>
              </controlPr>
            </control>
          </mc:Choice>
        </mc:AlternateContent>
        <mc:AlternateContent xmlns:mc="http://schemas.openxmlformats.org/markup-compatibility/2006">
          <mc:Choice Requires="x14">
            <control shapeId="49190" r:id="rId28" name="Check Box 38">
              <controlPr defaultSize="0" autoFill="0" autoLine="0" autoPict="0">
                <anchor moveWithCells="1">
                  <from>
                    <xdr:col>1</xdr:col>
                    <xdr:colOff>22860</xdr:colOff>
                    <xdr:row>36</xdr:row>
                    <xdr:rowOff>236220</xdr:rowOff>
                  </from>
                  <to>
                    <xdr:col>1</xdr:col>
                    <xdr:colOff>4495800</xdr:colOff>
                    <xdr:row>37</xdr:row>
                    <xdr:rowOff>213360</xdr:rowOff>
                  </to>
                </anchor>
              </controlPr>
            </control>
          </mc:Choice>
        </mc:AlternateContent>
        <mc:AlternateContent xmlns:mc="http://schemas.openxmlformats.org/markup-compatibility/2006">
          <mc:Choice Requires="x14">
            <control shapeId="49191" r:id="rId29" name="Check Box 39">
              <controlPr defaultSize="0" autoFill="0" autoLine="0" autoPict="0">
                <anchor moveWithCells="1">
                  <from>
                    <xdr:col>1</xdr:col>
                    <xdr:colOff>22860</xdr:colOff>
                    <xdr:row>8</xdr:row>
                    <xdr:rowOff>0</xdr:rowOff>
                  </from>
                  <to>
                    <xdr:col>1</xdr:col>
                    <xdr:colOff>4465320</xdr:colOff>
                    <xdr:row>8</xdr:row>
                    <xdr:rowOff>220980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zoomScaleNormal="100" zoomScaleSheetLayoutView="100" workbookViewId="0">
      <selection activeCell="A5" sqref="A5:B5"/>
    </sheetView>
  </sheetViews>
  <sheetFormatPr defaultRowHeight="14.4" x14ac:dyDescent="0.3"/>
  <cols>
    <col min="1" max="3" width="44.5546875" customWidth="1"/>
    <col min="4" max="4" width="7.88671875" customWidth="1"/>
    <col min="5" max="6" width="9.109375" customWidth="1"/>
  </cols>
  <sheetData>
    <row r="1" spans="1:4" ht="20.100000000000001" customHeight="1" x14ac:dyDescent="0.3">
      <c r="A1" s="74" t="str">
        <f>+'Section A'!A1</f>
        <v xml:space="preserve">STATE OF ILLINOIS </v>
      </c>
      <c r="B1" s="72" t="str">
        <f>+'Section A'!B1</f>
        <v>UNIFORM GRANT BUDGET TEMPLATE</v>
      </c>
      <c r="C1" s="73" t="str">
        <f>+'Section A'!E1</f>
        <v>Commerce &amp; Economic Opportunity</v>
      </c>
      <c r="D1" s="80" t="s">
        <v>251</v>
      </c>
    </row>
    <row r="2" spans="1:4" ht="39.9" customHeight="1" x14ac:dyDescent="0.3">
      <c r="A2" s="250" t="str">
        <f>"Organization Name: "&amp;'Section A'!B2</f>
        <v xml:space="preserve">Organization Name: </v>
      </c>
      <c r="B2" s="74" t="str">
        <f>"NOFO # "&amp;'Section A'!F2</f>
        <v xml:space="preserve">NOFO # </v>
      </c>
      <c r="C2" s="74" t="str">
        <f>"Fiscal Year "&amp;'Section A'!F3</f>
        <v>Fiscal Year 2026</v>
      </c>
    </row>
    <row r="3" spans="1:4" ht="20.100000000000001" customHeight="1" x14ac:dyDescent="0.3">
      <c r="A3" s="527" t="s">
        <v>218</v>
      </c>
      <c r="B3" s="528"/>
      <c r="C3" s="79" t="str">
        <f>"Grant Number: "&amp;'Section A'!F4</f>
        <v xml:space="preserve">Grant Number: </v>
      </c>
    </row>
    <row r="4" spans="1:4" ht="20.100000000000001" customHeight="1" x14ac:dyDescent="0.3">
      <c r="A4" s="76" t="s">
        <v>27</v>
      </c>
      <c r="B4" s="77"/>
      <c r="C4" s="78" t="s">
        <v>212</v>
      </c>
    </row>
    <row r="5" spans="1:4" ht="15" customHeight="1" x14ac:dyDescent="0.3">
      <c r="A5" s="526" t="s">
        <v>396</v>
      </c>
      <c r="B5" s="526"/>
      <c r="C5" s="430"/>
    </row>
    <row r="6" spans="1:4" ht="15" customHeight="1" x14ac:dyDescent="0.3">
      <c r="A6" s="531" t="s">
        <v>25</v>
      </c>
      <c r="B6" s="532"/>
      <c r="C6" s="217">
        <v>0</v>
      </c>
    </row>
    <row r="7" spans="1:4" ht="15" customHeight="1" x14ac:dyDescent="0.3">
      <c r="A7" s="531" t="s">
        <v>26</v>
      </c>
      <c r="B7" s="532"/>
      <c r="C7" s="217">
        <v>0</v>
      </c>
    </row>
    <row r="8" spans="1:4" ht="15" customHeight="1" x14ac:dyDescent="0.3">
      <c r="A8" s="533" t="s">
        <v>23</v>
      </c>
      <c r="B8" s="534"/>
      <c r="C8" s="217">
        <v>0</v>
      </c>
    </row>
    <row r="9" spans="1:4" ht="20.100000000000001" customHeight="1" thickBot="1" x14ac:dyDescent="0.35">
      <c r="A9" s="529" t="s">
        <v>219</v>
      </c>
      <c r="B9" s="530"/>
      <c r="C9" s="88">
        <f>(C6+C7+C8)</f>
        <v>0</v>
      </c>
    </row>
    <row r="10" spans="1:4" ht="20.100000000000001" customHeight="1" thickBot="1" x14ac:dyDescent="0.35">
      <c r="A10" s="451" t="s">
        <v>221</v>
      </c>
      <c r="B10" s="453"/>
      <c r="C10" s="455"/>
      <c r="D10" s="80" t="s">
        <v>244</v>
      </c>
    </row>
    <row r="11" spans="1:4" ht="28.5" customHeight="1" x14ac:dyDescent="0.3">
      <c r="A11" s="76" t="s">
        <v>209</v>
      </c>
      <c r="B11" s="76" t="s">
        <v>211</v>
      </c>
      <c r="C11" s="78" t="s">
        <v>213</v>
      </c>
    </row>
    <row r="12" spans="1:4" ht="16.5" hidden="1" customHeight="1" x14ac:dyDescent="0.3">
      <c r="A12" s="64" t="s">
        <v>14</v>
      </c>
      <c r="B12" s="65">
        <v>200.43</v>
      </c>
      <c r="C12" s="69">
        <f ca="1">+Personnel!G268</f>
        <v>161095.75</v>
      </c>
    </row>
    <row r="13" spans="1:4" ht="16.5" hidden="1" customHeight="1" x14ac:dyDescent="0.3">
      <c r="A13" s="64" t="s">
        <v>15</v>
      </c>
      <c r="B13" s="66">
        <v>200.43100000000001</v>
      </c>
      <c r="C13" s="69">
        <f ca="1">+'Fringe Benefits'!E267</f>
        <v>200115.03</v>
      </c>
    </row>
    <row r="14" spans="1:4" ht="16.5" customHeight="1" x14ac:dyDescent="0.3">
      <c r="A14" s="64" t="s">
        <v>16</v>
      </c>
      <c r="B14" s="66">
        <v>200.47399999999999</v>
      </c>
      <c r="C14" s="69">
        <f>+Travel!G267</f>
        <v>0</v>
      </c>
    </row>
    <row r="15" spans="1:4" ht="16.5" customHeight="1" x14ac:dyDescent="0.3">
      <c r="A15" s="64" t="s">
        <v>0</v>
      </c>
      <c r="B15" s="66">
        <v>200.43899999999999</v>
      </c>
      <c r="C15" s="69">
        <f>+'Equipment '!D267</f>
        <v>0</v>
      </c>
    </row>
    <row r="16" spans="1:4" ht="16.5" hidden="1" customHeight="1" x14ac:dyDescent="0.3">
      <c r="A16" s="64" t="s">
        <v>1</v>
      </c>
      <c r="B16" s="66">
        <v>200.94</v>
      </c>
      <c r="C16" s="69">
        <f ca="1">+Supplies!D266</f>
        <v>1811596.95</v>
      </c>
    </row>
    <row r="17" spans="1:3" ht="16.5" customHeight="1" x14ac:dyDescent="0.3">
      <c r="A17" s="64" t="s">
        <v>216</v>
      </c>
      <c r="B17" s="66" t="s">
        <v>215</v>
      </c>
      <c r="C17" s="69">
        <f>+'Contractual Services'!C269</f>
        <v>0</v>
      </c>
    </row>
    <row r="18" spans="1:3" ht="16.5" customHeight="1" x14ac:dyDescent="0.3">
      <c r="A18" s="64" t="s">
        <v>13</v>
      </c>
      <c r="B18" s="66">
        <v>200.459</v>
      </c>
      <c r="C18" s="69">
        <f>+Consultant!G266+Consultant!G539</f>
        <v>0</v>
      </c>
    </row>
    <row r="19" spans="1:3" ht="16.5" customHeight="1" x14ac:dyDescent="0.3">
      <c r="A19" s="64" t="s">
        <v>395</v>
      </c>
      <c r="B19" s="415"/>
      <c r="C19" s="69">
        <f>'Construction '!C266</f>
        <v>0</v>
      </c>
    </row>
    <row r="20" spans="1:3" ht="16.5" hidden="1" customHeight="1" x14ac:dyDescent="0.3">
      <c r="A20" s="64" t="s">
        <v>17</v>
      </c>
      <c r="B20" s="66">
        <v>200.465</v>
      </c>
      <c r="C20" s="69">
        <f ca="1">+'Occupancy '!F267</f>
        <v>12738830.880000001</v>
      </c>
    </row>
    <row r="21" spans="1:3" ht="16.5" customHeight="1" x14ac:dyDescent="0.3">
      <c r="A21" s="64" t="s">
        <v>18</v>
      </c>
      <c r="B21" s="66">
        <v>200.87</v>
      </c>
      <c r="C21" s="69">
        <f>+'R &amp; D '!C266</f>
        <v>0</v>
      </c>
    </row>
    <row r="22" spans="1:3" ht="16.5" hidden="1" customHeight="1" x14ac:dyDescent="0.3">
      <c r="A22" s="64" t="s">
        <v>83</v>
      </c>
      <c r="B22" s="66"/>
      <c r="C22" s="69">
        <f ca="1">+'Telecommunications '!F267</f>
        <v>1928568.4</v>
      </c>
    </row>
    <row r="23" spans="1:3" ht="16.5" hidden="1" customHeight="1" x14ac:dyDescent="0.3">
      <c r="A23" s="64" t="s">
        <v>19</v>
      </c>
      <c r="B23" s="66">
        <v>200.47200000000001</v>
      </c>
      <c r="C23" s="69">
        <f ca="1">+'Training &amp; Education'!F267</f>
        <v>15347766.84</v>
      </c>
    </row>
    <row r="24" spans="1:3" ht="16.5" hidden="1" customHeight="1" x14ac:dyDescent="0.3">
      <c r="A24" s="64" t="s">
        <v>88</v>
      </c>
      <c r="B24" s="66" t="s">
        <v>214</v>
      </c>
      <c r="C24" s="69">
        <f ca="1">+'Direct Administrative '!G267</f>
        <v>280654.14</v>
      </c>
    </row>
    <row r="25" spans="1:3" ht="16.5" customHeight="1" x14ac:dyDescent="0.3">
      <c r="A25" s="64" t="s">
        <v>171</v>
      </c>
      <c r="B25" s="66"/>
      <c r="C25" s="69">
        <f>+'Miscellaneous (other) Costs '!F267</f>
        <v>0</v>
      </c>
    </row>
    <row r="26" spans="1:3" ht="16.5" customHeight="1" x14ac:dyDescent="0.3">
      <c r="A26" s="64" t="str">
        <f>+Advertising!$A$2&amp;Advertising!$B$2</f>
        <v>15A.Advertising</v>
      </c>
      <c r="B26" s="66"/>
      <c r="C26" s="69">
        <f>+Advertising!F$268</f>
        <v>0</v>
      </c>
    </row>
    <row r="27" spans="1:3" ht="16.5" customHeight="1" x14ac:dyDescent="0.3">
      <c r="A27" s="64" t="str">
        <f>+Familiarization!$A$2&amp;Familiarization!$B$2</f>
        <v>15B.Familiarization Tours</v>
      </c>
      <c r="B27" s="274"/>
      <c r="C27" s="69">
        <f>+Familiarization!F$268</f>
        <v>0</v>
      </c>
    </row>
    <row r="28" spans="1:3" ht="16.5" hidden="1" customHeight="1" x14ac:dyDescent="0.3">
      <c r="A28" s="64" t="str">
        <f>+'15C'!$A$2&amp;'15C'!$B$2</f>
        <v>15C.GRANT EXCLUSIVE LINE ITEM</v>
      </c>
      <c r="B28" s="274"/>
      <c r="C28" s="69">
        <f ca="1">+'15C'!F$268</f>
        <v>21381862.420000002</v>
      </c>
    </row>
    <row r="29" spans="1:3" ht="16.5" hidden="1" customHeight="1" x14ac:dyDescent="0.3">
      <c r="A29" s="64" t="str">
        <f>+'15D'!$A$2&amp;'15D'!$B$2</f>
        <v>15D.GRANT EXCLUSIVE LINE ITEM</v>
      </c>
      <c r="B29" s="274"/>
      <c r="C29" s="69">
        <f ca="1">+'15D'!F$268</f>
        <v>15296260.57</v>
      </c>
    </row>
    <row r="30" spans="1:3" ht="16.5" hidden="1" customHeight="1" x14ac:dyDescent="0.3">
      <c r="A30" s="64" t="str">
        <f>+'15E'!$A$2&amp;'15E'!$B$2</f>
        <v>15E.GRANT EXCLUSIVE LINE ITEM</v>
      </c>
      <c r="B30" s="274"/>
      <c r="C30" s="69">
        <f ca="1">+'15E'!F$268</f>
        <v>12001757.029999999</v>
      </c>
    </row>
    <row r="31" spans="1:3" ht="16.5" hidden="1" customHeight="1" x14ac:dyDescent="0.3">
      <c r="A31" s="64" t="str">
        <f>+'15F'!$A$2&amp;'15F'!$B$2</f>
        <v>15F.GRANT EXCLUSIVE LINE ITEM</v>
      </c>
      <c r="B31" s="274"/>
      <c r="C31" s="69">
        <f ca="1">+'15F'!F$268</f>
        <v>18388041.510000002</v>
      </c>
    </row>
    <row r="32" spans="1:3" ht="16.5" hidden="1" customHeight="1" x14ac:dyDescent="0.3">
      <c r="A32" s="64" t="str">
        <f>+'15G'!$A$2&amp;'15G'!$B$2</f>
        <v>15G.GRANT EXCLUSIVE LINE ITEM</v>
      </c>
      <c r="B32" s="66"/>
      <c r="C32" s="69">
        <f ca="1">+'15G'!F$268</f>
        <v>19663791.289999999</v>
      </c>
    </row>
    <row r="33" spans="1:3" ht="16.5" hidden="1" customHeight="1" x14ac:dyDescent="0.3">
      <c r="A33" s="64" t="str">
        <f>+'15H'!$A$2&amp;'15H'!$B$2</f>
        <v>15H.GRANT EXCLUSIVE LINE ITEM</v>
      </c>
      <c r="B33" s="290"/>
      <c r="C33" s="69">
        <f ca="1">+'15H'!F$268</f>
        <v>11617312.439999999</v>
      </c>
    </row>
    <row r="34" spans="1:3" ht="16.5" hidden="1" customHeight="1" x14ac:dyDescent="0.3">
      <c r="A34" s="64" t="str">
        <f>+'15I'!$A$2&amp;'15I'!$B$2</f>
        <v>15I.GRANT EXCLUSIVE LINE ITEM</v>
      </c>
      <c r="B34" s="290"/>
      <c r="C34" s="69">
        <f ca="1">+'15I'!F$268</f>
        <v>16548154.369999999</v>
      </c>
    </row>
    <row r="35" spans="1:3" ht="16.5" hidden="1" customHeight="1" x14ac:dyDescent="0.3">
      <c r="A35" s="64" t="str">
        <f>+'15J'!$A$2&amp;'15J'!$B$2</f>
        <v>15J.GRANT EXCLUSIVE LINE ITEM</v>
      </c>
      <c r="B35" s="290"/>
      <c r="C35" s="69">
        <f ca="1">+'15J'!F$268</f>
        <v>15959185.060000001</v>
      </c>
    </row>
    <row r="36" spans="1:3" ht="16.5" hidden="1" customHeight="1" x14ac:dyDescent="0.3">
      <c r="A36" s="64" t="str">
        <f>+'15K'!$A$2&amp;'15K'!$B$2</f>
        <v>15K.GRANT EXCLUSIVE LINE ITEM</v>
      </c>
      <c r="B36" s="290"/>
      <c r="C36" s="69">
        <f ca="1">+'15K'!F$268</f>
        <v>13785169.039999999</v>
      </c>
    </row>
    <row r="37" spans="1:3" ht="16.5" customHeight="1" x14ac:dyDescent="0.3">
      <c r="A37" s="64" t="s">
        <v>195</v>
      </c>
      <c r="B37" s="67">
        <v>200.41300000000001</v>
      </c>
      <c r="C37" s="69">
        <f>SUBTOTAL(109,C12:C36)</f>
        <v>0</v>
      </c>
    </row>
    <row r="38" spans="1:3" ht="16.5" hidden="1" customHeight="1" x14ac:dyDescent="0.3">
      <c r="A38" s="431" t="s">
        <v>89</v>
      </c>
      <c r="B38" s="432">
        <v>200.41399999999999</v>
      </c>
      <c r="C38" s="69">
        <f>+'Indirect Costs'!D14</f>
        <v>0</v>
      </c>
    </row>
    <row r="39" spans="1:3" ht="34.5" hidden="1" customHeight="1" x14ac:dyDescent="0.3">
      <c r="A39" s="524" t="s">
        <v>24</v>
      </c>
      <c r="B39" s="525"/>
      <c r="C39" s="70"/>
    </row>
    <row r="40" spans="1:3" ht="22.5" customHeight="1" x14ac:dyDescent="0.3">
      <c r="A40" s="425" t="s">
        <v>220</v>
      </c>
      <c r="B40" s="71"/>
      <c r="C40" s="75">
        <f>(C37+C38)</f>
        <v>0</v>
      </c>
    </row>
    <row r="41" spans="1:3" ht="17.399999999999999" customHeight="1" x14ac:dyDescent="0.3"/>
    <row r="42" spans="1:3" ht="17.399999999999999" customHeight="1" x14ac:dyDescent="0.3"/>
    <row r="43" spans="1:3" ht="17.399999999999999" customHeight="1" x14ac:dyDescent="0.3"/>
    <row r="45" spans="1:3" ht="15" customHeight="1" x14ac:dyDescent="0.3"/>
    <row r="46" spans="1:3" ht="22.5" customHeight="1" x14ac:dyDescent="0.3"/>
  </sheetData>
  <sheetProtection algorithmName="SHA-512" hashValue="t8UkoKUQnidoZcRVvxm1ICIQq2kxslWi+nOEWaSvIu8tBQODWaKHuxkDIreKM7A7NPNgZSFlpVaQH1+5WSJfAA==" saltValue="U/MDB3NGPYXsjgWhtSce2A==" spinCount="100000" sheet="1" objects="1" scenarios="1"/>
  <autoFilter ref="A11:A40" xr:uid="{00000000-0001-0000-0300-000000000000}">
    <filterColumn colId="0">
      <colorFilter dxfId="0"/>
    </filterColumn>
  </autoFilter>
  <mergeCells count="8">
    <mergeCell ref="A39:B39"/>
    <mergeCell ref="A5:B5"/>
    <mergeCell ref="A3:B3"/>
    <mergeCell ref="A10:C10"/>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37" id="{CA3C5E6A-B7FC-4FFF-974C-F9F0AD51D784}">
            <xm:f>Categories!$A$2=FALSE</xm:f>
            <x14:dxf>
              <fill>
                <patternFill>
                  <bgColor theme="0" tint="-0.34998626667073579"/>
                </patternFill>
              </fill>
            </x14:dxf>
          </x14:cfRule>
          <xm:sqref>A12:C12</xm:sqref>
        </x14:conditionalFormatting>
        <x14:conditionalFormatting xmlns:xm="http://schemas.microsoft.com/office/excel/2006/main">
          <x14:cfRule type="expression" priority="36" id="{E1559887-BD96-4630-97EA-6EAE078013B0}">
            <xm:f>Categories!$A$3=FALSE</xm:f>
            <x14:dxf>
              <fill>
                <patternFill>
                  <bgColor theme="0" tint="-0.34998626667073579"/>
                </patternFill>
              </fill>
            </x14:dxf>
          </x14:cfRule>
          <xm:sqref>A13:C13</xm:sqref>
        </x14:conditionalFormatting>
        <x14:conditionalFormatting xmlns:xm="http://schemas.microsoft.com/office/excel/2006/main">
          <x14:cfRule type="expression" priority="35" id="{AD5A6EE7-DE33-46DF-913F-25C9C8F553F2}">
            <xm:f>Categories!$A$4=FALSE</xm:f>
            <x14:dxf>
              <fill>
                <patternFill>
                  <bgColor theme="0" tint="-0.34998626667073579"/>
                </patternFill>
              </fill>
            </x14:dxf>
          </x14:cfRule>
          <xm:sqref>A14:C14</xm:sqref>
        </x14:conditionalFormatting>
        <x14:conditionalFormatting xmlns:xm="http://schemas.microsoft.com/office/excel/2006/main">
          <x14:cfRule type="expression" priority="34" id="{28652572-48DF-4476-B374-1C8E66A0E9B8}">
            <xm:f>Categories!$A$5=FALSE</xm:f>
            <x14:dxf>
              <fill>
                <patternFill>
                  <bgColor theme="0" tint="-0.34998626667073579"/>
                </patternFill>
              </fill>
            </x14:dxf>
          </x14:cfRule>
          <xm:sqref>A15:C15</xm:sqref>
        </x14:conditionalFormatting>
        <x14:conditionalFormatting xmlns:xm="http://schemas.microsoft.com/office/excel/2006/main">
          <x14:cfRule type="expression" priority="33" id="{2247D54D-0839-489C-B2FB-1E06FF457B13}">
            <xm:f>Categories!$A$6=FALSE</xm:f>
            <x14:dxf>
              <fill>
                <patternFill>
                  <bgColor theme="0" tint="-0.34998626667073579"/>
                </patternFill>
              </fill>
            </x14:dxf>
          </x14:cfRule>
          <xm:sqref>A16:C16</xm:sqref>
        </x14:conditionalFormatting>
        <x14:conditionalFormatting xmlns:xm="http://schemas.microsoft.com/office/excel/2006/main">
          <x14:cfRule type="expression" priority="32" id="{2A39CBBD-A1AB-430B-9E4F-55C07BFE5C5A}">
            <xm:f>Categories!$A$7=FALSE</xm:f>
            <x14:dxf>
              <fill>
                <patternFill>
                  <bgColor theme="0" tint="-0.34998626667073579"/>
                </patternFill>
              </fill>
            </x14:dxf>
          </x14:cfRule>
          <xm:sqref>A17:C17</xm:sqref>
        </x14:conditionalFormatting>
        <x14:conditionalFormatting xmlns:xm="http://schemas.microsoft.com/office/excel/2006/main">
          <x14:cfRule type="expression" priority="31" id="{C6D47CE7-3AF5-46A9-904B-C9BF53AA72DF}">
            <xm:f>Categories!$A$8=FALSE</xm:f>
            <x14:dxf>
              <fill>
                <patternFill>
                  <bgColor theme="0" tint="-0.34998626667073579"/>
                </patternFill>
              </fill>
            </x14:dxf>
          </x14:cfRule>
          <xm:sqref>A18:C18</xm:sqref>
        </x14:conditionalFormatting>
        <x14:conditionalFormatting xmlns:xm="http://schemas.microsoft.com/office/excel/2006/main">
          <x14:cfRule type="expression" priority="30" id="{2736EA52-DEBF-4812-8C72-908347DA96A4}">
            <xm:f>Categories!$A$9=FALSE</xm:f>
            <x14:dxf>
              <fill>
                <patternFill>
                  <bgColor theme="0" tint="-0.34998626667073579"/>
                </patternFill>
              </fill>
            </x14:dxf>
          </x14:cfRule>
          <xm:sqref>A19:C19</xm:sqref>
        </x14:conditionalFormatting>
        <x14:conditionalFormatting xmlns:xm="http://schemas.microsoft.com/office/excel/2006/main">
          <x14:cfRule type="expression" priority="18" id="{8BB241A5-24C0-40D0-AD82-5A1CB83103A6}">
            <xm:f>Categories!$A$21=FALSE</xm:f>
            <x14:dxf>
              <fill>
                <patternFill>
                  <bgColor theme="0" tint="-0.34998626667073579"/>
                </patternFill>
              </fill>
            </x14:dxf>
          </x14:cfRule>
          <xm:sqref>A20:C20</xm:sqref>
        </x14:conditionalFormatting>
        <x14:conditionalFormatting xmlns:xm="http://schemas.microsoft.com/office/excel/2006/main">
          <x14:cfRule type="expression" priority="17" id="{5A016ABD-32C4-4FC5-9A15-6E4784672A19}">
            <xm:f>Categories!$A$22=FALSE</xm:f>
            <x14:dxf>
              <fill>
                <patternFill>
                  <bgColor theme="0" tint="-0.34998626667073579"/>
                </patternFill>
              </fill>
            </x14:dxf>
          </x14:cfRule>
          <xm:sqref>A21:C21</xm:sqref>
        </x14:conditionalFormatting>
        <x14:conditionalFormatting xmlns:xm="http://schemas.microsoft.com/office/excel/2006/main">
          <x14:cfRule type="expression" priority="16" id="{0CE88E72-BD90-48F9-9846-1A270F88D922}">
            <xm:f>Categories!$A$23=FALSE</xm:f>
            <x14:dxf>
              <fill>
                <patternFill>
                  <bgColor theme="0" tint="-0.34998626667073579"/>
                </patternFill>
              </fill>
            </x14:dxf>
          </x14:cfRule>
          <xm:sqref>A22:C22</xm:sqref>
        </x14:conditionalFormatting>
        <x14:conditionalFormatting xmlns:xm="http://schemas.microsoft.com/office/excel/2006/main">
          <x14:cfRule type="expression" priority="15" id="{2EC1D4A1-9A90-4EA6-852A-17D011C94F72}">
            <xm:f>Categories!$A$24=FALSE</xm:f>
            <x14:dxf>
              <fill>
                <patternFill>
                  <bgColor theme="0" tint="-0.34998626667073579"/>
                </patternFill>
              </fill>
            </x14:dxf>
          </x14:cfRule>
          <xm:sqref>A23:C23</xm:sqref>
        </x14:conditionalFormatting>
        <x14:conditionalFormatting xmlns:xm="http://schemas.microsoft.com/office/excel/2006/main">
          <x14:cfRule type="expression" priority="14" id="{205AC9F8-6F05-4EC9-B6EC-2C28790380C4}">
            <xm:f>Categories!$A$25=FALSE</xm:f>
            <x14:dxf>
              <fill>
                <patternFill>
                  <bgColor theme="0" tint="-0.34998626667073579"/>
                </patternFill>
              </fill>
            </x14:dxf>
          </x14:cfRule>
          <xm:sqref>A24:C24</xm:sqref>
        </x14:conditionalFormatting>
        <x14:conditionalFormatting xmlns:xm="http://schemas.microsoft.com/office/excel/2006/main">
          <x14:cfRule type="expression" priority="13" id="{5B303488-0181-4B15-87BF-BD13B2EE986E}">
            <xm:f>Categories!$A$26=FALSE</xm:f>
            <x14:dxf>
              <fill>
                <patternFill>
                  <bgColor theme="0" tint="-0.34998626667073579"/>
                </patternFill>
              </fill>
            </x14:dxf>
          </x14:cfRule>
          <xm:sqref>A25:C25</xm:sqref>
        </x14:conditionalFormatting>
        <x14:conditionalFormatting xmlns:xm="http://schemas.microsoft.com/office/excel/2006/main">
          <x14:cfRule type="expression" priority="12" id="{1E0F13B0-8439-40CF-86ED-932BC807AFED}">
            <xm:f>Categories!$A$27=FALSE</xm:f>
            <x14:dxf>
              <fill>
                <patternFill>
                  <bgColor theme="0" tint="-0.34998626667073579"/>
                </patternFill>
              </fill>
            </x14:dxf>
          </x14:cfRule>
          <xm:sqref>A26:C26</xm:sqref>
        </x14:conditionalFormatting>
        <x14:conditionalFormatting xmlns:xm="http://schemas.microsoft.com/office/excel/2006/main">
          <x14:cfRule type="expression" priority="11" id="{0E041D0B-5482-4CC6-83B0-4B444CED8CC9}">
            <xm:f>Categories!$A$28=FALSE</xm:f>
            <x14:dxf>
              <fill>
                <patternFill>
                  <bgColor theme="0" tint="-0.34998626667073579"/>
                </patternFill>
              </fill>
            </x14:dxf>
          </x14:cfRule>
          <xm:sqref>A27:C27</xm:sqref>
        </x14:conditionalFormatting>
        <x14:conditionalFormatting xmlns:xm="http://schemas.microsoft.com/office/excel/2006/main">
          <x14:cfRule type="expression" priority="10" id="{53074C06-077C-408D-B1F3-CE816593CC3B}">
            <xm:f>Categories!$A$29=FALSE</xm:f>
            <x14:dxf>
              <fill>
                <patternFill>
                  <bgColor theme="0" tint="-0.34998626667073579"/>
                </patternFill>
              </fill>
            </x14:dxf>
          </x14:cfRule>
          <xm:sqref>A28:C28</xm:sqref>
        </x14:conditionalFormatting>
        <x14:conditionalFormatting xmlns:xm="http://schemas.microsoft.com/office/excel/2006/main">
          <x14:cfRule type="expression" priority="9" id="{EBBEE443-3171-46F5-A747-7FDB90E1B999}">
            <xm:f>Categories!$A$30=FALSE</xm:f>
            <x14:dxf>
              <fill>
                <patternFill>
                  <bgColor theme="0" tint="-0.34998626667073579"/>
                </patternFill>
              </fill>
            </x14:dxf>
          </x14:cfRule>
          <xm:sqref>A29:C29</xm:sqref>
        </x14:conditionalFormatting>
        <x14:conditionalFormatting xmlns:xm="http://schemas.microsoft.com/office/excel/2006/main">
          <x14:cfRule type="expression" priority="8" id="{A17097E9-D80E-407E-B6BA-9D566DE2FD09}">
            <xm:f>Categories!$A$31=FALSE</xm:f>
            <x14:dxf>
              <fill>
                <patternFill>
                  <bgColor theme="0" tint="-0.34998626667073579"/>
                </patternFill>
              </fill>
            </x14:dxf>
          </x14:cfRule>
          <xm:sqref>A30:C30</xm:sqref>
        </x14:conditionalFormatting>
        <x14:conditionalFormatting xmlns:xm="http://schemas.microsoft.com/office/excel/2006/main">
          <x14:cfRule type="expression" priority="7" id="{7C0AB30C-DF09-4010-9795-312A6948A981}">
            <xm:f>Categories!$A$32=FALSE</xm:f>
            <x14:dxf>
              <fill>
                <patternFill>
                  <bgColor theme="0" tint="-0.34998626667073579"/>
                </patternFill>
              </fill>
            </x14:dxf>
          </x14:cfRule>
          <xm:sqref>A31:C31</xm:sqref>
        </x14:conditionalFormatting>
        <x14:conditionalFormatting xmlns:xm="http://schemas.microsoft.com/office/excel/2006/main">
          <x14:cfRule type="expression" priority="6" id="{E1BC76F4-15FB-4A2A-9E48-813AA184F84C}">
            <xm:f>Categories!$A$33=FALSE</xm:f>
            <x14:dxf>
              <fill>
                <patternFill>
                  <bgColor theme="0" tint="-0.34998626667073579"/>
                </patternFill>
              </fill>
            </x14:dxf>
          </x14:cfRule>
          <xm:sqref>A32:C32</xm:sqref>
        </x14:conditionalFormatting>
        <x14:conditionalFormatting xmlns:xm="http://schemas.microsoft.com/office/excel/2006/main">
          <x14:cfRule type="expression" priority="5" id="{7CEDA094-7560-4F92-BBE5-6AE0C9D1162E}">
            <xm:f>Categories!$A$34=FALSE</xm:f>
            <x14:dxf>
              <fill>
                <patternFill>
                  <bgColor theme="0" tint="-0.34998626667073579"/>
                </patternFill>
              </fill>
            </x14:dxf>
          </x14:cfRule>
          <xm:sqref>A33:C33</xm:sqref>
        </x14:conditionalFormatting>
        <x14:conditionalFormatting xmlns:xm="http://schemas.microsoft.com/office/excel/2006/main">
          <x14:cfRule type="expression" priority="4" id="{286E3B50-FDFC-4165-807D-B6C3D30C4E3E}">
            <xm:f>Categories!$A$35=FALSE</xm:f>
            <x14:dxf>
              <fill>
                <patternFill>
                  <bgColor theme="0" tint="-0.34998626667073579"/>
                </patternFill>
              </fill>
            </x14:dxf>
          </x14:cfRule>
          <xm:sqref>A34:C34</xm:sqref>
        </x14:conditionalFormatting>
        <x14:conditionalFormatting xmlns:xm="http://schemas.microsoft.com/office/excel/2006/main">
          <x14:cfRule type="expression" priority="3" id="{6B1A9887-12B1-4A53-85AC-E62EC9A0A6C4}">
            <xm:f>Categories!$A$36=FALSE</xm:f>
            <x14:dxf>
              <fill>
                <patternFill>
                  <bgColor theme="0" tint="-0.34998626667073579"/>
                </patternFill>
              </fill>
            </x14:dxf>
          </x14:cfRule>
          <xm:sqref>A35:C35</xm:sqref>
        </x14:conditionalFormatting>
        <x14:conditionalFormatting xmlns:xm="http://schemas.microsoft.com/office/excel/2006/main">
          <x14:cfRule type="expression" priority="2" id="{A725E391-F70A-4A68-A554-C06D6788849B}">
            <xm:f>Categories!$A$37=FALSE</xm:f>
            <x14:dxf>
              <fill>
                <patternFill>
                  <bgColor theme="0" tint="-0.34998626667073579"/>
                </patternFill>
              </fill>
            </x14:dxf>
          </x14:cfRule>
          <xm:sqref>A36:C36</xm:sqref>
        </x14:conditionalFormatting>
        <x14:conditionalFormatting xmlns:xm="http://schemas.microsoft.com/office/excel/2006/main">
          <x14:cfRule type="expression" priority="1" id="{8E3705C7-F42F-4A0A-88C7-CF7ED76013E0}">
            <xm:f>Categories!$A$38=FALSE</xm:f>
            <x14:dxf>
              <fill>
                <patternFill>
                  <bgColor theme="0" tint="-0.34998626667073579"/>
                </patternFill>
              </fill>
            </x14:dxf>
          </x14:cfRule>
          <xm:sqref>A38:C39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zoomScaleSheetLayoutView="100" workbookViewId="0">
      <selection sqref="A1:C1"/>
    </sheetView>
  </sheetViews>
  <sheetFormatPr defaultRowHeight="14.4" x14ac:dyDescent="0.3"/>
  <cols>
    <col min="1" max="9" width="14.33203125" customWidth="1"/>
  </cols>
  <sheetData>
    <row r="1" spans="1:9" ht="39.75" customHeight="1" thickTop="1" thickBot="1" x14ac:dyDescent="0.35">
      <c r="A1" s="537" t="s">
        <v>22</v>
      </c>
      <c r="B1" s="538"/>
      <c r="C1" s="539"/>
      <c r="D1" s="537" t="s">
        <v>204</v>
      </c>
      <c r="E1" s="538"/>
      <c r="F1" s="539"/>
      <c r="G1" s="540" t="str">
        <f>"AGENCY: "&amp;'Section B'!C1</f>
        <v>AGENCY: Commerce &amp; Economic Opportunity</v>
      </c>
      <c r="H1" s="541"/>
      <c r="I1" s="542"/>
    </row>
    <row r="2" spans="1:9" s="247" customFormat="1" ht="33" customHeight="1" thickTop="1" thickBot="1" x14ac:dyDescent="0.35">
      <c r="A2" s="540" t="str">
        <f>"Organization Name: "&amp;'Section A'!B2</f>
        <v xml:space="preserve">Organization Name: </v>
      </c>
      <c r="B2" s="541"/>
      <c r="C2" s="541"/>
      <c r="D2" s="545" t="str">
        <f>"CSFA Description: "&amp;'Section A'!D3</f>
        <v>CSFA Description: Route 66 Grant Program</v>
      </c>
      <c r="E2" s="546"/>
      <c r="F2" s="547"/>
      <c r="G2" s="540" t="str">
        <f>"NOFO # "&amp;'Section A'!F2</f>
        <v xml:space="preserve">NOFO # </v>
      </c>
      <c r="H2" s="541"/>
      <c r="I2" s="542"/>
    </row>
    <row r="3" spans="1:9" ht="16.5" customHeight="1" thickTop="1" thickBot="1" x14ac:dyDescent="0.35">
      <c r="A3" s="543" t="str">
        <f>"CSFA #: "&amp;'Section A'!B3</f>
        <v xml:space="preserve">CSFA #: </v>
      </c>
      <c r="B3" s="544"/>
      <c r="C3" s="544"/>
      <c r="D3" s="548" t="str">
        <f>"UEI # "&amp;'Section A'!D2</f>
        <v xml:space="preserve">UEI # </v>
      </c>
      <c r="E3" s="549"/>
      <c r="F3" s="550"/>
      <c r="G3" s="540" t="str">
        <f>"Fiscal Year(s): "&amp;'Section A'!F3</f>
        <v>Fiscal Year(s): 2026</v>
      </c>
      <c r="H3" s="541"/>
      <c r="I3" s="542"/>
    </row>
    <row r="4" spans="1:9" ht="15" thickTop="1" x14ac:dyDescent="0.3"/>
    <row r="5" spans="1:9" x14ac:dyDescent="0.3">
      <c r="A5" s="49" t="s">
        <v>170</v>
      </c>
      <c r="B5" s="48"/>
    </row>
    <row r="6" spans="1:9" ht="36" customHeight="1" x14ac:dyDescent="0.3">
      <c r="A6" s="536" t="s">
        <v>179</v>
      </c>
      <c r="B6" s="536"/>
      <c r="C6" s="536"/>
      <c r="D6" s="536"/>
      <c r="E6" s="536"/>
      <c r="F6" s="536"/>
      <c r="G6" s="536"/>
      <c r="H6" s="536"/>
      <c r="I6" s="536"/>
    </row>
    <row r="7" spans="1:9" x14ac:dyDescent="0.3">
      <c r="A7" s="4"/>
      <c r="B7" s="5"/>
      <c r="C7" s="5"/>
      <c r="D7" s="5"/>
      <c r="E7" s="5"/>
      <c r="F7" s="5"/>
      <c r="G7" s="5"/>
      <c r="H7" s="5"/>
      <c r="I7" s="5"/>
    </row>
    <row r="8" spans="1:9" x14ac:dyDescent="0.3">
      <c r="A8" s="4"/>
      <c r="B8" s="5"/>
      <c r="C8" s="5"/>
      <c r="D8" s="5"/>
      <c r="E8" s="5"/>
      <c r="F8" s="5"/>
      <c r="G8" s="5"/>
      <c r="H8" s="5"/>
      <c r="I8" s="5"/>
    </row>
    <row r="9" spans="1:9" x14ac:dyDescent="0.3">
      <c r="A9" s="4"/>
      <c r="B9" s="5"/>
      <c r="C9" s="5"/>
      <c r="D9" s="5"/>
      <c r="E9" s="5"/>
      <c r="F9" s="5"/>
      <c r="G9" s="5"/>
      <c r="H9" s="5"/>
      <c r="I9" s="5"/>
    </row>
    <row r="10" spans="1:9" x14ac:dyDescent="0.3">
      <c r="A10" s="551"/>
      <c r="B10" s="551"/>
      <c r="C10" s="551"/>
      <c r="D10" s="5"/>
      <c r="E10" s="551"/>
      <c r="F10" s="551"/>
      <c r="G10" s="551"/>
      <c r="H10" s="5"/>
      <c r="I10" s="5"/>
    </row>
    <row r="11" spans="1:9" x14ac:dyDescent="0.3">
      <c r="A11" s="4" t="s">
        <v>6</v>
      </c>
      <c r="B11" s="5"/>
      <c r="C11" s="5"/>
      <c r="D11" s="5"/>
      <c r="E11" s="4" t="s">
        <v>6</v>
      </c>
      <c r="F11" s="5"/>
      <c r="G11" s="5"/>
      <c r="H11" s="5"/>
      <c r="I11" s="5"/>
    </row>
    <row r="12" spans="1:9" x14ac:dyDescent="0.3">
      <c r="A12" s="4"/>
      <c r="B12" s="5"/>
      <c r="C12" s="5"/>
      <c r="D12" s="5"/>
      <c r="E12" s="4"/>
      <c r="F12" s="5"/>
      <c r="G12" s="5"/>
      <c r="H12" s="5"/>
      <c r="I12" s="5"/>
    </row>
    <row r="13" spans="1:9" x14ac:dyDescent="0.3">
      <c r="A13" s="552"/>
      <c r="B13" s="552"/>
      <c r="C13" s="552"/>
      <c r="D13" s="5"/>
      <c r="E13" s="552"/>
      <c r="F13" s="552"/>
      <c r="G13" s="552"/>
      <c r="H13" s="5"/>
      <c r="I13" s="5"/>
    </row>
    <row r="14" spans="1:9" x14ac:dyDescent="0.3">
      <c r="A14" s="4" t="s">
        <v>7</v>
      </c>
      <c r="B14" s="5"/>
      <c r="C14" s="5"/>
      <c r="D14" s="5"/>
      <c r="E14" s="4" t="s">
        <v>7</v>
      </c>
      <c r="F14" s="5"/>
      <c r="G14" s="5"/>
      <c r="H14" s="5"/>
      <c r="I14" s="5"/>
    </row>
    <row r="15" spans="1:9" x14ac:dyDescent="0.3">
      <c r="A15" s="4"/>
      <c r="B15" s="5"/>
      <c r="C15" s="5"/>
      <c r="D15" s="5"/>
      <c r="E15" s="4"/>
      <c r="F15" s="5"/>
      <c r="G15" s="5"/>
      <c r="H15" s="5"/>
      <c r="I15" s="5"/>
    </row>
    <row r="16" spans="1:9" x14ac:dyDescent="0.3">
      <c r="A16" s="551"/>
      <c r="B16" s="551"/>
      <c r="C16" s="551"/>
      <c r="D16" s="5"/>
      <c r="E16" s="551"/>
      <c r="F16" s="551"/>
      <c r="G16" s="551"/>
      <c r="H16" s="5"/>
      <c r="I16" s="5"/>
    </row>
    <row r="17" spans="1:9" x14ac:dyDescent="0.3">
      <c r="A17" s="4" t="s">
        <v>8</v>
      </c>
      <c r="B17" s="5"/>
      <c r="C17" s="5"/>
      <c r="D17" s="5"/>
      <c r="E17" s="4" t="s">
        <v>8</v>
      </c>
      <c r="F17" s="5"/>
      <c r="G17" s="5"/>
      <c r="H17" s="5"/>
      <c r="I17" s="5"/>
    </row>
    <row r="18" spans="1:9" x14ac:dyDescent="0.3">
      <c r="A18" s="4"/>
      <c r="B18" s="5"/>
      <c r="C18" s="5"/>
      <c r="D18" s="5"/>
      <c r="E18" s="4"/>
      <c r="F18" s="5"/>
      <c r="G18" s="5"/>
      <c r="H18" s="5"/>
      <c r="I18" s="5"/>
    </row>
    <row r="19" spans="1:9" x14ac:dyDescent="0.3">
      <c r="A19" s="551"/>
      <c r="B19" s="551"/>
      <c r="C19" s="551"/>
      <c r="D19" s="5"/>
      <c r="E19" s="551"/>
      <c r="F19" s="551"/>
      <c r="G19" s="551"/>
      <c r="H19" s="5"/>
      <c r="I19" s="5"/>
    </row>
    <row r="20" spans="1:9" x14ac:dyDescent="0.3">
      <c r="A20" s="4" t="s">
        <v>9</v>
      </c>
      <c r="B20" s="5"/>
      <c r="C20" s="5"/>
      <c r="D20" s="5"/>
      <c r="E20" s="4" t="s">
        <v>9</v>
      </c>
      <c r="F20" s="5"/>
      <c r="G20" s="5"/>
      <c r="H20" s="5"/>
      <c r="I20" s="5"/>
    </row>
    <row r="21" spans="1:9" x14ac:dyDescent="0.3">
      <c r="A21" s="4" t="s">
        <v>176</v>
      </c>
      <c r="B21" s="5"/>
      <c r="C21" s="5"/>
      <c r="D21" s="5"/>
      <c r="E21" s="4" t="s">
        <v>177</v>
      </c>
      <c r="F21" s="5"/>
      <c r="G21" s="5"/>
      <c r="H21" s="5"/>
      <c r="I21" s="5"/>
    </row>
    <row r="22" spans="1:9" ht="28.5" customHeight="1" x14ac:dyDescent="0.3">
      <c r="A22" s="551"/>
      <c r="B22" s="551"/>
      <c r="C22" s="551"/>
      <c r="D22" s="5"/>
      <c r="E22" s="551"/>
      <c r="F22" s="551"/>
      <c r="G22" s="551"/>
      <c r="H22" s="5"/>
      <c r="I22" s="5"/>
    </row>
    <row r="23" spans="1:9" x14ac:dyDescent="0.3">
      <c r="A23" s="4" t="s">
        <v>10</v>
      </c>
      <c r="B23" s="5"/>
      <c r="C23" s="5"/>
      <c r="D23" s="5"/>
      <c r="E23" s="4" t="s">
        <v>10</v>
      </c>
      <c r="F23" s="5"/>
      <c r="G23" s="5"/>
      <c r="H23" s="5"/>
      <c r="I23" s="5"/>
    </row>
    <row r="24" spans="1:9" x14ac:dyDescent="0.3">
      <c r="A24" s="5"/>
      <c r="B24" s="5"/>
      <c r="C24" s="5"/>
      <c r="D24" s="5"/>
      <c r="E24" s="5"/>
      <c r="F24" s="5"/>
      <c r="G24" s="5"/>
      <c r="H24" s="5"/>
      <c r="I24" s="5"/>
    </row>
    <row r="27" spans="1:9" ht="42.75" customHeight="1" x14ac:dyDescent="0.3">
      <c r="A27" s="535" t="s">
        <v>178</v>
      </c>
      <c r="B27" s="535"/>
      <c r="C27" s="535"/>
      <c r="D27" s="535"/>
      <c r="E27" s="535"/>
      <c r="F27" s="535"/>
      <c r="G27" s="535"/>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view="pageBreakPreview" zoomScaleNormal="100" zoomScaleSheetLayoutView="100" workbookViewId="0">
      <selection sqref="A1:F1"/>
    </sheetView>
  </sheetViews>
  <sheetFormatPr defaultRowHeight="14.4" x14ac:dyDescent="0.3"/>
  <cols>
    <col min="1" max="1" width="35.33203125" customWidth="1"/>
    <col min="2" max="2" width="25" customWidth="1"/>
    <col min="3" max="6" width="12.5546875" customWidth="1"/>
    <col min="7" max="7" width="15.33203125" customWidth="1"/>
    <col min="8" max="8" width="11" hidden="1" customWidth="1"/>
    <col min="9" max="9" width="2.33203125" customWidth="1"/>
    <col min="11" max="11" width="11" bestFit="1" customWidth="1"/>
  </cols>
  <sheetData>
    <row r="1" spans="1:16" ht="25.5" customHeight="1" x14ac:dyDescent="0.3">
      <c r="A1" s="556" t="s">
        <v>180</v>
      </c>
      <c r="B1" s="556"/>
      <c r="C1" s="556"/>
      <c r="D1" s="556"/>
      <c r="E1" s="556"/>
      <c r="F1" s="556"/>
      <c r="G1" s="3">
        <f>+'Section A'!B2</f>
        <v>0</v>
      </c>
      <c r="H1" s="51"/>
      <c r="I1" s="51"/>
      <c r="J1" s="51"/>
      <c r="K1" s="51"/>
      <c r="L1" s="51"/>
      <c r="M1" s="51"/>
      <c r="N1" s="51"/>
      <c r="O1" s="51"/>
      <c r="P1" s="51"/>
    </row>
    <row r="2" spans="1:16" ht="67.5" customHeight="1" x14ac:dyDescent="0.3">
      <c r="A2" s="557" t="s">
        <v>182</v>
      </c>
      <c r="B2" s="557"/>
      <c r="C2" s="557"/>
      <c r="D2" s="557"/>
      <c r="E2" s="557"/>
      <c r="F2" s="557"/>
      <c r="G2" s="557"/>
      <c r="H2" s="3"/>
      <c r="I2" s="10"/>
      <c r="J2" s="10"/>
      <c r="K2" s="3"/>
    </row>
    <row r="3" spans="1:16" ht="6.75" customHeight="1" x14ac:dyDescent="0.3">
      <c r="A3" s="10"/>
      <c r="B3" s="10"/>
      <c r="C3" s="10"/>
      <c r="D3" s="10"/>
      <c r="E3" s="10"/>
      <c r="F3" s="10"/>
      <c r="G3" s="10"/>
      <c r="H3" s="3"/>
      <c r="I3" s="10"/>
      <c r="J3" s="10"/>
      <c r="K3" s="3"/>
    </row>
    <row r="4" spans="1:16" ht="6.75" customHeight="1" x14ac:dyDescent="0.3">
      <c r="A4" s="8"/>
      <c r="B4" s="8"/>
      <c r="C4" s="8"/>
      <c r="D4" s="8"/>
      <c r="E4" s="8"/>
      <c r="F4" s="8"/>
      <c r="G4" s="7"/>
      <c r="I4" s="8"/>
      <c r="J4" s="6"/>
    </row>
    <row r="5" spans="1:16" ht="26.4" x14ac:dyDescent="0.3">
      <c r="A5" s="237" t="s">
        <v>28</v>
      </c>
      <c r="B5" s="237" t="s">
        <v>291</v>
      </c>
      <c r="C5" s="9" t="s">
        <v>30</v>
      </c>
      <c r="D5" s="9" t="s">
        <v>34</v>
      </c>
      <c r="E5" s="237" t="s">
        <v>31</v>
      </c>
      <c r="F5" s="237" t="s">
        <v>32</v>
      </c>
      <c r="G5" s="303" t="s">
        <v>267</v>
      </c>
      <c r="H5" s="51" t="s">
        <v>327</v>
      </c>
      <c r="I5" s="8"/>
      <c r="J5" s="141" t="s">
        <v>235</v>
      </c>
      <c r="K5" s="276"/>
    </row>
    <row r="6" spans="1:16" s="114" customFormat="1" x14ac:dyDescent="0.3">
      <c r="A6" s="256" t="s">
        <v>28</v>
      </c>
      <c r="B6" s="256" t="s">
        <v>299</v>
      </c>
      <c r="C6" s="257">
        <f t="shared" ref="C6:C8" ca="1" si="0">RAND()*1000000</f>
        <v>355496.63470697321</v>
      </c>
      <c r="D6" s="258" t="s">
        <v>300</v>
      </c>
      <c r="E6" s="92">
        <v>0.09</v>
      </c>
      <c r="F6" s="258">
        <v>1</v>
      </c>
      <c r="G6" s="208">
        <f t="shared" ref="G6:G37" ca="1" si="1">ROUND(C6*E6*F6,2)</f>
        <v>31994.7</v>
      </c>
      <c r="H6" s="114" t="s">
        <v>325</v>
      </c>
      <c r="I6" s="90"/>
      <c r="J6" s="113"/>
    </row>
    <row r="7" spans="1:16" s="114" customFormat="1" x14ac:dyDescent="0.3">
      <c r="A7" s="256" t="s">
        <v>341</v>
      </c>
      <c r="B7" s="256" t="s">
        <v>299</v>
      </c>
      <c r="C7" s="257">
        <f t="shared" ca="1" si="0"/>
        <v>279034.93369427824</v>
      </c>
      <c r="D7" s="258" t="s">
        <v>300</v>
      </c>
      <c r="E7" s="92">
        <v>0.09</v>
      </c>
      <c r="F7" s="258">
        <v>1</v>
      </c>
      <c r="G7" s="208">
        <f t="shared" ca="1" si="1"/>
        <v>25113.14</v>
      </c>
      <c r="H7" s="114" t="s">
        <v>325</v>
      </c>
      <c r="I7" s="115"/>
      <c r="J7" s="116"/>
    </row>
    <row r="8" spans="1:16" s="114" customFormat="1" x14ac:dyDescent="0.3">
      <c r="A8" s="256" t="s">
        <v>342</v>
      </c>
      <c r="B8" s="256" t="s">
        <v>299</v>
      </c>
      <c r="C8" s="257">
        <f t="shared" ca="1" si="0"/>
        <v>809653.45545176475</v>
      </c>
      <c r="D8" s="258" t="s">
        <v>300</v>
      </c>
      <c r="E8" s="92">
        <v>0.09</v>
      </c>
      <c r="F8" s="258">
        <v>1</v>
      </c>
      <c r="G8" s="208">
        <f t="shared" ca="1" si="1"/>
        <v>72868.81</v>
      </c>
      <c r="H8" s="114" t="s">
        <v>325</v>
      </c>
      <c r="I8" s="115"/>
      <c r="J8" s="117"/>
    </row>
    <row r="9" spans="1:16" s="114" customFormat="1" hidden="1" x14ac:dyDescent="0.3">
      <c r="A9" s="256"/>
      <c r="B9" s="256"/>
      <c r="C9" s="257"/>
      <c r="D9" s="258"/>
      <c r="E9" s="92"/>
      <c r="F9" s="258"/>
      <c r="G9" s="208">
        <f t="shared" si="1"/>
        <v>0</v>
      </c>
      <c r="H9" s="114" t="s">
        <v>325</v>
      </c>
      <c r="I9" s="115"/>
      <c r="J9" s="116"/>
    </row>
    <row r="10" spans="1:16" s="114" customFormat="1" hidden="1" x14ac:dyDescent="0.3">
      <c r="A10" s="256"/>
      <c r="B10" s="256"/>
      <c r="C10" s="257"/>
      <c r="D10" s="258"/>
      <c r="E10" s="92"/>
      <c r="F10" s="258"/>
      <c r="G10" s="208">
        <f t="shared" si="1"/>
        <v>0</v>
      </c>
      <c r="H10" s="114" t="s">
        <v>325</v>
      </c>
      <c r="I10" s="115"/>
      <c r="J10" s="117"/>
    </row>
    <row r="11" spans="1:16" s="114" customFormat="1" hidden="1" x14ac:dyDescent="0.3">
      <c r="A11" s="256"/>
      <c r="B11" s="256"/>
      <c r="C11" s="257"/>
      <c r="D11" s="258"/>
      <c r="E11" s="92"/>
      <c r="F11" s="258"/>
      <c r="G11" s="208">
        <f t="shared" si="1"/>
        <v>0</v>
      </c>
      <c r="H11" s="114" t="s">
        <v>325</v>
      </c>
      <c r="I11" s="115"/>
      <c r="J11" s="116"/>
    </row>
    <row r="12" spans="1:16" s="114" customFormat="1" hidden="1" x14ac:dyDescent="0.3">
      <c r="A12" s="256"/>
      <c r="B12" s="256"/>
      <c r="C12" s="257"/>
      <c r="D12" s="258"/>
      <c r="E12" s="92"/>
      <c r="F12" s="258"/>
      <c r="G12" s="208">
        <f t="shared" si="1"/>
        <v>0</v>
      </c>
      <c r="H12" s="114" t="s">
        <v>325</v>
      </c>
      <c r="I12" s="115"/>
      <c r="J12" s="117"/>
    </row>
    <row r="13" spans="1:16" s="114" customFormat="1" hidden="1" x14ac:dyDescent="0.3">
      <c r="A13" s="256"/>
      <c r="B13" s="256"/>
      <c r="C13" s="257"/>
      <c r="D13" s="258"/>
      <c r="E13" s="92"/>
      <c r="F13" s="258"/>
      <c r="G13" s="208">
        <f t="shared" si="1"/>
        <v>0</v>
      </c>
      <c r="H13" s="114" t="s">
        <v>325</v>
      </c>
      <c r="I13" s="115"/>
      <c r="J13" s="116"/>
    </row>
    <row r="14" spans="1:16" s="114" customFormat="1" hidden="1" x14ac:dyDescent="0.3">
      <c r="A14" s="256"/>
      <c r="B14" s="256"/>
      <c r="C14" s="257"/>
      <c r="D14" s="258"/>
      <c r="E14" s="92"/>
      <c r="F14" s="258"/>
      <c r="G14" s="208">
        <f t="shared" si="1"/>
        <v>0</v>
      </c>
      <c r="H14" s="114" t="s">
        <v>325</v>
      </c>
      <c r="I14" s="115"/>
      <c r="J14" s="117"/>
    </row>
    <row r="15" spans="1:16" s="114" customFormat="1" hidden="1" x14ac:dyDescent="0.3">
      <c r="A15" s="256"/>
      <c r="B15" s="256"/>
      <c r="C15" s="257"/>
      <c r="D15" s="258"/>
      <c r="E15" s="92"/>
      <c r="F15" s="258"/>
      <c r="G15" s="208">
        <f t="shared" si="1"/>
        <v>0</v>
      </c>
      <c r="H15" s="114" t="s">
        <v>325</v>
      </c>
      <c r="I15" s="115"/>
      <c r="J15" s="116"/>
    </row>
    <row r="16" spans="1:16" s="114" customFormat="1" hidden="1" x14ac:dyDescent="0.3">
      <c r="A16" s="256"/>
      <c r="B16" s="256"/>
      <c r="C16" s="257"/>
      <c r="D16" s="258"/>
      <c r="E16" s="92"/>
      <c r="F16" s="258"/>
      <c r="G16" s="208">
        <f t="shared" si="1"/>
        <v>0</v>
      </c>
      <c r="H16" s="114" t="s">
        <v>325</v>
      </c>
      <c r="I16" s="115"/>
      <c r="J16" s="117"/>
    </row>
    <row r="17" spans="1:10" s="114" customFormat="1" hidden="1" x14ac:dyDescent="0.3">
      <c r="A17" s="256"/>
      <c r="B17" s="256"/>
      <c r="C17" s="257"/>
      <c r="D17" s="258"/>
      <c r="E17" s="92"/>
      <c r="F17" s="258"/>
      <c r="G17" s="208">
        <f t="shared" si="1"/>
        <v>0</v>
      </c>
      <c r="H17" s="114" t="s">
        <v>325</v>
      </c>
      <c r="I17" s="115"/>
      <c r="J17" s="116"/>
    </row>
    <row r="18" spans="1:10" s="114" customFormat="1" hidden="1" x14ac:dyDescent="0.3">
      <c r="A18" s="256"/>
      <c r="B18" s="256"/>
      <c r="C18" s="257"/>
      <c r="D18" s="258"/>
      <c r="E18" s="92"/>
      <c r="F18" s="258"/>
      <c r="G18" s="208">
        <f t="shared" si="1"/>
        <v>0</v>
      </c>
      <c r="H18" s="114" t="s">
        <v>325</v>
      </c>
      <c r="I18" s="115"/>
      <c r="J18" s="117"/>
    </row>
    <row r="19" spans="1:10" s="114" customFormat="1" hidden="1" x14ac:dyDescent="0.3">
      <c r="A19" s="256"/>
      <c r="B19" s="256"/>
      <c r="C19" s="257"/>
      <c r="D19" s="258"/>
      <c r="E19" s="92"/>
      <c r="F19" s="258"/>
      <c r="G19" s="208">
        <f t="shared" si="1"/>
        <v>0</v>
      </c>
      <c r="H19" s="114" t="s">
        <v>325</v>
      </c>
      <c r="I19" s="115"/>
      <c r="J19" s="116"/>
    </row>
    <row r="20" spans="1:10" s="114" customFormat="1" hidden="1" x14ac:dyDescent="0.3">
      <c r="A20" s="256"/>
      <c r="B20" s="256"/>
      <c r="C20" s="257"/>
      <c r="D20" s="258"/>
      <c r="E20" s="92"/>
      <c r="F20" s="258"/>
      <c r="G20" s="208">
        <f t="shared" si="1"/>
        <v>0</v>
      </c>
      <c r="H20" s="114" t="s">
        <v>325</v>
      </c>
      <c r="I20" s="115"/>
      <c r="J20" s="117"/>
    </row>
    <row r="21" spans="1:10" s="114" customFormat="1" hidden="1" x14ac:dyDescent="0.3">
      <c r="A21" s="256"/>
      <c r="B21" s="256"/>
      <c r="C21" s="257"/>
      <c r="D21" s="258"/>
      <c r="E21" s="92"/>
      <c r="F21" s="258"/>
      <c r="G21" s="208">
        <f t="shared" si="1"/>
        <v>0</v>
      </c>
      <c r="H21" s="114" t="s">
        <v>325</v>
      </c>
      <c r="I21" s="115"/>
      <c r="J21" s="116"/>
    </row>
    <row r="22" spans="1:10" s="114" customFormat="1" hidden="1" x14ac:dyDescent="0.3">
      <c r="A22" s="256"/>
      <c r="B22" s="256"/>
      <c r="C22" s="257"/>
      <c r="D22" s="258"/>
      <c r="E22" s="92"/>
      <c r="F22" s="258"/>
      <c r="G22" s="208">
        <f t="shared" si="1"/>
        <v>0</v>
      </c>
      <c r="H22" s="114" t="s">
        <v>325</v>
      </c>
      <c r="I22" s="115"/>
      <c r="J22" s="117"/>
    </row>
    <row r="23" spans="1:10" s="114" customFormat="1" hidden="1" x14ac:dyDescent="0.3">
      <c r="A23" s="256"/>
      <c r="B23" s="256"/>
      <c r="C23" s="257"/>
      <c r="D23" s="258"/>
      <c r="E23" s="92"/>
      <c r="F23" s="258"/>
      <c r="G23" s="208">
        <f t="shared" si="1"/>
        <v>0</v>
      </c>
      <c r="H23" s="114" t="s">
        <v>325</v>
      </c>
      <c r="I23" s="115"/>
      <c r="J23" s="116"/>
    </row>
    <row r="24" spans="1:10" s="114" customFormat="1" hidden="1" x14ac:dyDescent="0.3">
      <c r="A24" s="256"/>
      <c r="B24" s="256"/>
      <c r="C24" s="257"/>
      <c r="D24" s="258"/>
      <c r="E24" s="92"/>
      <c r="F24" s="258"/>
      <c r="G24" s="208">
        <f t="shared" si="1"/>
        <v>0</v>
      </c>
      <c r="H24" s="114" t="s">
        <v>325</v>
      </c>
      <c r="I24" s="115"/>
      <c r="J24" s="117"/>
    </row>
    <row r="25" spans="1:10" s="114" customFormat="1" hidden="1" x14ac:dyDescent="0.3">
      <c r="A25" s="256"/>
      <c r="B25" s="256"/>
      <c r="C25" s="257"/>
      <c r="D25" s="258"/>
      <c r="E25" s="92"/>
      <c r="F25" s="258"/>
      <c r="G25" s="208">
        <f t="shared" si="1"/>
        <v>0</v>
      </c>
      <c r="H25" s="114" t="s">
        <v>325</v>
      </c>
      <c r="I25" s="115"/>
      <c r="J25" s="116"/>
    </row>
    <row r="26" spans="1:10" s="114" customFormat="1" hidden="1" x14ac:dyDescent="0.3">
      <c r="A26" s="256"/>
      <c r="B26" s="256"/>
      <c r="C26" s="257"/>
      <c r="D26" s="258"/>
      <c r="E26" s="92"/>
      <c r="F26" s="258"/>
      <c r="G26" s="208">
        <f t="shared" si="1"/>
        <v>0</v>
      </c>
      <c r="H26" s="114" t="s">
        <v>325</v>
      </c>
      <c r="I26" s="115"/>
      <c r="J26" s="117"/>
    </row>
    <row r="27" spans="1:10" s="114" customFormat="1" hidden="1" x14ac:dyDescent="0.3">
      <c r="A27" s="256"/>
      <c r="B27" s="256"/>
      <c r="C27" s="257"/>
      <c r="D27" s="258"/>
      <c r="E27" s="92"/>
      <c r="F27" s="258"/>
      <c r="G27" s="208">
        <f t="shared" si="1"/>
        <v>0</v>
      </c>
      <c r="H27" s="114" t="s">
        <v>325</v>
      </c>
      <c r="I27" s="115"/>
      <c r="J27" s="116"/>
    </row>
    <row r="28" spans="1:10" s="114" customFormat="1" hidden="1" x14ac:dyDescent="0.3">
      <c r="A28" s="256"/>
      <c r="B28" s="256"/>
      <c r="C28" s="257"/>
      <c r="D28" s="258"/>
      <c r="E28" s="92"/>
      <c r="F28" s="258"/>
      <c r="G28" s="208">
        <f t="shared" si="1"/>
        <v>0</v>
      </c>
      <c r="H28" s="114" t="s">
        <v>325</v>
      </c>
      <c r="I28" s="115"/>
      <c r="J28" s="117"/>
    </row>
    <row r="29" spans="1:10" s="114" customFormat="1" hidden="1" x14ac:dyDescent="0.3">
      <c r="A29" s="256"/>
      <c r="B29" s="256"/>
      <c r="C29" s="257"/>
      <c r="D29" s="258"/>
      <c r="E29" s="92"/>
      <c r="F29" s="258"/>
      <c r="G29" s="208">
        <f t="shared" si="1"/>
        <v>0</v>
      </c>
      <c r="H29" s="114" t="s">
        <v>325</v>
      </c>
      <c r="I29" s="115"/>
      <c r="J29" s="116"/>
    </row>
    <row r="30" spans="1:10" s="114" customFormat="1" hidden="1" x14ac:dyDescent="0.3">
      <c r="A30" s="256"/>
      <c r="B30" s="256"/>
      <c r="C30" s="257"/>
      <c r="D30" s="258"/>
      <c r="E30" s="92"/>
      <c r="F30" s="258"/>
      <c r="G30" s="208">
        <f t="shared" si="1"/>
        <v>0</v>
      </c>
      <c r="H30" s="114" t="s">
        <v>325</v>
      </c>
      <c r="I30" s="115"/>
      <c r="J30" s="117"/>
    </row>
    <row r="31" spans="1:10" s="114" customFormat="1" hidden="1" x14ac:dyDescent="0.3">
      <c r="A31" s="256"/>
      <c r="B31" s="256"/>
      <c r="C31" s="257"/>
      <c r="D31" s="258"/>
      <c r="E31" s="92"/>
      <c r="F31" s="258"/>
      <c r="G31" s="208">
        <f t="shared" si="1"/>
        <v>0</v>
      </c>
      <c r="H31" s="114" t="s">
        <v>325</v>
      </c>
      <c r="I31" s="115"/>
      <c r="J31" s="116"/>
    </row>
    <row r="32" spans="1:10" s="114" customFormat="1" hidden="1" x14ac:dyDescent="0.3">
      <c r="A32" s="256"/>
      <c r="B32" s="256"/>
      <c r="C32" s="257"/>
      <c r="D32" s="258"/>
      <c r="E32" s="92"/>
      <c r="F32" s="258"/>
      <c r="G32" s="208">
        <f t="shared" si="1"/>
        <v>0</v>
      </c>
      <c r="H32" s="114" t="s">
        <v>325</v>
      </c>
      <c r="I32" s="115"/>
      <c r="J32" s="117"/>
    </row>
    <row r="33" spans="1:10" s="114" customFormat="1" hidden="1" x14ac:dyDescent="0.3">
      <c r="A33" s="256"/>
      <c r="B33" s="256"/>
      <c r="C33" s="257"/>
      <c r="D33" s="258"/>
      <c r="E33" s="92"/>
      <c r="F33" s="258"/>
      <c r="G33" s="208">
        <f t="shared" si="1"/>
        <v>0</v>
      </c>
      <c r="H33" s="114" t="s">
        <v>325</v>
      </c>
      <c r="I33" s="115"/>
      <c r="J33" s="116"/>
    </row>
    <row r="34" spans="1:10" s="114" customFormat="1" hidden="1" x14ac:dyDescent="0.3">
      <c r="A34" s="256"/>
      <c r="B34" s="256"/>
      <c r="C34" s="257"/>
      <c r="D34" s="258"/>
      <c r="E34" s="92"/>
      <c r="F34" s="258"/>
      <c r="G34" s="208">
        <f t="shared" si="1"/>
        <v>0</v>
      </c>
      <c r="H34" s="114" t="s">
        <v>325</v>
      </c>
      <c r="I34" s="115"/>
      <c r="J34" s="117"/>
    </row>
    <row r="35" spans="1:10" s="114" customFormat="1" hidden="1" x14ac:dyDescent="0.3">
      <c r="A35" s="256"/>
      <c r="B35" s="256"/>
      <c r="C35" s="257"/>
      <c r="D35" s="258"/>
      <c r="E35" s="92"/>
      <c r="F35" s="258"/>
      <c r="G35" s="208">
        <f t="shared" si="1"/>
        <v>0</v>
      </c>
      <c r="H35" s="114" t="s">
        <v>325</v>
      </c>
      <c r="I35" s="115"/>
      <c r="J35" s="116"/>
    </row>
    <row r="36" spans="1:10" s="114" customFormat="1" hidden="1" x14ac:dyDescent="0.3">
      <c r="A36" s="256"/>
      <c r="B36" s="256"/>
      <c r="C36" s="257"/>
      <c r="D36" s="258"/>
      <c r="E36" s="92"/>
      <c r="F36" s="258"/>
      <c r="G36" s="208">
        <f t="shared" si="1"/>
        <v>0</v>
      </c>
      <c r="H36" s="114" t="s">
        <v>325</v>
      </c>
      <c r="I36" s="115"/>
      <c r="J36" s="117"/>
    </row>
    <row r="37" spans="1:10" s="114" customFormat="1" hidden="1" x14ac:dyDescent="0.3">
      <c r="A37" s="256"/>
      <c r="B37" s="256"/>
      <c r="C37" s="257"/>
      <c r="D37" s="258"/>
      <c r="E37" s="92"/>
      <c r="F37" s="258"/>
      <c r="G37" s="208">
        <f t="shared" si="1"/>
        <v>0</v>
      </c>
      <c r="H37" s="114" t="s">
        <v>325</v>
      </c>
      <c r="I37" s="115"/>
      <c r="J37" s="116"/>
    </row>
    <row r="38" spans="1:10" s="114" customFormat="1" hidden="1" x14ac:dyDescent="0.3">
      <c r="A38" s="256"/>
      <c r="B38" s="256"/>
      <c r="C38" s="257"/>
      <c r="D38" s="258"/>
      <c r="E38" s="92"/>
      <c r="F38" s="258"/>
      <c r="G38" s="208">
        <f t="shared" ref="G38:G69" si="2">ROUND(C38*E38*F38,2)</f>
        <v>0</v>
      </c>
      <c r="H38" s="114" t="s">
        <v>325</v>
      </c>
      <c r="I38" s="115"/>
      <c r="J38" s="117"/>
    </row>
    <row r="39" spans="1:10" s="114" customFormat="1" hidden="1" x14ac:dyDescent="0.3">
      <c r="A39" s="256"/>
      <c r="B39" s="256"/>
      <c r="C39" s="257"/>
      <c r="D39" s="258"/>
      <c r="E39" s="92"/>
      <c r="F39" s="258"/>
      <c r="G39" s="208">
        <f t="shared" si="2"/>
        <v>0</v>
      </c>
      <c r="H39" s="114" t="s">
        <v>325</v>
      </c>
      <c r="I39" s="115"/>
      <c r="J39" s="116"/>
    </row>
    <row r="40" spans="1:10" s="114" customFormat="1" hidden="1" x14ac:dyDescent="0.3">
      <c r="A40" s="256"/>
      <c r="B40" s="256"/>
      <c r="C40" s="257"/>
      <c r="D40" s="258"/>
      <c r="E40" s="92"/>
      <c r="F40" s="258"/>
      <c r="G40" s="208">
        <f t="shared" si="2"/>
        <v>0</v>
      </c>
      <c r="H40" s="114" t="s">
        <v>325</v>
      </c>
      <c r="I40" s="115"/>
      <c r="J40" s="117"/>
    </row>
    <row r="41" spans="1:10" s="114" customFormat="1" hidden="1" x14ac:dyDescent="0.3">
      <c r="A41" s="256"/>
      <c r="B41" s="256"/>
      <c r="C41" s="257"/>
      <c r="D41" s="258"/>
      <c r="E41" s="92"/>
      <c r="F41" s="258"/>
      <c r="G41" s="208">
        <f t="shared" si="2"/>
        <v>0</v>
      </c>
      <c r="H41" s="114" t="s">
        <v>325</v>
      </c>
      <c r="I41" s="115"/>
      <c r="J41" s="116"/>
    </row>
    <row r="42" spans="1:10" s="114" customFormat="1" hidden="1" x14ac:dyDescent="0.3">
      <c r="A42" s="256"/>
      <c r="B42" s="256"/>
      <c r="C42" s="257"/>
      <c r="D42" s="258"/>
      <c r="E42" s="92"/>
      <c r="F42" s="258"/>
      <c r="G42" s="208">
        <f t="shared" si="2"/>
        <v>0</v>
      </c>
      <c r="H42" s="114" t="s">
        <v>325</v>
      </c>
      <c r="I42" s="115"/>
      <c r="J42" s="117"/>
    </row>
    <row r="43" spans="1:10" s="114" customFormat="1" hidden="1" x14ac:dyDescent="0.3">
      <c r="A43" s="256"/>
      <c r="B43" s="256"/>
      <c r="C43" s="257"/>
      <c r="D43" s="258"/>
      <c r="E43" s="92"/>
      <c r="F43" s="258"/>
      <c r="G43" s="208">
        <f t="shared" si="2"/>
        <v>0</v>
      </c>
      <c r="H43" s="114" t="s">
        <v>325</v>
      </c>
      <c r="I43" s="115"/>
      <c r="J43" s="116"/>
    </row>
    <row r="44" spans="1:10" s="114" customFormat="1" hidden="1" x14ac:dyDescent="0.3">
      <c r="A44" s="256"/>
      <c r="B44" s="256"/>
      <c r="C44" s="257"/>
      <c r="D44" s="258"/>
      <c r="E44" s="92"/>
      <c r="F44" s="258"/>
      <c r="G44" s="208">
        <f t="shared" si="2"/>
        <v>0</v>
      </c>
      <c r="H44" s="114" t="s">
        <v>325</v>
      </c>
      <c r="I44" s="115"/>
      <c r="J44" s="117"/>
    </row>
    <row r="45" spans="1:10" s="114" customFormat="1" hidden="1" x14ac:dyDescent="0.3">
      <c r="A45" s="256"/>
      <c r="B45" s="256"/>
      <c r="C45" s="257"/>
      <c r="D45" s="258"/>
      <c r="E45" s="92"/>
      <c r="F45" s="258"/>
      <c r="G45" s="208">
        <f t="shared" si="2"/>
        <v>0</v>
      </c>
      <c r="H45" s="114" t="s">
        <v>325</v>
      </c>
      <c r="I45" s="115"/>
      <c r="J45" s="116"/>
    </row>
    <row r="46" spans="1:10" s="114" customFormat="1" hidden="1" x14ac:dyDescent="0.3">
      <c r="A46" s="256"/>
      <c r="B46" s="256"/>
      <c r="C46" s="257"/>
      <c r="D46" s="258"/>
      <c r="E46" s="92"/>
      <c r="F46" s="258"/>
      <c r="G46" s="208">
        <f t="shared" si="2"/>
        <v>0</v>
      </c>
      <c r="H46" s="114" t="s">
        <v>325</v>
      </c>
      <c r="I46" s="115"/>
      <c r="J46" s="117"/>
    </row>
    <row r="47" spans="1:10" s="114" customFormat="1" hidden="1" x14ac:dyDescent="0.3">
      <c r="A47" s="256"/>
      <c r="B47" s="256"/>
      <c r="C47" s="257"/>
      <c r="D47" s="258"/>
      <c r="E47" s="92"/>
      <c r="F47" s="258"/>
      <c r="G47" s="208">
        <f t="shared" si="2"/>
        <v>0</v>
      </c>
      <c r="H47" s="114" t="s">
        <v>325</v>
      </c>
      <c r="I47" s="115"/>
      <c r="J47" s="116"/>
    </row>
    <row r="48" spans="1:10" s="114" customFormat="1" hidden="1" x14ac:dyDescent="0.3">
      <c r="A48" s="256"/>
      <c r="B48" s="256"/>
      <c r="C48" s="257"/>
      <c r="D48" s="258"/>
      <c r="E48" s="92"/>
      <c r="F48" s="258"/>
      <c r="G48" s="208">
        <f t="shared" si="2"/>
        <v>0</v>
      </c>
      <c r="H48" s="114" t="s">
        <v>325</v>
      </c>
      <c r="I48" s="115"/>
      <c r="J48" s="117"/>
    </row>
    <row r="49" spans="1:10" s="114" customFormat="1" hidden="1" x14ac:dyDescent="0.3">
      <c r="A49" s="256"/>
      <c r="B49" s="256"/>
      <c r="C49" s="257"/>
      <c r="D49" s="258"/>
      <c r="E49" s="92"/>
      <c r="F49" s="258"/>
      <c r="G49" s="208">
        <f t="shared" si="2"/>
        <v>0</v>
      </c>
      <c r="H49" s="114" t="s">
        <v>325</v>
      </c>
      <c r="I49" s="115"/>
      <c r="J49" s="116"/>
    </row>
    <row r="50" spans="1:10" s="114" customFormat="1" hidden="1" x14ac:dyDescent="0.3">
      <c r="A50" s="256"/>
      <c r="B50" s="256"/>
      <c r="C50" s="257"/>
      <c r="D50" s="258"/>
      <c r="E50" s="92"/>
      <c r="F50" s="258"/>
      <c r="G50" s="208">
        <f t="shared" si="2"/>
        <v>0</v>
      </c>
      <c r="H50" s="114" t="s">
        <v>325</v>
      </c>
      <c r="I50" s="115"/>
      <c r="J50" s="117"/>
    </row>
    <row r="51" spans="1:10" s="114" customFormat="1" hidden="1" x14ac:dyDescent="0.3">
      <c r="A51" s="256"/>
      <c r="B51" s="256"/>
      <c r="C51" s="257"/>
      <c r="D51" s="258"/>
      <c r="E51" s="92"/>
      <c r="F51" s="258"/>
      <c r="G51" s="208">
        <f t="shared" si="2"/>
        <v>0</v>
      </c>
      <c r="H51" s="114" t="s">
        <v>325</v>
      </c>
      <c r="I51" s="115"/>
      <c r="J51" s="116"/>
    </row>
    <row r="52" spans="1:10" s="114" customFormat="1" hidden="1" x14ac:dyDescent="0.3">
      <c r="A52" s="256"/>
      <c r="B52" s="256"/>
      <c r="C52" s="257"/>
      <c r="D52" s="258"/>
      <c r="E52" s="92"/>
      <c r="F52" s="258"/>
      <c r="G52" s="208">
        <f t="shared" si="2"/>
        <v>0</v>
      </c>
      <c r="H52" s="114" t="s">
        <v>325</v>
      </c>
      <c r="I52" s="115"/>
      <c r="J52" s="117"/>
    </row>
    <row r="53" spans="1:10" s="114" customFormat="1" hidden="1" x14ac:dyDescent="0.3">
      <c r="A53" s="256"/>
      <c r="B53" s="256"/>
      <c r="C53" s="257"/>
      <c r="D53" s="258"/>
      <c r="E53" s="92"/>
      <c r="F53" s="258"/>
      <c r="G53" s="208">
        <f t="shared" si="2"/>
        <v>0</v>
      </c>
      <c r="H53" s="114" t="s">
        <v>325</v>
      </c>
      <c r="I53" s="115"/>
      <c r="J53" s="116"/>
    </row>
    <row r="54" spans="1:10" s="114" customFormat="1" hidden="1" x14ac:dyDescent="0.3">
      <c r="A54" s="256"/>
      <c r="B54" s="256"/>
      <c r="C54" s="257"/>
      <c r="D54" s="258"/>
      <c r="E54" s="92"/>
      <c r="F54" s="258"/>
      <c r="G54" s="208">
        <f t="shared" si="2"/>
        <v>0</v>
      </c>
      <c r="H54" s="114" t="s">
        <v>325</v>
      </c>
      <c r="I54" s="115"/>
      <c r="J54" s="117"/>
    </row>
    <row r="55" spans="1:10" s="114" customFormat="1" hidden="1" x14ac:dyDescent="0.3">
      <c r="A55" s="256"/>
      <c r="B55" s="256"/>
      <c r="C55" s="257"/>
      <c r="D55" s="258"/>
      <c r="E55" s="92"/>
      <c r="F55" s="258"/>
      <c r="G55" s="208">
        <f t="shared" si="2"/>
        <v>0</v>
      </c>
      <c r="H55" s="114" t="s">
        <v>325</v>
      </c>
      <c r="I55" s="115"/>
      <c r="J55" s="116"/>
    </row>
    <row r="56" spans="1:10" s="114" customFormat="1" hidden="1" x14ac:dyDescent="0.3">
      <c r="A56" s="256"/>
      <c r="B56" s="256"/>
      <c r="C56" s="257"/>
      <c r="D56" s="258"/>
      <c r="E56" s="92"/>
      <c r="F56" s="258"/>
      <c r="G56" s="208">
        <f t="shared" si="2"/>
        <v>0</v>
      </c>
      <c r="H56" s="114" t="s">
        <v>325</v>
      </c>
      <c r="I56" s="115"/>
      <c r="J56" s="117"/>
    </row>
    <row r="57" spans="1:10" s="114" customFormat="1" hidden="1" x14ac:dyDescent="0.3">
      <c r="A57" s="256"/>
      <c r="B57" s="256"/>
      <c r="C57" s="257"/>
      <c r="D57" s="258"/>
      <c r="E57" s="92"/>
      <c r="F57" s="258"/>
      <c r="G57" s="208">
        <f t="shared" si="2"/>
        <v>0</v>
      </c>
      <c r="H57" s="114" t="s">
        <v>325</v>
      </c>
      <c r="I57" s="115"/>
      <c r="J57" s="116"/>
    </row>
    <row r="58" spans="1:10" s="114" customFormat="1" hidden="1" x14ac:dyDescent="0.3">
      <c r="A58" s="256"/>
      <c r="B58" s="256"/>
      <c r="C58" s="257"/>
      <c r="D58" s="258"/>
      <c r="E58" s="92"/>
      <c r="F58" s="258"/>
      <c r="G58" s="208">
        <f t="shared" si="2"/>
        <v>0</v>
      </c>
      <c r="H58" s="114" t="s">
        <v>325</v>
      </c>
      <c r="I58" s="115"/>
      <c r="J58" s="117"/>
    </row>
    <row r="59" spans="1:10" s="114" customFormat="1" hidden="1" x14ac:dyDescent="0.3">
      <c r="A59" s="256"/>
      <c r="B59" s="256"/>
      <c r="C59" s="257"/>
      <c r="D59" s="258"/>
      <c r="E59" s="92"/>
      <c r="F59" s="258"/>
      <c r="G59" s="208">
        <f t="shared" si="2"/>
        <v>0</v>
      </c>
      <c r="H59" s="114" t="s">
        <v>325</v>
      </c>
      <c r="I59" s="115"/>
      <c r="J59" s="116"/>
    </row>
    <row r="60" spans="1:10" s="114" customFormat="1" hidden="1" x14ac:dyDescent="0.3">
      <c r="A60" s="256"/>
      <c r="B60" s="256"/>
      <c r="C60" s="257"/>
      <c r="D60" s="258"/>
      <c r="E60" s="92"/>
      <c r="F60" s="258"/>
      <c r="G60" s="208">
        <f t="shared" si="2"/>
        <v>0</v>
      </c>
      <c r="H60" s="114" t="s">
        <v>325</v>
      </c>
      <c r="I60" s="115"/>
      <c r="J60" s="117"/>
    </row>
    <row r="61" spans="1:10" s="114" customFormat="1" hidden="1" x14ac:dyDescent="0.3">
      <c r="A61" s="256"/>
      <c r="B61" s="256"/>
      <c r="C61" s="257"/>
      <c r="D61" s="258"/>
      <c r="E61" s="92"/>
      <c r="F61" s="258"/>
      <c r="G61" s="208">
        <f t="shared" si="2"/>
        <v>0</v>
      </c>
      <c r="H61" s="114" t="s">
        <v>325</v>
      </c>
      <c r="I61" s="115"/>
      <c r="J61" s="116"/>
    </row>
    <row r="62" spans="1:10" s="114" customFormat="1" hidden="1" x14ac:dyDescent="0.3">
      <c r="A62" s="256"/>
      <c r="B62" s="256"/>
      <c r="C62" s="257"/>
      <c r="D62" s="258"/>
      <c r="E62" s="92"/>
      <c r="F62" s="258"/>
      <c r="G62" s="208">
        <f t="shared" si="2"/>
        <v>0</v>
      </c>
      <c r="H62" s="114" t="s">
        <v>325</v>
      </c>
      <c r="I62" s="115"/>
      <c r="J62" s="117"/>
    </row>
    <row r="63" spans="1:10" s="114" customFormat="1" hidden="1" x14ac:dyDescent="0.3">
      <c r="A63" s="256"/>
      <c r="B63" s="256"/>
      <c r="C63" s="257"/>
      <c r="D63" s="258"/>
      <c r="E63" s="92"/>
      <c r="F63" s="258"/>
      <c r="G63" s="208">
        <f t="shared" si="2"/>
        <v>0</v>
      </c>
      <c r="H63" s="114" t="s">
        <v>325</v>
      </c>
      <c r="I63" s="115"/>
      <c r="J63" s="116"/>
    </row>
    <row r="64" spans="1:10" s="114" customFormat="1" hidden="1" x14ac:dyDescent="0.3">
      <c r="A64" s="256"/>
      <c r="B64" s="256"/>
      <c r="C64" s="257"/>
      <c r="D64" s="258"/>
      <c r="E64" s="92"/>
      <c r="F64" s="258"/>
      <c r="G64" s="208">
        <f t="shared" si="2"/>
        <v>0</v>
      </c>
      <c r="H64" s="114" t="s">
        <v>325</v>
      </c>
      <c r="I64" s="115"/>
      <c r="J64" s="117"/>
    </row>
    <row r="65" spans="1:10" s="114" customFormat="1" hidden="1" x14ac:dyDescent="0.3">
      <c r="A65" s="256"/>
      <c r="B65" s="256"/>
      <c r="C65" s="257"/>
      <c r="D65" s="258"/>
      <c r="E65" s="92"/>
      <c r="F65" s="258"/>
      <c r="G65" s="208">
        <f t="shared" si="2"/>
        <v>0</v>
      </c>
      <c r="H65" s="114" t="s">
        <v>325</v>
      </c>
      <c r="I65" s="115"/>
      <c r="J65" s="116"/>
    </row>
    <row r="66" spans="1:10" s="114" customFormat="1" hidden="1" x14ac:dyDescent="0.3">
      <c r="A66" s="256"/>
      <c r="B66" s="256"/>
      <c r="C66" s="257"/>
      <c r="D66" s="258"/>
      <c r="E66" s="92"/>
      <c r="F66" s="258"/>
      <c r="G66" s="208">
        <f t="shared" si="2"/>
        <v>0</v>
      </c>
      <c r="H66" s="114" t="s">
        <v>325</v>
      </c>
      <c r="I66" s="115"/>
      <c r="J66" s="117"/>
    </row>
    <row r="67" spans="1:10" s="114" customFormat="1" hidden="1" x14ac:dyDescent="0.3">
      <c r="A67" s="256"/>
      <c r="B67" s="256"/>
      <c r="C67" s="257"/>
      <c r="D67" s="258"/>
      <c r="E67" s="92"/>
      <c r="F67" s="258"/>
      <c r="G67" s="208">
        <f t="shared" si="2"/>
        <v>0</v>
      </c>
      <c r="H67" s="114" t="s">
        <v>325</v>
      </c>
      <c r="I67" s="115"/>
      <c r="J67" s="116"/>
    </row>
    <row r="68" spans="1:10" s="114" customFormat="1" hidden="1" x14ac:dyDescent="0.3">
      <c r="A68" s="256"/>
      <c r="B68" s="256"/>
      <c r="C68" s="257"/>
      <c r="D68" s="258"/>
      <c r="E68" s="92"/>
      <c r="F68" s="258"/>
      <c r="G68" s="208">
        <f t="shared" si="2"/>
        <v>0</v>
      </c>
      <c r="H68" s="114" t="s">
        <v>325</v>
      </c>
      <c r="I68" s="115"/>
      <c r="J68" s="117"/>
    </row>
    <row r="69" spans="1:10" s="114" customFormat="1" hidden="1" x14ac:dyDescent="0.3">
      <c r="A69" s="256"/>
      <c r="B69" s="256"/>
      <c r="C69" s="257"/>
      <c r="D69" s="258"/>
      <c r="E69" s="92"/>
      <c r="F69" s="258"/>
      <c r="G69" s="208">
        <f t="shared" si="2"/>
        <v>0</v>
      </c>
      <c r="H69" s="114" t="s">
        <v>325</v>
      </c>
      <c r="I69" s="115"/>
      <c r="J69" s="116"/>
    </row>
    <row r="70" spans="1:10" s="114" customFormat="1" hidden="1" x14ac:dyDescent="0.3">
      <c r="A70" s="256"/>
      <c r="B70" s="256"/>
      <c r="C70" s="257"/>
      <c r="D70" s="258"/>
      <c r="E70" s="92"/>
      <c r="F70" s="258"/>
      <c r="G70" s="208">
        <f t="shared" ref="G70:G101" si="3">ROUND(C70*E70*F70,2)</f>
        <v>0</v>
      </c>
      <c r="H70" s="114" t="s">
        <v>325</v>
      </c>
      <c r="I70" s="115"/>
      <c r="J70" s="117"/>
    </row>
    <row r="71" spans="1:10" s="114" customFormat="1" hidden="1" x14ac:dyDescent="0.3">
      <c r="A71" s="256"/>
      <c r="B71" s="256"/>
      <c r="C71" s="257"/>
      <c r="D71" s="258"/>
      <c r="E71" s="92"/>
      <c r="F71" s="258"/>
      <c r="G71" s="208">
        <f t="shared" si="3"/>
        <v>0</v>
      </c>
      <c r="H71" s="114" t="s">
        <v>325</v>
      </c>
      <c r="I71" s="115"/>
      <c r="J71" s="116"/>
    </row>
    <row r="72" spans="1:10" s="114" customFormat="1" hidden="1" x14ac:dyDescent="0.3">
      <c r="A72" s="256"/>
      <c r="B72" s="256"/>
      <c r="C72" s="257"/>
      <c r="D72" s="258"/>
      <c r="E72" s="92"/>
      <c r="F72" s="258"/>
      <c r="G72" s="208">
        <f t="shared" si="3"/>
        <v>0</v>
      </c>
      <c r="H72" s="114" t="s">
        <v>325</v>
      </c>
      <c r="I72" s="115"/>
      <c r="J72" s="117"/>
    </row>
    <row r="73" spans="1:10" s="114" customFormat="1" hidden="1" x14ac:dyDescent="0.3">
      <c r="A73" s="256"/>
      <c r="B73" s="256"/>
      <c r="C73" s="257"/>
      <c r="D73" s="258"/>
      <c r="E73" s="92"/>
      <c r="F73" s="258"/>
      <c r="G73" s="208">
        <f t="shared" si="3"/>
        <v>0</v>
      </c>
      <c r="H73" s="114" t="s">
        <v>325</v>
      </c>
      <c r="I73" s="115"/>
      <c r="J73" s="116"/>
    </row>
    <row r="74" spans="1:10" s="114" customFormat="1" hidden="1" x14ac:dyDescent="0.3">
      <c r="A74" s="256"/>
      <c r="B74" s="256"/>
      <c r="C74" s="257"/>
      <c r="D74" s="258"/>
      <c r="E74" s="92"/>
      <c r="F74" s="258"/>
      <c r="G74" s="208">
        <f t="shared" si="3"/>
        <v>0</v>
      </c>
      <c r="H74" s="114" t="s">
        <v>325</v>
      </c>
      <c r="I74" s="115"/>
      <c r="J74" s="117"/>
    </row>
    <row r="75" spans="1:10" s="114" customFormat="1" hidden="1" x14ac:dyDescent="0.3">
      <c r="A75" s="256"/>
      <c r="B75" s="256"/>
      <c r="C75" s="257"/>
      <c r="D75" s="258"/>
      <c r="E75" s="92"/>
      <c r="F75" s="258"/>
      <c r="G75" s="208">
        <f t="shared" si="3"/>
        <v>0</v>
      </c>
      <c r="H75" s="114" t="s">
        <v>325</v>
      </c>
      <c r="I75" s="115"/>
      <c r="J75" s="116"/>
    </row>
    <row r="76" spans="1:10" s="114" customFormat="1" hidden="1" x14ac:dyDescent="0.3">
      <c r="A76" s="256"/>
      <c r="B76" s="256"/>
      <c r="C76" s="257"/>
      <c r="D76" s="258"/>
      <c r="E76" s="92"/>
      <c r="F76" s="258"/>
      <c r="G76" s="208">
        <f t="shared" si="3"/>
        <v>0</v>
      </c>
      <c r="H76" s="114" t="s">
        <v>325</v>
      </c>
      <c r="I76" s="115"/>
      <c r="J76" s="117"/>
    </row>
    <row r="77" spans="1:10" s="114" customFormat="1" hidden="1" x14ac:dyDescent="0.3">
      <c r="A77" s="256"/>
      <c r="B77" s="256"/>
      <c r="C77" s="257"/>
      <c r="D77" s="258"/>
      <c r="E77" s="92"/>
      <c r="F77" s="258"/>
      <c r="G77" s="208">
        <f t="shared" si="3"/>
        <v>0</v>
      </c>
      <c r="H77" s="114" t="s">
        <v>325</v>
      </c>
      <c r="I77" s="115"/>
      <c r="J77" s="116"/>
    </row>
    <row r="78" spans="1:10" s="114" customFormat="1" hidden="1" x14ac:dyDescent="0.3">
      <c r="A78" s="256"/>
      <c r="B78" s="256"/>
      <c r="C78" s="257"/>
      <c r="D78" s="258"/>
      <c r="E78" s="92"/>
      <c r="F78" s="258"/>
      <c r="G78" s="208">
        <f t="shared" si="3"/>
        <v>0</v>
      </c>
      <c r="H78" s="114" t="s">
        <v>325</v>
      </c>
      <c r="I78" s="115"/>
      <c r="J78" s="117"/>
    </row>
    <row r="79" spans="1:10" s="114" customFormat="1" hidden="1" x14ac:dyDescent="0.3">
      <c r="A79" s="256"/>
      <c r="B79" s="256"/>
      <c r="C79" s="257"/>
      <c r="D79" s="258"/>
      <c r="E79" s="92"/>
      <c r="F79" s="258"/>
      <c r="G79" s="208">
        <f t="shared" si="3"/>
        <v>0</v>
      </c>
      <c r="H79" s="114" t="s">
        <v>325</v>
      </c>
      <c r="I79" s="115"/>
      <c r="J79" s="116"/>
    </row>
    <row r="80" spans="1:10" s="114" customFormat="1" hidden="1" x14ac:dyDescent="0.3">
      <c r="A80" s="256"/>
      <c r="B80" s="256"/>
      <c r="C80" s="257"/>
      <c r="D80" s="258"/>
      <c r="E80" s="92"/>
      <c r="F80" s="258"/>
      <c r="G80" s="208">
        <f t="shared" si="3"/>
        <v>0</v>
      </c>
      <c r="H80" s="114" t="s">
        <v>325</v>
      </c>
      <c r="I80" s="115"/>
      <c r="J80" s="117"/>
    </row>
    <row r="81" spans="1:10" s="114" customFormat="1" hidden="1" x14ac:dyDescent="0.3">
      <c r="A81" s="256"/>
      <c r="B81" s="256"/>
      <c r="C81" s="257"/>
      <c r="D81" s="258"/>
      <c r="E81" s="92"/>
      <c r="F81" s="258"/>
      <c r="G81" s="208">
        <f t="shared" si="3"/>
        <v>0</v>
      </c>
      <c r="H81" s="114" t="s">
        <v>325</v>
      </c>
      <c r="I81" s="115"/>
      <c r="J81" s="116"/>
    </row>
    <row r="82" spans="1:10" s="114" customFormat="1" hidden="1" x14ac:dyDescent="0.3">
      <c r="A82" s="256"/>
      <c r="B82" s="256"/>
      <c r="C82" s="257"/>
      <c r="D82" s="258"/>
      <c r="E82" s="92"/>
      <c r="F82" s="258"/>
      <c r="G82" s="208">
        <f t="shared" si="3"/>
        <v>0</v>
      </c>
      <c r="H82" s="114" t="s">
        <v>325</v>
      </c>
      <c r="I82" s="115"/>
      <c r="J82" s="117"/>
    </row>
    <row r="83" spans="1:10" s="114" customFormat="1" hidden="1" x14ac:dyDescent="0.3">
      <c r="A83" s="256"/>
      <c r="B83" s="256"/>
      <c r="C83" s="257"/>
      <c r="D83" s="258"/>
      <c r="E83" s="92"/>
      <c r="F83" s="258"/>
      <c r="G83" s="208">
        <f t="shared" si="3"/>
        <v>0</v>
      </c>
      <c r="H83" s="114" t="s">
        <v>325</v>
      </c>
      <c r="I83" s="115"/>
      <c r="J83" s="116"/>
    </row>
    <row r="84" spans="1:10" s="114" customFormat="1" hidden="1" x14ac:dyDescent="0.3">
      <c r="A84" s="256"/>
      <c r="B84" s="256"/>
      <c r="C84" s="257"/>
      <c r="D84" s="258"/>
      <c r="E84" s="92"/>
      <c r="F84" s="258"/>
      <c r="G84" s="208">
        <f t="shared" si="3"/>
        <v>0</v>
      </c>
      <c r="H84" s="114" t="s">
        <v>325</v>
      </c>
      <c r="I84" s="115"/>
      <c r="J84" s="117"/>
    </row>
    <row r="85" spans="1:10" s="114" customFormat="1" hidden="1" x14ac:dyDescent="0.3">
      <c r="A85" s="256"/>
      <c r="B85" s="256"/>
      <c r="C85" s="257"/>
      <c r="D85" s="258"/>
      <c r="E85" s="92"/>
      <c r="F85" s="258"/>
      <c r="G85" s="208">
        <f t="shared" si="3"/>
        <v>0</v>
      </c>
      <c r="H85" s="114" t="s">
        <v>325</v>
      </c>
      <c r="I85" s="115"/>
      <c r="J85" s="116"/>
    </row>
    <row r="86" spans="1:10" s="114" customFormat="1" hidden="1" x14ac:dyDescent="0.3">
      <c r="A86" s="256"/>
      <c r="B86" s="256"/>
      <c r="C86" s="257"/>
      <c r="D86" s="258"/>
      <c r="E86" s="92"/>
      <c r="F86" s="258"/>
      <c r="G86" s="208">
        <f t="shared" si="3"/>
        <v>0</v>
      </c>
      <c r="H86" s="114" t="s">
        <v>325</v>
      </c>
      <c r="I86" s="115"/>
      <c r="J86" s="117"/>
    </row>
    <row r="87" spans="1:10" s="114" customFormat="1" hidden="1" x14ac:dyDescent="0.3">
      <c r="A87" s="256"/>
      <c r="B87" s="256"/>
      <c r="C87" s="257"/>
      <c r="D87" s="258"/>
      <c r="E87" s="92"/>
      <c r="F87" s="258"/>
      <c r="G87" s="208">
        <f t="shared" si="3"/>
        <v>0</v>
      </c>
      <c r="H87" s="114" t="s">
        <v>325</v>
      </c>
      <c r="I87" s="115"/>
      <c r="J87" s="116"/>
    </row>
    <row r="88" spans="1:10" s="114" customFormat="1" hidden="1" x14ac:dyDescent="0.3">
      <c r="A88" s="256"/>
      <c r="B88" s="256"/>
      <c r="C88" s="257"/>
      <c r="D88" s="258"/>
      <c r="E88" s="92"/>
      <c r="F88" s="258"/>
      <c r="G88" s="208">
        <f t="shared" si="3"/>
        <v>0</v>
      </c>
      <c r="H88" s="114" t="s">
        <v>325</v>
      </c>
      <c r="I88" s="115"/>
      <c r="J88" s="117"/>
    </row>
    <row r="89" spans="1:10" s="114" customFormat="1" hidden="1" x14ac:dyDescent="0.3">
      <c r="A89" s="256"/>
      <c r="B89" s="256"/>
      <c r="C89" s="257"/>
      <c r="D89" s="258"/>
      <c r="E89" s="92"/>
      <c r="F89" s="258"/>
      <c r="G89" s="208">
        <f t="shared" si="3"/>
        <v>0</v>
      </c>
      <c r="H89" s="114" t="s">
        <v>325</v>
      </c>
      <c r="I89" s="115"/>
      <c r="J89" s="116"/>
    </row>
    <row r="90" spans="1:10" s="114" customFormat="1" hidden="1" x14ac:dyDescent="0.3">
      <c r="A90" s="256"/>
      <c r="B90" s="256"/>
      <c r="C90" s="257"/>
      <c r="D90" s="258"/>
      <c r="E90" s="92"/>
      <c r="F90" s="258"/>
      <c r="G90" s="208">
        <f t="shared" si="3"/>
        <v>0</v>
      </c>
      <c r="H90" s="114" t="s">
        <v>325</v>
      </c>
      <c r="I90" s="115"/>
      <c r="J90" s="117"/>
    </row>
    <row r="91" spans="1:10" s="114" customFormat="1" hidden="1" x14ac:dyDescent="0.3">
      <c r="A91" s="256"/>
      <c r="B91" s="256"/>
      <c r="C91" s="257"/>
      <c r="D91" s="258"/>
      <c r="E91" s="92"/>
      <c r="F91" s="258"/>
      <c r="G91" s="208">
        <f t="shared" si="3"/>
        <v>0</v>
      </c>
      <c r="H91" s="114" t="s">
        <v>325</v>
      </c>
      <c r="I91" s="115"/>
      <c r="J91" s="116"/>
    </row>
    <row r="92" spans="1:10" s="114" customFormat="1" hidden="1" x14ac:dyDescent="0.3">
      <c r="A92" s="256"/>
      <c r="B92" s="256"/>
      <c r="C92" s="257"/>
      <c r="D92" s="258"/>
      <c r="E92" s="92"/>
      <c r="F92" s="258"/>
      <c r="G92" s="208">
        <f t="shared" si="3"/>
        <v>0</v>
      </c>
      <c r="H92" s="114" t="s">
        <v>325</v>
      </c>
      <c r="I92" s="115"/>
      <c r="J92" s="117"/>
    </row>
    <row r="93" spans="1:10" s="114" customFormat="1" hidden="1" x14ac:dyDescent="0.3">
      <c r="A93" s="256"/>
      <c r="B93" s="256"/>
      <c r="C93" s="257"/>
      <c r="D93" s="258"/>
      <c r="E93" s="92"/>
      <c r="F93" s="258"/>
      <c r="G93" s="208">
        <f t="shared" si="3"/>
        <v>0</v>
      </c>
      <c r="H93" s="114" t="s">
        <v>325</v>
      </c>
      <c r="I93" s="115"/>
      <c r="J93" s="116"/>
    </row>
    <row r="94" spans="1:10" s="114" customFormat="1" hidden="1" x14ac:dyDescent="0.3">
      <c r="A94" s="256"/>
      <c r="B94" s="256"/>
      <c r="C94" s="257"/>
      <c r="D94" s="258"/>
      <c r="E94" s="92"/>
      <c r="F94" s="258"/>
      <c r="G94" s="208">
        <f t="shared" si="3"/>
        <v>0</v>
      </c>
      <c r="H94" s="114" t="s">
        <v>325</v>
      </c>
      <c r="I94" s="115"/>
      <c r="J94" s="117"/>
    </row>
    <row r="95" spans="1:10" s="114" customFormat="1" hidden="1" x14ac:dyDescent="0.3">
      <c r="A95" s="256"/>
      <c r="B95" s="256"/>
      <c r="C95" s="257"/>
      <c r="D95" s="258"/>
      <c r="E95" s="92"/>
      <c r="F95" s="258"/>
      <c r="G95" s="208">
        <f t="shared" si="3"/>
        <v>0</v>
      </c>
      <c r="H95" s="114" t="s">
        <v>325</v>
      </c>
      <c r="I95" s="115"/>
      <c r="J95" s="116"/>
    </row>
    <row r="96" spans="1:10" s="114" customFormat="1" hidden="1" x14ac:dyDescent="0.3">
      <c r="A96" s="256"/>
      <c r="B96" s="256"/>
      <c r="C96" s="257"/>
      <c r="D96" s="258"/>
      <c r="E96" s="92"/>
      <c r="F96" s="258"/>
      <c r="G96" s="208">
        <f t="shared" si="3"/>
        <v>0</v>
      </c>
      <c r="H96" s="114" t="s">
        <v>325</v>
      </c>
      <c r="I96" s="115"/>
      <c r="J96" s="117"/>
    </row>
    <row r="97" spans="1:10" s="114" customFormat="1" hidden="1" x14ac:dyDescent="0.3">
      <c r="A97" s="256"/>
      <c r="B97" s="256"/>
      <c r="C97" s="257"/>
      <c r="D97" s="258"/>
      <c r="E97" s="92"/>
      <c r="F97" s="258"/>
      <c r="G97" s="208">
        <f t="shared" si="3"/>
        <v>0</v>
      </c>
      <c r="H97" s="114" t="s">
        <v>325</v>
      </c>
      <c r="I97" s="115"/>
      <c r="J97" s="116"/>
    </row>
    <row r="98" spans="1:10" s="114" customFormat="1" hidden="1" x14ac:dyDescent="0.3">
      <c r="A98" s="256"/>
      <c r="B98" s="256"/>
      <c r="C98" s="257"/>
      <c r="D98" s="258"/>
      <c r="E98" s="92"/>
      <c r="F98" s="258"/>
      <c r="G98" s="208">
        <f t="shared" si="3"/>
        <v>0</v>
      </c>
      <c r="H98" s="114" t="s">
        <v>325</v>
      </c>
      <c r="I98" s="115"/>
      <c r="J98" s="117"/>
    </row>
    <row r="99" spans="1:10" s="114" customFormat="1" hidden="1" x14ac:dyDescent="0.3">
      <c r="A99" s="256"/>
      <c r="B99" s="256"/>
      <c r="C99" s="257"/>
      <c r="D99" s="258"/>
      <c r="E99" s="92"/>
      <c r="F99" s="258"/>
      <c r="G99" s="208">
        <f t="shared" si="3"/>
        <v>0</v>
      </c>
      <c r="H99" s="114" t="s">
        <v>325</v>
      </c>
      <c r="I99" s="115"/>
      <c r="J99" s="116"/>
    </row>
    <row r="100" spans="1:10" s="114" customFormat="1" hidden="1" x14ac:dyDescent="0.3">
      <c r="A100" s="256"/>
      <c r="B100" s="256"/>
      <c r="C100" s="257"/>
      <c r="D100" s="258"/>
      <c r="E100" s="92"/>
      <c r="F100" s="258"/>
      <c r="G100" s="208">
        <f t="shared" si="3"/>
        <v>0</v>
      </c>
      <c r="H100" s="114" t="s">
        <v>325</v>
      </c>
      <c r="I100" s="115"/>
      <c r="J100" s="117"/>
    </row>
    <row r="101" spans="1:10" s="114" customFormat="1" hidden="1" x14ac:dyDescent="0.3">
      <c r="A101" s="256"/>
      <c r="B101" s="256"/>
      <c r="C101" s="257"/>
      <c r="D101" s="258"/>
      <c r="E101" s="92"/>
      <c r="F101" s="258"/>
      <c r="G101" s="208">
        <f t="shared" si="3"/>
        <v>0</v>
      </c>
      <c r="H101" s="114" t="s">
        <v>325</v>
      </c>
      <c r="I101" s="115"/>
      <c r="J101" s="116"/>
    </row>
    <row r="102" spans="1:10" s="114" customFormat="1" hidden="1" x14ac:dyDescent="0.3">
      <c r="A102" s="256"/>
      <c r="B102" s="256"/>
      <c r="C102" s="257"/>
      <c r="D102" s="258"/>
      <c r="E102" s="92"/>
      <c r="F102" s="258"/>
      <c r="G102" s="208">
        <f t="shared" ref="G102:G133" si="4">ROUND(C102*E102*F102,2)</f>
        <v>0</v>
      </c>
      <c r="H102" s="114" t="s">
        <v>325</v>
      </c>
      <c r="I102" s="115"/>
      <c r="J102" s="117"/>
    </row>
    <row r="103" spans="1:10" s="114" customFormat="1" hidden="1" x14ac:dyDescent="0.3">
      <c r="A103" s="256"/>
      <c r="B103" s="256"/>
      <c r="C103" s="257"/>
      <c r="D103" s="258"/>
      <c r="E103" s="92"/>
      <c r="F103" s="258"/>
      <c r="G103" s="208">
        <f t="shared" si="4"/>
        <v>0</v>
      </c>
      <c r="H103" s="114" t="s">
        <v>325</v>
      </c>
      <c r="I103" s="115"/>
      <c r="J103" s="116"/>
    </row>
    <row r="104" spans="1:10" s="114" customFormat="1" hidden="1" x14ac:dyDescent="0.3">
      <c r="A104" s="256"/>
      <c r="B104" s="256"/>
      <c r="C104" s="257"/>
      <c r="D104" s="258"/>
      <c r="E104" s="92"/>
      <c r="F104" s="258"/>
      <c r="G104" s="208">
        <f t="shared" si="4"/>
        <v>0</v>
      </c>
      <c r="H104" s="114" t="s">
        <v>325</v>
      </c>
      <c r="I104" s="115"/>
      <c r="J104" s="117"/>
    </row>
    <row r="105" spans="1:10" s="114" customFormat="1" hidden="1" x14ac:dyDescent="0.3">
      <c r="A105" s="256"/>
      <c r="B105" s="256"/>
      <c r="C105" s="257"/>
      <c r="D105" s="258"/>
      <c r="E105" s="92"/>
      <c r="F105" s="258"/>
      <c r="G105" s="208">
        <f t="shared" si="4"/>
        <v>0</v>
      </c>
      <c r="H105" s="114" t="s">
        <v>325</v>
      </c>
      <c r="I105" s="115"/>
      <c r="J105" s="116"/>
    </row>
    <row r="106" spans="1:10" s="114" customFormat="1" hidden="1" x14ac:dyDescent="0.3">
      <c r="A106" s="256"/>
      <c r="B106" s="256"/>
      <c r="C106" s="257"/>
      <c r="D106" s="258"/>
      <c r="E106" s="92"/>
      <c r="F106" s="258"/>
      <c r="G106" s="208">
        <f t="shared" si="4"/>
        <v>0</v>
      </c>
      <c r="H106" s="114" t="s">
        <v>325</v>
      </c>
      <c r="I106" s="115"/>
      <c r="J106" s="117"/>
    </row>
    <row r="107" spans="1:10" s="114" customFormat="1" hidden="1" x14ac:dyDescent="0.3">
      <c r="A107" s="256"/>
      <c r="B107" s="256"/>
      <c r="C107" s="257"/>
      <c r="D107" s="258"/>
      <c r="E107" s="92"/>
      <c r="F107" s="258"/>
      <c r="G107" s="208">
        <f t="shared" si="4"/>
        <v>0</v>
      </c>
      <c r="H107" s="114" t="s">
        <v>325</v>
      </c>
      <c r="I107" s="115"/>
      <c r="J107" s="116"/>
    </row>
    <row r="108" spans="1:10" s="114" customFormat="1" hidden="1" x14ac:dyDescent="0.3">
      <c r="A108" s="256"/>
      <c r="B108" s="256"/>
      <c r="C108" s="257"/>
      <c r="D108" s="258"/>
      <c r="E108" s="92"/>
      <c r="F108" s="258"/>
      <c r="G108" s="208">
        <f t="shared" si="4"/>
        <v>0</v>
      </c>
      <c r="H108" s="114" t="s">
        <v>325</v>
      </c>
      <c r="I108" s="115"/>
      <c r="J108" s="117"/>
    </row>
    <row r="109" spans="1:10" s="114" customFormat="1" hidden="1" x14ac:dyDescent="0.3">
      <c r="A109" s="256"/>
      <c r="B109" s="256"/>
      <c r="C109" s="257"/>
      <c r="D109" s="258"/>
      <c r="E109" s="92"/>
      <c r="F109" s="258"/>
      <c r="G109" s="208">
        <f t="shared" si="4"/>
        <v>0</v>
      </c>
      <c r="H109" s="114" t="s">
        <v>325</v>
      </c>
      <c r="I109" s="115"/>
      <c r="J109" s="116"/>
    </row>
    <row r="110" spans="1:10" s="114" customFormat="1" hidden="1" x14ac:dyDescent="0.3">
      <c r="A110" s="256"/>
      <c r="B110" s="256"/>
      <c r="C110" s="257"/>
      <c r="D110" s="258"/>
      <c r="E110" s="92"/>
      <c r="F110" s="258"/>
      <c r="G110" s="208">
        <f t="shared" si="4"/>
        <v>0</v>
      </c>
      <c r="H110" s="114" t="s">
        <v>325</v>
      </c>
      <c r="I110" s="115"/>
      <c r="J110" s="117"/>
    </row>
    <row r="111" spans="1:10" s="114" customFormat="1" hidden="1" x14ac:dyDescent="0.3">
      <c r="A111" s="256"/>
      <c r="B111" s="256"/>
      <c r="C111" s="257"/>
      <c r="D111" s="258"/>
      <c r="E111" s="92"/>
      <c r="F111" s="258"/>
      <c r="G111" s="208">
        <f t="shared" si="4"/>
        <v>0</v>
      </c>
      <c r="H111" s="114" t="s">
        <v>325</v>
      </c>
      <c r="I111" s="115"/>
      <c r="J111" s="116"/>
    </row>
    <row r="112" spans="1:10" s="114" customFormat="1" hidden="1" x14ac:dyDescent="0.3">
      <c r="A112" s="256"/>
      <c r="B112" s="256"/>
      <c r="C112" s="257"/>
      <c r="D112" s="258"/>
      <c r="E112" s="92"/>
      <c r="F112" s="258"/>
      <c r="G112" s="208">
        <f t="shared" si="4"/>
        <v>0</v>
      </c>
      <c r="H112" s="114" t="s">
        <v>325</v>
      </c>
      <c r="I112" s="115"/>
      <c r="J112" s="117"/>
    </row>
    <row r="113" spans="1:10" s="114" customFormat="1" hidden="1" x14ac:dyDescent="0.3">
      <c r="A113" s="256"/>
      <c r="B113" s="256"/>
      <c r="C113" s="257"/>
      <c r="D113" s="258"/>
      <c r="E113" s="92"/>
      <c r="F113" s="258"/>
      <c r="G113" s="208">
        <f t="shared" si="4"/>
        <v>0</v>
      </c>
      <c r="H113" s="114" t="s">
        <v>325</v>
      </c>
      <c r="I113" s="115"/>
      <c r="J113" s="116"/>
    </row>
    <row r="114" spans="1:10" s="114" customFormat="1" hidden="1" x14ac:dyDescent="0.3">
      <c r="A114" s="256"/>
      <c r="B114" s="256"/>
      <c r="C114" s="257"/>
      <c r="D114" s="258"/>
      <c r="E114" s="92"/>
      <c r="F114" s="258"/>
      <c r="G114" s="208">
        <f t="shared" si="4"/>
        <v>0</v>
      </c>
      <c r="H114" s="114" t="s">
        <v>325</v>
      </c>
      <c r="I114" s="115"/>
      <c r="J114" s="117"/>
    </row>
    <row r="115" spans="1:10" s="114" customFormat="1" hidden="1" x14ac:dyDescent="0.3">
      <c r="A115" s="256"/>
      <c r="B115" s="256"/>
      <c r="C115" s="257"/>
      <c r="D115" s="258"/>
      <c r="E115" s="92"/>
      <c r="F115" s="258"/>
      <c r="G115" s="208">
        <f t="shared" si="4"/>
        <v>0</v>
      </c>
      <c r="H115" s="114" t="s">
        <v>325</v>
      </c>
      <c r="I115" s="115"/>
      <c r="J115" s="116"/>
    </row>
    <row r="116" spans="1:10" s="114" customFormat="1" hidden="1" x14ac:dyDescent="0.3">
      <c r="A116" s="256"/>
      <c r="B116" s="256"/>
      <c r="C116" s="257"/>
      <c r="D116" s="258"/>
      <c r="E116" s="92"/>
      <c r="F116" s="258"/>
      <c r="G116" s="208">
        <f t="shared" si="4"/>
        <v>0</v>
      </c>
      <c r="H116" s="114" t="s">
        <v>325</v>
      </c>
      <c r="I116" s="115"/>
      <c r="J116" s="117"/>
    </row>
    <row r="117" spans="1:10" s="114" customFormat="1" hidden="1" x14ac:dyDescent="0.3">
      <c r="A117" s="256"/>
      <c r="B117" s="256"/>
      <c r="C117" s="257"/>
      <c r="D117" s="258"/>
      <c r="E117" s="92"/>
      <c r="F117" s="258"/>
      <c r="G117" s="208">
        <f t="shared" si="4"/>
        <v>0</v>
      </c>
      <c r="H117" s="114" t="s">
        <v>325</v>
      </c>
      <c r="I117" s="115"/>
      <c r="J117" s="116"/>
    </row>
    <row r="118" spans="1:10" s="114" customFormat="1" hidden="1" x14ac:dyDescent="0.3">
      <c r="A118" s="256"/>
      <c r="B118" s="256"/>
      <c r="C118" s="257"/>
      <c r="D118" s="258"/>
      <c r="E118" s="92"/>
      <c r="F118" s="258"/>
      <c r="G118" s="208">
        <f t="shared" si="4"/>
        <v>0</v>
      </c>
      <c r="H118" s="114" t="s">
        <v>325</v>
      </c>
      <c r="I118" s="115"/>
      <c r="J118" s="117"/>
    </row>
    <row r="119" spans="1:10" s="114" customFormat="1" hidden="1" x14ac:dyDescent="0.3">
      <c r="A119" s="256"/>
      <c r="B119" s="256"/>
      <c r="C119" s="257"/>
      <c r="D119" s="258"/>
      <c r="E119" s="92"/>
      <c r="F119" s="258"/>
      <c r="G119" s="208">
        <f t="shared" si="4"/>
        <v>0</v>
      </c>
      <c r="H119" s="114" t="s">
        <v>325</v>
      </c>
      <c r="I119" s="115"/>
      <c r="J119" s="116"/>
    </row>
    <row r="120" spans="1:10" s="114" customFormat="1" hidden="1" x14ac:dyDescent="0.3">
      <c r="A120" s="256"/>
      <c r="B120" s="256"/>
      <c r="C120" s="257"/>
      <c r="D120" s="258"/>
      <c r="E120" s="92"/>
      <c r="F120" s="258"/>
      <c r="G120" s="208">
        <f t="shared" si="4"/>
        <v>0</v>
      </c>
      <c r="H120" s="114" t="s">
        <v>325</v>
      </c>
      <c r="I120" s="115"/>
      <c r="J120" s="117"/>
    </row>
    <row r="121" spans="1:10" s="114" customFormat="1" hidden="1" x14ac:dyDescent="0.3">
      <c r="A121" s="256"/>
      <c r="B121" s="256"/>
      <c r="C121" s="257"/>
      <c r="D121" s="258"/>
      <c r="E121" s="92"/>
      <c r="F121" s="258"/>
      <c r="G121" s="208">
        <f t="shared" si="4"/>
        <v>0</v>
      </c>
      <c r="H121" s="114" t="s">
        <v>325</v>
      </c>
      <c r="I121" s="115"/>
      <c r="J121" s="116"/>
    </row>
    <row r="122" spans="1:10" s="114" customFormat="1" hidden="1" x14ac:dyDescent="0.3">
      <c r="A122" s="256"/>
      <c r="B122" s="256"/>
      <c r="C122" s="257"/>
      <c r="D122" s="258"/>
      <c r="E122" s="92"/>
      <c r="F122" s="258"/>
      <c r="G122" s="208">
        <f t="shared" si="4"/>
        <v>0</v>
      </c>
      <c r="H122" s="114" t="s">
        <v>325</v>
      </c>
      <c r="I122" s="115"/>
      <c r="J122" s="117"/>
    </row>
    <row r="123" spans="1:10" s="114" customFormat="1" hidden="1" x14ac:dyDescent="0.3">
      <c r="A123" s="256"/>
      <c r="B123" s="256"/>
      <c r="C123" s="257"/>
      <c r="D123" s="258"/>
      <c r="E123" s="92"/>
      <c r="F123" s="258"/>
      <c r="G123" s="208">
        <f t="shared" si="4"/>
        <v>0</v>
      </c>
      <c r="H123" s="114" t="s">
        <v>325</v>
      </c>
      <c r="I123" s="115"/>
      <c r="J123" s="116"/>
    </row>
    <row r="124" spans="1:10" s="114" customFormat="1" hidden="1" x14ac:dyDescent="0.3">
      <c r="A124" s="256"/>
      <c r="B124" s="256"/>
      <c r="C124" s="257"/>
      <c r="D124" s="258"/>
      <c r="E124" s="92"/>
      <c r="F124" s="258"/>
      <c r="G124" s="208">
        <f t="shared" si="4"/>
        <v>0</v>
      </c>
      <c r="H124" s="114" t="s">
        <v>325</v>
      </c>
      <c r="I124" s="115"/>
      <c r="J124" s="117"/>
    </row>
    <row r="125" spans="1:10" s="114" customFormat="1" hidden="1" x14ac:dyDescent="0.3">
      <c r="A125" s="256"/>
      <c r="B125" s="256"/>
      <c r="C125" s="257"/>
      <c r="D125" s="258"/>
      <c r="E125" s="92"/>
      <c r="F125" s="258"/>
      <c r="G125" s="208">
        <f t="shared" si="4"/>
        <v>0</v>
      </c>
      <c r="H125" s="114" t="s">
        <v>325</v>
      </c>
      <c r="I125" s="115"/>
      <c r="J125" s="116"/>
    </row>
    <row r="126" spans="1:10" s="114" customFormat="1" hidden="1" x14ac:dyDescent="0.3">
      <c r="A126" s="256"/>
      <c r="B126" s="256"/>
      <c r="C126" s="257"/>
      <c r="D126" s="258"/>
      <c r="E126" s="92"/>
      <c r="F126" s="258"/>
      <c r="G126" s="208">
        <f t="shared" si="4"/>
        <v>0</v>
      </c>
      <c r="H126" s="114" t="s">
        <v>325</v>
      </c>
      <c r="I126" s="115"/>
      <c r="J126" s="117"/>
    </row>
    <row r="127" spans="1:10" s="114" customFormat="1" hidden="1" x14ac:dyDescent="0.3">
      <c r="A127" s="256"/>
      <c r="B127" s="256"/>
      <c r="C127" s="257"/>
      <c r="D127" s="258"/>
      <c r="E127" s="92"/>
      <c r="F127" s="258"/>
      <c r="G127" s="208">
        <f t="shared" si="4"/>
        <v>0</v>
      </c>
      <c r="H127" s="114" t="s">
        <v>325</v>
      </c>
      <c r="I127" s="115"/>
      <c r="J127" s="116"/>
    </row>
    <row r="128" spans="1:10" s="114" customFormat="1" hidden="1" x14ac:dyDescent="0.3">
      <c r="A128" s="256"/>
      <c r="B128" s="256"/>
      <c r="C128" s="257"/>
      <c r="D128" s="258"/>
      <c r="E128" s="92"/>
      <c r="F128" s="258"/>
      <c r="G128" s="208">
        <f t="shared" si="4"/>
        <v>0</v>
      </c>
      <c r="H128" s="114" t="s">
        <v>325</v>
      </c>
      <c r="I128" s="115"/>
      <c r="J128" s="117"/>
    </row>
    <row r="129" spans="1:12" s="114" customFormat="1" hidden="1" x14ac:dyDescent="0.3">
      <c r="A129" s="256"/>
      <c r="B129" s="256"/>
      <c r="C129" s="257"/>
      <c r="D129" s="258"/>
      <c r="E129" s="92"/>
      <c r="F129" s="258"/>
      <c r="G129" s="208">
        <f t="shared" si="4"/>
        <v>0</v>
      </c>
      <c r="H129" s="114" t="s">
        <v>325</v>
      </c>
      <c r="I129" s="115"/>
      <c r="J129" s="116"/>
    </row>
    <row r="130" spans="1:12" s="114" customFormat="1" hidden="1" x14ac:dyDescent="0.3">
      <c r="A130" s="256"/>
      <c r="B130" s="256"/>
      <c r="C130" s="257"/>
      <c r="D130" s="258"/>
      <c r="E130" s="92"/>
      <c r="F130" s="258"/>
      <c r="G130" s="208">
        <f t="shared" si="4"/>
        <v>0</v>
      </c>
      <c r="H130" s="114" t="s">
        <v>325</v>
      </c>
      <c r="I130" s="115"/>
      <c r="J130" s="117"/>
    </row>
    <row r="131" spans="1:12" s="114" customFormat="1" hidden="1" x14ac:dyDescent="0.3">
      <c r="A131" s="256"/>
      <c r="B131" s="256"/>
      <c r="C131" s="257"/>
      <c r="D131" s="258"/>
      <c r="E131" s="92"/>
      <c r="F131" s="258"/>
      <c r="G131" s="208">
        <f t="shared" si="4"/>
        <v>0</v>
      </c>
      <c r="H131" s="114" t="s">
        <v>325</v>
      </c>
      <c r="I131" s="115"/>
      <c r="J131" s="116"/>
    </row>
    <row r="132" spans="1:12" s="114" customFormat="1" hidden="1" x14ac:dyDescent="0.3">
      <c r="A132" s="256"/>
      <c r="B132" s="256"/>
      <c r="C132" s="257"/>
      <c r="D132" s="258"/>
      <c r="E132" s="92"/>
      <c r="F132" s="258"/>
      <c r="G132" s="208">
        <f t="shared" si="4"/>
        <v>0</v>
      </c>
      <c r="H132" s="114" t="s">
        <v>325</v>
      </c>
      <c r="I132" s="115"/>
      <c r="J132" s="117"/>
    </row>
    <row r="133" spans="1:12" s="114" customFormat="1" hidden="1" x14ac:dyDescent="0.3">
      <c r="A133" s="256"/>
      <c r="B133" s="256"/>
      <c r="C133" s="257"/>
      <c r="D133" s="258"/>
      <c r="E133" s="92"/>
      <c r="F133" s="258"/>
      <c r="G133" s="208">
        <f t="shared" si="4"/>
        <v>0</v>
      </c>
      <c r="H133" s="114" t="s">
        <v>325</v>
      </c>
      <c r="I133" s="115"/>
      <c r="J133" s="116"/>
    </row>
    <row r="134" spans="1:12" s="114" customFormat="1" hidden="1" x14ac:dyDescent="0.3">
      <c r="A134" s="256"/>
      <c r="B134" s="256"/>
      <c r="C134" s="257"/>
      <c r="D134" s="258"/>
      <c r="E134" s="92"/>
      <c r="F134" s="258"/>
      <c r="G134" s="208">
        <f t="shared" ref="G134:G135" si="5">ROUND(C134*E134*F134,2)</f>
        <v>0</v>
      </c>
      <c r="H134" s="114" t="s">
        <v>325</v>
      </c>
      <c r="I134" s="115"/>
      <c r="J134" s="117"/>
    </row>
    <row r="135" spans="1:12" s="114" customFormat="1" x14ac:dyDescent="0.3">
      <c r="A135" s="256" t="s">
        <v>28</v>
      </c>
      <c r="B135" s="256" t="s">
        <v>299</v>
      </c>
      <c r="C135" s="257">
        <f t="shared" ref="C135" ca="1" si="6">RAND()*1000000</f>
        <v>693752.4270435496</v>
      </c>
      <c r="D135" s="258" t="s">
        <v>300</v>
      </c>
      <c r="E135" s="92">
        <v>0.09</v>
      </c>
      <c r="F135" s="258">
        <v>1</v>
      </c>
      <c r="G135" s="298">
        <f t="shared" ca="1" si="5"/>
        <v>62437.72</v>
      </c>
      <c r="H135" s="114" t="s">
        <v>325</v>
      </c>
      <c r="I135" s="115"/>
      <c r="J135" s="117"/>
      <c r="L135" s="102"/>
    </row>
    <row r="136" spans="1:12" s="114" customFormat="1" x14ac:dyDescent="0.3">
      <c r="A136" s="218"/>
      <c r="B136" s="218"/>
      <c r="C136" s="93"/>
      <c r="D136" s="91"/>
      <c r="E136" s="94"/>
      <c r="F136" s="207" t="s">
        <v>41</v>
      </c>
      <c r="G136" s="308">
        <f ca="1">ROUND(SUBTOTAL(109,G6:G135),2)</f>
        <v>192414.37</v>
      </c>
      <c r="H136" s="114" t="s">
        <v>325</v>
      </c>
      <c r="I136" s="115"/>
      <c r="J136" s="117" t="s">
        <v>328</v>
      </c>
    </row>
    <row r="137" spans="1:12" s="114" customFormat="1" x14ac:dyDescent="0.3">
      <c r="A137" s="192"/>
      <c r="B137" s="192"/>
      <c r="C137" s="95"/>
      <c r="D137" s="96"/>
      <c r="E137" s="97"/>
      <c r="F137" s="96"/>
      <c r="G137" s="307"/>
      <c r="H137" s="114" t="s">
        <v>326</v>
      </c>
      <c r="I137" s="118"/>
      <c r="J137" s="119"/>
    </row>
    <row r="138" spans="1:12" s="114" customFormat="1" x14ac:dyDescent="0.3">
      <c r="A138" s="259" t="s">
        <v>28</v>
      </c>
      <c r="B138" s="259" t="s">
        <v>299</v>
      </c>
      <c r="C138" s="257">
        <f t="shared" ref="C138:C140" ca="1" si="7">RAND()*1000000</f>
        <v>670917.47973208432</v>
      </c>
      <c r="D138" s="258" t="s">
        <v>300</v>
      </c>
      <c r="E138" s="92">
        <v>0.09</v>
      </c>
      <c r="F138" s="258">
        <v>1</v>
      </c>
      <c r="G138" s="82">
        <f t="shared" ref="G138:G169" ca="1" si="8">ROUND(C138*E138*F138,2)</f>
        <v>60382.57</v>
      </c>
      <c r="H138" s="114" t="s">
        <v>326</v>
      </c>
      <c r="I138" s="118"/>
      <c r="J138" s="119"/>
    </row>
    <row r="139" spans="1:12" s="114" customFormat="1" x14ac:dyDescent="0.3">
      <c r="A139" s="256" t="s">
        <v>343</v>
      </c>
      <c r="B139" s="256" t="s">
        <v>299</v>
      </c>
      <c r="C139" s="257">
        <f t="shared" ca="1" si="7"/>
        <v>510988.32464935118</v>
      </c>
      <c r="D139" s="258" t="s">
        <v>300</v>
      </c>
      <c r="E139" s="92">
        <v>0.09</v>
      </c>
      <c r="F139" s="258">
        <v>1</v>
      </c>
      <c r="G139" s="208">
        <f t="shared" ca="1" si="8"/>
        <v>45988.95</v>
      </c>
      <c r="H139" s="114" t="s">
        <v>326</v>
      </c>
      <c r="I139" s="115"/>
      <c r="J139" s="116"/>
    </row>
    <row r="140" spans="1:12" s="114" customFormat="1" x14ac:dyDescent="0.3">
      <c r="A140" s="256" t="s">
        <v>344</v>
      </c>
      <c r="B140" s="256" t="s">
        <v>299</v>
      </c>
      <c r="C140" s="257">
        <f t="shared" ca="1" si="7"/>
        <v>563913.56407410558</v>
      </c>
      <c r="D140" s="258" t="s">
        <v>300</v>
      </c>
      <c r="E140" s="92">
        <v>0.09</v>
      </c>
      <c r="F140" s="258">
        <v>1</v>
      </c>
      <c r="G140" s="208">
        <f t="shared" ca="1" si="8"/>
        <v>50752.22</v>
      </c>
      <c r="H140" s="114" t="s">
        <v>326</v>
      </c>
      <c r="I140" s="115"/>
      <c r="J140" s="117"/>
    </row>
    <row r="141" spans="1:12" s="114" customFormat="1" hidden="1" x14ac:dyDescent="0.3">
      <c r="A141" s="256"/>
      <c r="B141" s="256"/>
      <c r="C141" s="257"/>
      <c r="D141" s="258"/>
      <c r="E141" s="92"/>
      <c r="F141" s="258"/>
      <c r="G141" s="208">
        <f t="shared" si="8"/>
        <v>0</v>
      </c>
      <c r="H141" s="114" t="s">
        <v>326</v>
      </c>
      <c r="I141" s="115"/>
      <c r="J141" s="116"/>
    </row>
    <row r="142" spans="1:12" s="114" customFormat="1" hidden="1" x14ac:dyDescent="0.3">
      <c r="A142" s="256"/>
      <c r="B142" s="256"/>
      <c r="C142" s="257"/>
      <c r="D142" s="258"/>
      <c r="E142" s="92"/>
      <c r="F142" s="258"/>
      <c r="G142" s="208">
        <f t="shared" si="8"/>
        <v>0</v>
      </c>
      <c r="H142" s="114" t="s">
        <v>326</v>
      </c>
      <c r="I142" s="115"/>
      <c r="J142" s="117"/>
    </row>
    <row r="143" spans="1:12" s="114" customFormat="1" hidden="1" x14ac:dyDescent="0.3">
      <c r="A143" s="256"/>
      <c r="B143" s="256"/>
      <c r="C143" s="257"/>
      <c r="D143" s="258"/>
      <c r="E143" s="92"/>
      <c r="F143" s="258"/>
      <c r="G143" s="208">
        <f t="shared" si="8"/>
        <v>0</v>
      </c>
      <c r="H143" s="114" t="s">
        <v>326</v>
      </c>
      <c r="I143" s="115"/>
      <c r="J143" s="116"/>
    </row>
    <row r="144" spans="1:12" s="114" customFormat="1" hidden="1" x14ac:dyDescent="0.3">
      <c r="A144" s="256"/>
      <c r="B144" s="256"/>
      <c r="C144" s="257"/>
      <c r="D144" s="258"/>
      <c r="E144" s="92"/>
      <c r="F144" s="258"/>
      <c r="G144" s="208">
        <f t="shared" si="8"/>
        <v>0</v>
      </c>
      <c r="H144" s="114" t="s">
        <v>326</v>
      </c>
      <c r="I144" s="115"/>
      <c r="J144" s="117"/>
    </row>
    <row r="145" spans="1:10" s="114" customFormat="1" hidden="1" x14ac:dyDescent="0.3">
      <c r="A145" s="256"/>
      <c r="B145" s="256"/>
      <c r="C145" s="257"/>
      <c r="D145" s="258"/>
      <c r="E145" s="92"/>
      <c r="F145" s="258"/>
      <c r="G145" s="208">
        <f t="shared" si="8"/>
        <v>0</v>
      </c>
      <c r="H145" s="114" t="s">
        <v>326</v>
      </c>
      <c r="I145" s="115"/>
      <c r="J145" s="116"/>
    </row>
    <row r="146" spans="1:10" s="114" customFormat="1" hidden="1" x14ac:dyDescent="0.3">
      <c r="A146" s="256"/>
      <c r="B146" s="256"/>
      <c r="C146" s="257"/>
      <c r="D146" s="258"/>
      <c r="E146" s="92"/>
      <c r="F146" s="258"/>
      <c r="G146" s="208">
        <f t="shared" si="8"/>
        <v>0</v>
      </c>
      <c r="H146" s="114" t="s">
        <v>326</v>
      </c>
      <c r="I146" s="115"/>
      <c r="J146" s="117"/>
    </row>
    <row r="147" spans="1:10" s="114" customFormat="1" hidden="1" x14ac:dyDescent="0.3">
      <c r="A147" s="256"/>
      <c r="B147" s="256"/>
      <c r="C147" s="257"/>
      <c r="D147" s="258"/>
      <c r="E147" s="92"/>
      <c r="F147" s="258"/>
      <c r="G147" s="208">
        <f t="shared" si="8"/>
        <v>0</v>
      </c>
      <c r="H147" s="114" t="s">
        <v>326</v>
      </c>
      <c r="I147" s="115"/>
      <c r="J147" s="116"/>
    </row>
    <row r="148" spans="1:10" s="114" customFormat="1" hidden="1" x14ac:dyDescent="0.3">
      <c r="A148" s="256"/>
      <c r="B148" s="256"/>
      <c r="C148" s="257"/>
      <c r="D148" s="258"/>
      <c r="E148" s="92"/>
      <c r="F148" s="258"/>
      <c r="G148" s="208">
        <f t="shared" si="8"/>
        <v>0</v>
      </c>
      <c r="H148" s="114" t="s">
        <v>326</v>
      </c>
      <c r="I148" s="115"/>
      <c r="J148" s="117"/>
    </row>
    <row r="149" spans="1:10" s="114" customFormat="1" hidden="1" x14ac:dyDescent="0.3">
      <c r="A149" s="256"/>
      <c r="B149" s="256"/>
      <c r="C149" s="257"/>
      <c r="D149" s="258"/>
      <c r="E149" s="92"/>
      <c r="F149" s="258"/>
      <c r="G149" s="208">
        <f t="shared" si="8"/>
        <v>0</v>
      </c>
      <c r="H149" s="114" t="s">
        <v>326</v>
      </c>
      <c r="I149" s="115"/>
      <c r="J149" s="116"/>
    </row>
    <row r="150" spans="1:10" s="114" customFormat="1" hidden="1" x14ac:dyDescent="0.3">
      <c r="A150" s="256"/>
      <c r="B150" s="256"/>
      <c r="C150" s="257"/>
      <c r="D150" s="258"/>
      <c r="E150" s="92"/>
      <c r="F150" s="258"/>
      <c r="G150" s="208">
        <f t="shared" si="8"/>
        <v>0</v>
      </c>
      <c r="H150" s="114" t="s">
        <v>326</v>
      </c>
      <c r="I150" s="115"/>
      <c r="J150" s="117"/>
    </row>
    <row r="151" spans="1:10" s="114" customFormat="1" hidden="1" x14ac:dyDescent="0.3">
      <c r="A151" s="256"/>
      <c r="B151" s="256"/>
      <c r="C151" s="257"/>
      <c r="D151" s="258"/>
      <c r="E151" s="92"/>
      <c r="F151" s="258"/>
      <c r="G151" s="208">
        <f t="shared" si="8"/>
        <v>0</v>
      </c>
      <c r="H151" s="114" t="s">
        <v>326</v>
      </c>
      <c r="I151" s="115"/>
      <c r="J151" s="116"/>
    </row>
    <row r="152" spans="1:10" s="114" customFormat="1" hidden="1" x14ac:dyDescent="0.3">
      <c r="A152" s="256"/>
      <c r="B152" s="256"/>
      <c r="C152" s="257"/>
      <c r="D152" s="258"/>
      <c r="E152" s="92"/>
      <c r="F152" s="258"/>
      <c r="G152" s="208">
        <f t="shared" si="8"/>
        <v>0</v>
      </c>
      <c r="H152" s="114" t="s">
        <v>326</v>
      </c>
      <c r="I152" s="115"/>
      <c r="J152" s="117"/>
    </row>
    <row r="153" spans="1:10" s="114" customFormat="1" hidden="1" x14ac:dyDescent="0.3">
      <c r="A153" s="256"/>
      <c r="B153" s="256"/>
      <c r="C153" s="257"/>
      <c r="D153" s="258"/>
      <c r="E153" s="92"/>
      <c r="F153" s="258"/>
      <c r="G153" s="208">
        <f t="shared" si="8"/>
        <v>0</v>
      </c>
      <c r="H153" s="114" t="s">
        <v>326</v>
      </c>
      <c r="I153" s="115"/>
      <c r="J153" s="116"/>
    </row>
    <row r="154" spans="1:10" s="114" customFormat="1" hidden="1" x14ac:dyDescent="0.3">
      <c r="A154" s="256"/>
      <c r="B154" s="256"/>
      <c r="C154" s="257"/>
      <c r="D154" s="258"/>
      <c r="E154" s="92"/>
      <c r="F154" s="258"/>
      <c r="G154" s="208">
        <f t="shared" si="8"/>
        <v>0</v>
      </c>
      <c r="H154" s="114" t="s">
        <v>326</v>
      </c>
      <c r="I154" s="115"/>
      <c r="J154" s="117"/>
    </row>
    <row r="155" spans="1:10" s="114" customFormat="1" hidden="1" x14ac:dyDescent="0.3">
      <c r="A155" s="256"/>
      <c r="B155" s="256"/>
      <c r="C155" s="257"/>
      <c r="D155" s="258"/>
      <c r="E155" s="92"/>
      <c r="F155" s="258"/>
      <c r="G155" s="208">
        <f t="shared" si="8"/>
        <v>0</v>
      </c>
      <c r="H155" s="114" t="s">
        <v>326</v>
      </c>
      <c r="I155" s="115"/>
      <c r="J155" s="116"/>
    </row>
    <row r="156" spans="1:10" s="114" customFormat="1" hidden="1" x14ac:dyDescent="0.3">
      <c r="A156" s="256"/>
      <c r="B156" s="256"/>
      <c r="C156" s="257"/>
      <c r="D156" s="258"/>
      <c r="E156" s="92"/>
      <c r="F156" s="258"/>
      <c r="G156" s="208">
        <f t="shared" si="8"/>
        <v>0</v>
      </c>
      <c r="H156" s="114" t="s">
        <v>326</v>
      </c>
      <c r="I156" s="115"/>
      <c r="J156" s="117"/>
    </row>
    <row r="157" spans="1:10" s="114" customFormat="1" hidden="1" x14ac:dyDescent="0.3">
      <c r="A157" s="256"/>
      <c r="B157" s="256"/>
      <c r="C157" s="257"/>
      <c r="D157" s="258"/>
      <c r="E157" s="92"/>
      <c r="F157" s="258"/>
      <c r="G157" s="208">
        <f t="shared" si="8"/>
        <v>0</v>
      </c>
      <c r="H157" s="114" t="s">
        <v>326</v>
      </c>
      <c r="I157" s="115"/>
      <c r="J157" s="116"/>
    </row>
    <row r="158" spans="1:10" s="114" customFormat="1" hidden="1" x14ac:dyDescent="0.3">
      <c r="A158" s="256"/>
      <c r="B158" s="256"/>
      <c r="C158" s="257"/>
      <c r="D158" s="258"/>
      <c r="E158" s="92"/>
      <c r="F158" s="258"/>
      <c r="G158" s="208">
        <f t="shared" si="8"/>
        <v>0</v>
      </c>
      <c r="H158" s="114" t="s">
        <v>326</v>
      </c>
      <c r="I158" s="115"/>
      <c r="J158" s="117"/>
    </row>
    <row r="159" spans="1:10" s="114" customFormat="1" hidden="1" x14ac:dyDescent="0.3">
      <c r="A159" s="256"/>
      <c r="B159" s="256"/>
      <c r="C159" s="257"/>
      <c r="D159" s="258"/>
      <c r="E159" s="92"/>
      <c r="F159" s="258"/>
      <c r="G159" s="208">
        <f t="shared" si="8"/>
        <v>0</v>
      </c>
      <c r="H159" s="114" t="s">
        <v>326</v>
      </c>
      <c r="I159" s="115"/>
      <c r="J159" s="116"/>
    </row>
    <row r="160" spans="1:10" s="114" customFormat="1" hidden="1" x14ac:dyDescent="0.3">
      <c r="A160" s="256"/>
      <c r="B160" s="256"/>
      <c r="C160" s="257"/>
      <c r="D160" s="258"/>
      <c r="E160" s="92"/>
      <c r="F160" s="258"/>
      <c r="G160" s="208">
        <f t="shared" si="8"/>
        <v>0</v>
      </c>
      <c r="H160" s="114" t="s">
        <v>326</v>
      </c>
      <c r="I160" s="115"/>
      <c r="J160" s="117"/>
    </row>
    <row r="161" spans="1:10" s="114" customFormat="1" hidden="1" x14ac:dyDescent="0.3">
      <c r="A161" s="256"/>
      <c r="B161" s="256"/>
      <c r="C161" s="257"/>
      <c r="D161" s="258"/>
      <c r="E161" s="92"/>
      <c r="F161" s="258"/>
      <c r="G161" s="208">
        <f t="shared" si="8"/>
        <v>0</v>
      </c>
      <c r="H161" s="114" t="s">
        <v>326</v>
      </c>
      <c r="I161" s="115"/>
      <c r="J161" s="116"/>
    </row>
    <row r="162" spans="1:10" s="114" customFormat="1" hidden="1" x14ac:dyDescent="0.3">
      <c r="A162" s="256"/>
      <c r="B162" s="256"/>
      <c r="C162" s="257"/>
      <c r="D162" s="258"/>
      <c r="E162" s="92"/>
      <c r="F162" s="258"/>
      <c r="G162" s="208">
        <f t="shared" si="8"/>
        <v>0</v>
      </c>
      <c r="H162" s="114" t="s">
        <v>326</v>
      </c>
      <c r="I162" s="115"/>
      <c r="J162" s="117"/>
    </row>
    <row r="163" spans="1:10" s="114" customFormat="1" hidden="1" x14ac:dyDescent="0.3">
      <c r="A163" s="256"/>
      <c r="B163" s="256"/>
      <c r="C163" s="257"/>
      <c r="D163" s="258"/>
      <c r="E163" s="92"/>
      <c r="F163" s="258"/>
      <c r="G163" s="208">
        <f t="shared" si="8"/>
        <v>0</v>
      </c>
      <c r="H163" s="114" t="s">
        <v>326</v>
      </c>
      <c r="I163" s="115"/>
      <c r="J163" s="116"/>
    </row>
    <row r="164" spans="1:10" s="114" customFormat="1" hidden="1" x14ac:dyDescent="0.3">
      <c r="A164" s="256"/>
      <c r="B164" s="256"/>
      <c r="C164" s="257"/>
      <c r="D164" s="258"/>
      <c r="E164" s="92"/>
      <c r="F164" s="258"/>
      <c r="G164" s="208">
        <f t="shared" si="8"/>
        <v>0</v>
      </c>
      <c r="H164" s="114" t="s">
        <v>326</v>
      </c>
      <c r="I164" s="115"/>
      <c r="J164" s="117"/>
    </row>
    <row r="165" spans="1:10" s="114" customFormat="1" hidden="1" x14ac:dyDescent="0.3">
      <c r="A165" s="256"/>
      <c r="B165" s="256"/>
      <c r="C165" s="257"/>
      <c r="D165" s="258"/>
      <c r="E165" s="92"/>
      <c r="F165" s="258"/>
      <c r="G165" s="208">
        <f t="shared" si="8"/>
        <v>0</v>
      </c>
      <c r="H165" s="114" t="s">
        <v>326</v>
      </c>
      <c r="I165" s="115"/>
      <c r="J165" s="116"/>
    </row>
    <row r="166" spans="1:10" s="114" customFormat="1" hidden="1" x14ac:dyDescent="0.3">
      <c r="A166" s="256"/>
      <c r="B166" s="256"/>
      <c r="C166" s="257"/>
      <c r="D166" s="258"/>
      <c r="E166" s="92"/>
      <c r="F166" s="258"/>
      <c r="G166" s="208">
        <f t="shared" si="8"/>
        <v>0</v>
      </c>
      <c r="H166" s="114" t="s">
        <v>326</v>
      </c>
      <c r="I166" s="115"/>
      <c r="J166" s="117"/>
    </row>
    <row r="167" spans="1:10" s="114" customFormat="1" hidden="1" x14ac:dyDescent="0.3">
      <c r="A167" s="256"/>
      <c r="B167" s="256"/>
      <c r="C167" s="257"/>
      <c r="D167" s="258"/>
      <c r="E167" s="92"/>
      <c r="F167" s="258"/>
      <c r="G167" s="208">
        <f t="shared" si="8"/>
        <v>0</v>
      </c>
      <c r="H167" s="114" t="s">
        <v>326</v>
      </c>
      <c r="I167" s="115"/>
      <c r="J167" s="116"/>
    </row>
    <row r="168" spans="1:10" s="114" customFormat="1" hidden="1" x14ac:dyDescent="0.3">
      <c r="A168" s="256"/>
      <c r="B168" s="256"/>
      <c r="C168" s="257"/>
      <c r="D168" s="258"/>
      <c r="E168" s="92"/>
      <c r="F168" s="258"/>
      <c r="G168" s="208">
        <f t="shared" si="8"/>
        <v>0</v>
      </c>
      <c r="H168" s="114" t="s">
        <v>326</v>
      </c>
      <c r="I168" s="115"/>
      <c r="J168" s="117"/>
    </row>
    <row r="169" spans="1:10" s="114" customFormat="1" hidden="1" x14ac:dyDescent="0.3">
      <c r="A169" s="256"/>
      <c r="B169" s="256"/>
      <c r="C169" s="257"/>
      <c r="D169" s="258"/>
      <c r="E169" s="92"/>
      <c r="F169" s="258"/>
      <c r="G169" s="208">
        <f t="shared" si="8"/>
        <v>0</v>
      </c>
      <c r="H169" s="114" t="s">
        <v>326</v>
      </c>
      <c r="I169" s="115"/>
      <c r="J169" s="116"/>
    </row>
    <row r="170" spans="1:10" s="114" customFormat="1" hidden="1" x14ac:dyDescent="0.3">
      <c r="A170" s="256"/>
      <c r="B170" s="256"/>
      <c r="C170" s="257"/>
      <c r="D170" s="258"/>
      <c r="E170" s="92"/>
      <c r="F170" s="258"/>
      <c r="G170" s="208">
        <f t="shared" ref="G170:G201" si="9">ROUND(C170*E170*F170,2)</f>
        <v>0</v>
      </c>
      <c r="H170" s="114" t="s">
        <v>326</v>
      </c>
      <c r="I170" s="115"/>
      <c r="J170" s="117"/>
    </row>
    <row r="171" spans="1:10" s="114" customFormat="1" hidden="1" x14ac:dyDescent="0.3">
      <c r="A171" s="256"/>
      <c r="B171" s="256"/>
      <c r="C171" s="257"/>
      <c r="D171" s="258"/>
      <c r="E171" s="92"/>
      <c r="F171" s="258"/>
      <c r="G171" s="208">
        <f t="shared" si="9"/>
        <v>0</v>
      </c>
      <c r="H171" s="114" t="s">
        <v>326</v>
      </c>
      <c r="I171" s="115"/>
      <c r="J171" s="116"/>
    </row>
    <row r="172" spans="1:10" s="114" customFormat="1" hidden="1" x14ac:dyDescent="0.3">
      <c r="A172" s="256"/>
      <c r="B172" s="256"/>
      <c r="C172" s="257"/>
      <c r="D172" s="258"/>
      <c r="E172" s="92"/>
      <c r="F172" s="258"/>
      <c r="G172" s="208">
        <f t="shared" si="9"/>
        <v>0</v>
      </c>
      <c r="H172" s="114" t="s">
        <v>326</v>
      </c>
      <c r="I172" s="115"/>
      <c r="J172" s="117"/>
    </row>
    <row r="173" spans="1:10" s="114" customFormat="1" hidden="1" x14ac:dyDescent="0.3">
      <c r="A173" s="256"/>
      <c r="B173" s="256"/>
      <c r="C173" s="257"/>
      <c r="D173" s="258"/>
      <c r="E173" s="92"/>
      <c r="F173" s="258"/>
      <c r="G173" s="208">
        <f t="shared" si="9"/>
        <v>0</v>
      </c>
      <c r="H173" s="114" t="s">
        <v>326</v>
      </c>
      <c r="I173" s="115"/>
      <c r="J173" s="116"/>
    </row>
    <row r="174" spans="1:10" s="114" customFormat="1" hidden="1" x14ac:dyDescent="0.3">
      <c r="A174" s="256"/>
      <c r="B174" s="256"/>
      <c r="C174" s="257"/>
      <c r="D174" s="258"/>
      <c r="E174" s="92"/>
      <c r="F174" s="258"/>
      <c r="G174" s="208">
        <f t="shared" si="9"/>
        <v>0</v>
      </c>
      <c r="H174" s="114" t="s">
        <v>326</v>
      </c>
      <c r="I174" s="115"/>
      <c r="J174" s="117"/>
    </row>
    <row r="175" spans="1:10" s="114" customFormat="1" hidden="1" x14ac:dyDescent="0.3">
      <c r="A175" s="256"/>
      <c r="B175" s="256"/>
      <c r="C175" s="257"/>
      <c r="D175" s="258"/>
      <c r="E175" s="92"/>
      <c r="F175" s="258"/>
      <c r="G175" s="208">
        <f t="shared" si="9"/>
        <v>0</v>
      </c>
      <c r="H175" s="114" t="s">
        <v>326</v>
      </c>
      <c r="I175" s="115"/>
      <c r="J175" s="116"/>
    </row>
    <row r="176" spans="1:10" s="114" customFormat="1" hidden="1" x14ac:dyDescent="0.3">
      <c r="A176" s="256"/>
      <c r="B176" s="256"/>
      <c r="C176" s="257"/>
      <c r="D176" s="258"/>
      <c r="E176" s="92"/>
      <c r="F176" s="258"/>
      <c r="G176" s="208">
        <f t="shared" si="9"/>
        <v>0</v>
      </c>
      <c r="H176" s="114" t="s">
        <v>326</v>
      </c>
      <c r="I176" s="115"/>
      <c r="J176" s="117"/>
    </row>
    <row r="177" spans="1:10" s="114" customFormat="1" hidden="1" x14ac:dyDescent="0.3">
      <c r="A177" s="256"/>
      <c r="B177" s="256"/>
      <c r="C177" s="257"/>
      <c r="D177" s="258"/>
      <c r="E177" s="92"/>
      <c r="F177" s="258"/>
      <c r="G177" s="208">
        <f t="shared" si="9"/>
        <v>0</v>
      </c>
      <c r="H177" s="114" t="s">
        <v>326</v>
      </c>
      <c r="I177" s="115"/>
      <c r="J177" s="116"/>
    </row>
    <row r="178" spans="1:10" s="114" customFormat="1" hidden="1" x14ac:dyDescent="0.3">
      <c r="A178" s="256"/>
      <c r="B178" s="256"/>
      <c r="C178" s="257"/>
      <c r="D178" s="258"/>
      <c r="E178" s="92"/>
      <c r="F178" s="258"/>
      <c r="G178" s="208">
        <f t="shared" si="9"/>
        <v>0</v>
      </c>
      <c r="H178" s="114" t="s">
        <v>326</v>
      </c>
      <c r="I178" s="115"/>
      <c r="J178" s="117"/>
    </row>
    <row r="179" spans="1:10" s="114" customFormat="1" hidden="1" x14ac:dyDescent="0.3">
      <c r="A179" s="256"/>
      <c r="B179" s="256"/>
      <c r="C179" s="257"/>
      <c r="D179" s="258"/>
      <c r="E179" s="92"/>
      <c r="F179" s="258"/>
      <c r="G179" s="208">
        <f t="shared" si="9"/>
        <v>0</v>
      </c>
      <c r="H179" s="114" t="s">
        <v>326</v>
      </c>
      <c r="I179" s="115"/>
      <c r="J179" s="116"/>
    </row>
    <row r="180" spans="1:10" s="114" customFormat="1" hidden="1" x14ac:dyDescent="0.3">
      <c r="A180" s="256"/>
      <c r="B180" s="256"/>
      <c r="C180" s="257"/>
      <c r="D180" s="258"/>
      <c r="E180" s="92"/>
      <c r="F180" s="258"/>
      <c r="G180" s="208">
        <f t="shared" si="9"/>
        <v>0</v>
      </c>
      <c r="H180" s="114" t="s">
        <v>326</v>
      </c>
      <c r="I180" s="115"/>
      <c r="J180" s="117"/>
    </row>
    <row r="181" spans="1:10" s="114" customFormat="1" hidden="1" x14ac:dyDescent="0.3">
      <c r="A181" s="256"/>
      <c r="B181" s="256"/>
      <c r="C181" s="257"/>
      <c r="D181" s="258"/>
      <c r="E181" s="92"/>
      <c r="F181" s="258"/>
      <c r="G181" s="208">
        <f t="shared" si="9"/>
        <v>0</v>
      </c>
      <c r="H181" s="114" t="s">
        <v>326</v>
      </c>
      <c r="I181" s="115"/>
      <c r="J181" s="116"/>
    </row>
    <row r="182" spans="1:10" s="114" customFormat="1" hidden="1" x14ac:dyDescent="0.3">
      <c r="A182" s="256"/>
      <c r="B182" s="256"/>
      <c r="C182" s="257"/>
      <c r="D182" s="258"/>
      <c r="E182" s="92"/>
      <c r="F182" s="258"/>
      <c r="G182" s="208">
        <f t="shared" si="9"/>
        <v>0</v>
      </c>
      <c r="H182" s="114" t="s">
        <v>326</v>
      </c>
      <c r="I182" s="115"/>
      <c r="J182" s="117"/>
    </row>
    <row r="183" spans="1:10" s="114" customFormat="1" hidden="1" x14ac:dyDescent="0.3">
      <c r="A183" s="256"/>
      <c r="B183" s="256"/>
      <c r="C183" s="257"/>
      <c r="D183" s="258"/>
      <c r="E183" s="92"/>
      <c r="F183" s="258"/>
      <c r="G183" s="208">
        <f t="shared" si="9"/>
        <v>0</v>
      </c>
      <c r="H183" s="114" t="s">
        <v>326</v>
      </c>
      <c r="I183" s="115"/>
      <c r="J183" s="116"/>
    </row>
    <row r="184" spans="1:10" s="114" customFormat="1" hidden="1" x14ac:dyDescent="0.3">
      <c r="A184" s="256"/>
      <c r="B184" s="256"/>
      <c r="C184" s="257"/>
      <c r="D184" s="258"/>
      <c r="E184" s="92"/>
      <c r="F184" s="258"/>
      <c r="G184" s="208">
        <f t="shared" si="9"/>
        <v>0</v>
      </c>
      <c r="H184" s="114" t="s">
        <v>326</v>
      </c>
      <c r="I184" s="115"/>
      <c r="J184" s="117"/>
    </row>
    <row r="185" spans="1:10" s="114" customFormat="1" hidden="1" x14ac:dyDescent="0.3">
      <c r="A185" s="256"/>
      <c r="B185" s="256"/>
      <c r="C185" s="257"/>
      <c r="D185" s="258"/>
      <c r="E185" s="92"/>
      <c r="F185" s="258"/>
      <c r="G185" s="208">
        <f t="shared" si="9"/>
        <v>0</v>
      </c>
      <c r="H185" s="114" t="s">
        <v>326</v>
      </c>
      <c r="I185" s="115"/>
      <c r="J185" s="116"/>
    </row>
    <row r="186" spans="1:10" s="114" customFormat="1" hidden="1" x14ac:dyDescent="0.3">
      <c r="A186" s="256"/>
      <c r="B186" s="256"/>
      <c r="C186" s="257"/>
      <c r="D186" s="258"/>
      <c r="E186" s="92"/>
      <c r="F186" s="258"/>
      <c r="G186" s="208">
        <f t="shared" si="9"/>
        <v>0</v>
      </c>
      <c r="H186" s="114" t="s">
        <v>326</v>
      </c>
      <c r="I186" s="115"/>
      <c r="J186" s="117"/>
    </row>
    <row r="187" spans="1:10" s="114" customFormat="1" hidden="1" x14ac:dyDescent="0.3">
      <c r="A187" s="256"/>
      <c r="B187" s="256"/>
      <c r="C187" s="257"/>
      <c r="D187" s="258"/>
      <c r="E187" s="92"/>
      <c r="F187" s="258"/>
      <c r="G187" s="208">
        <f t="shared" si="9"/>
        <v>0</v>
      </c>
      <c r="H187" s="114" t="s">
        <v>326</v>
      </c>
      <c r="I187" s="115"/>
      <c r="J187" s="116"/>
    </row>
    <row r="188" spans="1:10" s="114" customFormat="1" hidden="1" x14ac:dyDescent="0.3">
      <c r="A188" s="256"/>
      <c r="B188" s="256"/>
      <c r="C188" s="257"/>
      <c r="D188" s="258"/>
      <c r="E188" s="92"/>
      <c r="F188" s="258"/>
      <c r="G188" s="208">
        <f t="shared" si="9"/>
        <v>0</v>
      </c>
      <c r="H188" s="114" t="s">
        <v>326</v>
      </c>
      <c r="I188" s="115"/>
      <c r="J188" s="117"/>
    </row>
    <row r="189" spans="1:10" s="114" customFormat="1" hidden="1" x14ac:dyDescent="0.3">
      <c r="A189" s="256"/>
      <c r="B189" s="256"/>
      <c r="C189" s="257"/>
      <c r="D189" s="258"/>
      <c r="E189" s="92"/>
      <c r="F189" s="258"/>
      <c r="G189" s="208">
        <f t="shared" si="9"/>
        <v>0</v>
      </c>
      <c r="H189" s="114" t="s">
        <v>326</v>
      </c>
      <c r="I189" s="115"/>
      <c r="J189" s="116"/>
    </row>
    <row r="190" spans="1:10" s="114" customFormat="1" hidden="1" x14ac:dyDescent="0.3">
      <c r="A190" s="256"/>
      <c r="B190" s="256"/>
      <c r="C190" s="257"/>
      <c r="D190" s="258"/>
      <c r="E190" s="92"/>
      <c r="F190" s="258"/>
      <c r="G190" s="208">
        <f t="shared" si="9"/>
        <v>0</v>
      </c>
      <c r="H190" s="114" t="s">
        <v>326</v>
      </c>
      <c r="I190" s="115"/>
      <c r="J190" s="117"/>
    </row>
    <row r="191" spans="1:10" s="114" customFormat="1" hidden="1" x14ac:dyDescent="0.3">
      <c r="A191" s="256"/>
      <c r="B191" s="256"/>
      <c r="C191" s="257"/>
      <c r="D191" s="258"/>
      <c r="E191" s="92"/>
      <c r="F191" s="258"/>
      <c r="G191" s="208">
        <f t="shared" si="9"/>
        <v>0</v>
      </c>
      <c r="H191" s="114" t="s">
        <v>326</v>
      </c>
      <c r="I191" s="115"/>
      <c r="J191" s="116"/>
    </row>
    <row r="192" spans="1:10" s="114" customFormat="1" hidden="1" x14ac:dyDescent="0.3">
      <c r="A192" s="256"/>
      <c r="B192" s="256"/>
      <c r="C192" s="257"/>
      <c r="D192" s="258"/>
      <c r="E192" s="92"/>
      <c r="F192" s="258"/>
      <c r="G192" s="208">
        <f t="shared" si="9"/>
        <v>0</v>
      </c>
      <c r="H192" s="114" t="s">
        <v>326</v>
      </c>
      <c r="I192" s="115"/>
      <c r="J192" s="117"/>
    </row>
    <row r="193" spans="1:10" s="114" customFormat="1" hidden="1" x14ac:dyDescent="0.3">
      <c r="A193" s="256"/>
      <c r="B193" s="256"/>
      <c r="C193" s="257"/>
      <c r="D193" s="258"/>
      <c r="E193" s="92"/>
      <c r="F193" s="258"/>
      <c r="G193" s="208">
        <f t="shared" si="9"/>
        <v>0</v>
      </c>
      <c r="H193" s="114" t="s">
        <v>326</v>
      </c>
      <c r="I193" s="115"/>
      <c r="J193" s="116"/>
    </row>
    <row r="194" spans="1:10" s="114" customFormat="1" hidden="1" x14ac:dyDescent="0.3">
      <c r="A194" s="256"/>
      <c r="B194" s="256"/>
      <c r="C194" s="257"/>
      <c r="D194" s="258"/>
      <c r="E194" s="92"/>
      <c r="F194" s="258"/>
      <c r="G194" s="208">
        <f t="shared" si="9"/>
        <v>0</v>
      </c>
      <c r="H194" s="114" t="s">
        <v>326</v>
      </c>
      <c r="I194" s="115"/>
      <c r="J194" s="117"/>
    </row>
    <row r="195" spans="1:10" s="114" customFormat="1" hidden="1" x14ac:dyDescent="0.3">
      <c r="A195" s="256"/>
      <c r="B195" s="256"/>
      <c r="C195" s="257"/>
      <c r="D195" s="258"/>
      <c r="E195" s="92"/>
      <c r="F195" s="258"/>
      <c r="G195" s="208">
        <f t="shared" si="9"/>
        <v>0</v>
      </c>
      <c r="H195" s="114" t="s">
        <v>326</v>
      </c>
      <c r="I195" s="115"/>
      <c r="J195" s="116"/>
    </row>
    <row r="196" spans="1:10" s="114" customFormat="1" hidden="1" x14ac:dyDescent="0.3">
      <c r="A196" s="256"/>
      <c r="B196" s="256"/>
      <c r="C196" s="257"/>
      <c r="D196" s="258"/>
      <c r="E196" s="92"/>
      <c r="F196" s="258"/>
      <c r="G196" s="208">
        <f t="shared" si="9"/>
        <v>0</v>
      </c>
      <c r="H196" s="114" t="s">
        <v>326</v>
      </c>
      <c r="I196" s="115"/>
      <c r="J196" s="117"/>
    </row>
    <row r="197" spans="1:10" s="114" customFormat="1" hidden="1" x14ac:dyDescent="0.3">
      <c r="A197" s="256"/>
      <c r="B197" s="256"/>
      <c r="C197" s="257"/>
      <c r="D197" s="258"/>
      <c r="E197" s="92"/>
      <c r="F197" s="258"/>
      <c r="G197" s="208">
        <f t="shared" si="9"/>
        <v>0</v>
      </c>
      <c r="H197" s="114" t="s">
        <v>326</v>
      </c>
      <c r="I197" s="115"/>
      <c r="J197" s="116"/>
    </row>
    <row r="198" spans="1:10" s="114" customFormat="1" hidden="1" x14ac:dyDescent="0.3">
      <c r="A198" s="256"/>
      <c r="B198" s="256"/>
      <c r="C198" s="257"/>
      <c r="D198" s="258"/>
      <c r="E198" s="92"/>
      <c r="F198" s="258"/>
      <c r="G198" s="208">
        <f t="shared" si="9"/>
        <v>0</v>
      </c>
      <c r="H198" s="114" t="s">
        <v>326</v>
      </c>
      <c r="I198" s="115"/>
      <c r="J198" s="117"/>
    </row>
    <row r="199" spans="1:10" s="114" customFormat="1" hidden="1" x14ac:dyDescent="0.3">
      <c r="A199" s="256"/>
      <c r="B199" s="256"/>
      <c r="C199" s="257"/>
      <c r="D199" s="258"/>
      <c r="E199" s="92"/>
      <c r="F199" s="258"/>
      <c r="G199" s="208">
        <f t="shared" si="9"/>
        <v>0</v>
      </c>
      <c r="H199" s="114" t="s">
        <v>326</v>
      </c>
      <c r="I199" s="115"/>
      <c r="J199" s="116"/>
    </row>
    <row r="200" spans="1:10" s="114" customFormat="1" hidden="1" x14ac:dyDescent="0.3">
      <c r="A200" s="256"/>
      <c r="B200" s="256"/>
      <c r="C200" s="257"/>
      <c r="D200" s="258"/>
      <c r="E200" s="92"/>
      <c r="F200" s="258"/>
      <c r="G200" s="208">
        <f t="shared" si="9"/>
        <v>0</v>
      </c>
      <c r="H200" s="114" t="s">
        <v>326</v>
      </c>
      <c r="I200" s="115"/>
      <c r="J200" s="117"/>
    </row>
    <row r="201" spans="1:10" s="114" customFormat="1" hidden="1" x14ac:dyDescent="0.3">
      <c r="A201" s="256"/>
      <c r="B201" s="256"/>
      <c r="C201" s="257"/>
      <c r="D201" s="258"/>
      <c r="E201" s="92"/>
      <c r="F201" s="258"/>
      <c r="G201" s="208">
        <f t="shared" si="9"/>
        <v>0</v>
      </c>
      <c r="H201" s="114" t="s">
        <v>326</v>
      </c>
      <c r="I201" s="115"/>
      <c r="J201" s="116"/>
    </row>
    <row r="202" spans="1:10" s="114" customFormat="1" hidden="1" x14ac:dyDescent="0.3">
      <c r="A202" s="256"/>
      <c r="B202" s="256"/>
      <c r="C202" s="257"/>
      <c r="D202" s="258"/>
      <c r="E202" s="92"/>
      <c r="F202" s="258"/>
      <c r="G202" s="208">
        <f t="shared" ref="G202:G233" si="10">ROUND(C202*E202*F202,2)</f>
        <v>0</v>
      </c>
      <c r="H202" s="114" t="s">
        <v>326</v>
      </c>
      <c r="I202" s="115"/>
      <c r="J202" s="117"/>
    </row>
    <row r="203" spans="1:10" s="114" customFormat="1" hidden="1" x14ac:dyDescent="0.3">
      <c r="A203" s="256"/>
      <c r="B203" s="256"/>
      <c r="C203" s="257"/>
      <c r="D203" s="258"/>
      <c r="E203" s="92"/>
      <c r="F203" s="258"/>
      <c r="G203" s="208">
        <f t="shared" si="10"/>
        <v>0</v>
      </c>
      <c r="H203" s="114" t="s">
        <v>326</v>
      </c>
      <c r="I203" s="115"/>
      <c r="J203" s="116"/>
    </row>
    <row r="204" spans="1:10" s="114" customFormat="1" hidden="1" x14ac:dyDescent="0.3">
      <c r="A204" s="256"/>
      <c r="B204" s="256"/>
      <c r="C204" s="257"/>
      <c r="D204" s="258"/>
      <c r="E204" s="92"/>
      <c r="F204" s="258"/>
      <c r="G204" s="208">
        <f t="shared" si="10"/>
        <v>0</v>
      </c>
      <c r="H204" s="114" t="s">
        <v>326</v>
      </c>
      <c r="I204" s="115"/>
      <c r="J204" s="117"/>
    </row>
    <row r="205" spans="1:10" s="114" customFormat="1" hidden="1" x14ac:dyDescent="0.3">
      <c r="A205" s="256"/>
      <c r="B205" s="256"/>
      <c r="C205" s="257"/>
      <c r="D205" s="258"/>
      <c r="E205" s="92"/>
      <c r="F205" s="258"/>
      <c r="G205" s="208">
        <f t="shared" si="10"/>
        <v>0</v>
      </c>
      <c r="H205" s="114" t="s">
        <v>326</v>
      </c>
      <c r="I205" s="115"/>
      <c r="J205" s="116"/>
    </row>
    <row r="206" spans="1:10" s="114" customFormat="1" hidden="1" x14ac:dyDescent="0.3">
      <c r="A206" s="256"/>
      <c r="B206" s="256"/>
      <c r="C206" s="257"/>
      <c r="D206" s="258"/>
      <c r="E206" s="92"/>
      <c r="F206" s="258"/>
      <c r="G206" s="208">
        <f t="shared" si="10"/>
        <v>0</v>
      </c>
      <c r="H206" s="114" t="s">
        <v>326</v>
      </c>
      <c r="I206" s="115"/>
      <c r="J206" s="117"/>
    </row>
    <row r="207" spans="1:10" s="114" customFormat="1" hidden="1" x14ac:dyDescent="0.3">
      <c r="A207" s="256"/>
      <c r="B207" s="256"/>
      <c r="C207" s="257"/>
      <c r="D207" s="258"/>
      <c r="E207" s="92"/>
      <c r="F207" s="258"/>
      <c r="G207" s="208">
        <f t="shared" si="10"/>
        <v>0</v>
      </c>
      <c r="H207" s="114" t="s">
        <v>326</v>
      </c>
      <c r="I207" s="115"/>
      <c r="J207" s="116"/>
    </row>
    <row r="208" spans="1:10" s="114" customFormat="1" hidden="1" x14ac:dyDescent="0.3">
      <c r="A208" s="256"/>
      <c r="B208" s="256"/>
      <c r="C208" s="257"/>
      <c r="D208" s="258"/>
      <c r="E208" s="92"/>
      <c r="F208" s="258"/>
      <c r="G208" s="208">
        <f t="shared" si="10"/>
        <v>0</v>
      </c>
      <c r="H208" s="114" t="s">
        <v>326</v>
      </c>
      <c r="I208" s="115"/>
      <c r="J208" s="117"/>
    </row>
    <row r="209" spans="1:10" s="114" customFormat="1" hidden="1" x14ac:dyDescent="0.3">
      <c r="A209" s="256"/>
      <c r="B209" s="256"/>
      <c r="C209" s="257"/>
      <c r="D209" s="258"/>
      <c r="E209" s="92"/>
      <c r="F209" s="258"/>
      <c r="G209" s="208">
        <f t="shared" si="10"/>
        <v>0</v>
      </c>
      <c r="H209" s="114" t="s">
        <v>326</v>
      </c>
      <c r="I209" s="115"/>
      <c r="J209" s="116"/>
    </row>
    <row r="210" spans="1:10" s="114" customFormat="1" hidden="1" x14ac:dyDescent="0.3">
      <c r="A210" s="256"/>
      <c r="B210" s="256"/>
      <c r="C210" s="257"/>
      <c r="D210" s="258"/>
      <c r="E210" s="92"/>
      <c r="F210" s="258"/>
      <c r="G210" s="208">
        <f t="shared" si="10"/>
        <v>0</v>
      </c>
      <c r="H210" s="114" t="s">
        <v>326</v>
      </c>
      <c r="I210" s="115"/>
      <c r="J210" s="117"/>
    </row>
    <row r="211" spans="1:10" s="114" customFormat="1" hidden="1" x14ac:dyDescent="0.3">
      <c r="A211" s="256"/>
      <c r="B211" s="256"/>
      <c r="C211" s="257"/>
      <c r="D211" s="258"/>
      <c r="E211" s="92"/>
      <c r="F211" s="258"/>
      <c r="G211" s="208">
        <f t="shared" si="10"/>
        <v>0</v>
      </c>
      <c r="H211" s="114" t="s">
        <v>326</v>
      </c>
      <c r="I211" s="115"/>
      <c r="J211" s="116"/>
    </row>
    <row r="212" spans="1:10" s="114" customFormat="1" hidden="1" x14ac:dyDescent="0.3">
      <c r="A212" s="256"/>
      <c r="B212" s="256"/>
      <c r="C212" s="257"/>
      <c r="D212" s="258"/>
      <c r="E212" s="92"/>
      <c r="F212" s="258"/>
      <c r="G212" s="208">
        <f t="shared" si="10"/>
        <v>0</v>
      </c>
      <c r="H212" s="114" t="s">
        <v>326</v>
      </c>
      <c r="I212" s="115"/>
      <c r="J212" s="117"/>
    </row>
    <row r="213" spans="1:10" s="114" customFormat="1" hidden="1" x14ac:dyDescent="0.3">
      <c r="A213" s="256"/>
      <c r="B213" s="256"/>
      <c r="C213" s="257"/>
      <c r="D213" s="258"/>
      <c r="E213" s="92"/>
      <c r="F213" s="258"/>
      <c r="G213" s="208">
        <f t="shared" si="10"/>
        <v>0</v>
      </c>
      <c r="H213" s="114" t="s">
        <v>326</v>
      </c>
      <c r="I213" s="115"/>
      <c r="J213" s="116"/>
    </row>
    <row r="214" spans="1:10" s="114" customFormat="1" hidden="1" x14ac:dyDescent="0.3">
      <c r="A214" s="256"/>
      <c r="B214" s="256"/>
      <c r="C214" s="257"/>
      <c r="D214" s="258"/>
      <c r="E214" s="92"/>
      <c r="F214" s="258"/>
      <c r="G214" s="208">
        <f t="shared" si="10"/>
        <v>0</v>
      </c>
      <c r="H214" s="114" t="s">
        <v>326</v>
      </c>
      <c r="I214" s="115"/>
      <c r="J214" s="117"/>
    </row>
    <row r="215" spans="1:10" s="114" customFormat="1" hidden="1" x14ac:dyDescent="0.3">
      <c r="A215" s="256"/>
      <c r="B215" s="256"/>
      <c r="C215" s="257"/>
      <c r="D215" s="258"/>
      <c r="E215" s="92"/>
      <c r="F215" s="258"/>
      <c r="G215" s="208">
        <f t="shared" si="10"/>
        <v>0</v>
      </c>
      <c r="H215" s="114" t="s">
        <v>326</v>
      </c>
      <c r="I215" s="115"/>
      <c r="J215" s="116"/>
    </row>
    <row r="216" spans="1:10" s="114" customFormat="1" hidden="1" x14ac:dyDescent="0.3">
      <c r="A216" s="256"/>
      <c r="B216" s="256"/>
      <c r="C216" s="257"/>
      <c r="D216" s="258"/>
      <c r="E216" s="92"/>
      <c r="F216" s="258"/>
      <c r="G216" s="208">
        <f t="shared" si="10"/>
        <v>0</v>
      </c>
      <c r="H216" s="114" t="s">
        <v>326</v>
      </c>
      <c r="I216" s="115"/>
      <c r="J216" s="117"/>
    </row>
    <row r="217" spans="1:10" s="114" customFormat="1" hidden="1" x14ac:dyDescent="0.3">
      <c r="A217" s="256"/>
      <c r="B217" s="256"/>
      <c r="C217" s="257"/>
      <c r="D217" s="258"/>
      <c r="E217" s="92"/>
      <c r="F217" s="258"/>
      <c r="G217" s="208">
        <f t="shared" si="10"/>
        <v>0</v>
      </c>
      <c r="H217" s="114" t="s">
        <v>326</v>
      </c>
      <c r="I217" s="115"/>
      <c r="J217" s="116"/>
    </row>
    <row r="218" spans="1:10" s="114" customFormat="1" hidden="1" x14ac:dyDescent="0.3">
      <c r="A218" s="256"/>
      <c r="B218" s="256"/>
      <c r="C218" s="257"/>
      <c r="D218" s="258"/>
      <c r="E218" s="92"/>
      <c r="F218" s="258"/>
      <c r="G218" s="208">
        <f t="shared" si="10"/>
        <v>0</v>
      </c>
      <c r="H218" s="114" t="s">
        <v>326</v>
      </c>
      <c r="I218" s="115"/>
      <c r="J218" s="117"/>
    </row>
    <row r="219" spans="1:10" s="114" customFormat="1" hidden="1" x14ac:dyDescent="0.3">
      <c r="A219" s="256"/>
      <c r="B219" s="256"/>
      <c r="C219" s="257"/>
      <c r="D219" s="258"/>
      <c r="E219" s="92"/>
      <c r="F219" s="258"/>
      <c r="G219" s="208">
        <f t="shared" si="10"/>
        <v>0</v>
      </c>
      <c r="H219" s="114" t="s">
        <v>326</v>
      </c>
      <c r="I219" s="115"/>
      <c r="J219" s="116"/>
    </row>
    <row r="220" spans="1:10" s="114" customFormat="1" hidden="1" x14ac:dyDescent="0.3">
      <c r="A220" s="256"/>
      <c r="B220" s="256"/>
      <c r="C220" s="257"/>
      <c r="D220" s="258"/>
      <c r="E220" s="92"/>
      <c r="F220" s="258"/>
      <c r="G220" s="208">
        <f t="shared" si="10"/>
        <v>0</v>
      </c>
      <c r="H220" s="114" t="s">
        <v>326</v>
      </c>
      <c r="I220" s="115"/>
      <c r="J220" s="117"/>
    </row>
    <row r="221" spans="1:10" s="114" customFormat="1" hidden="1" x14ac:dyDescent="0.3">
      <c r="A221" s="256"/>
      <c r="B221" s="256"/>
      <c r="C221" s="257"/>
      <c r="D221" s="258"/>
      <c r="E221" s="92"/>
      <c r="F221" s="258"/>
      <c r="G221" s="208">
        <f t="shared" si="10"/>
        <v>0</v>
      </c>
      <c r="H221" s="114" t="s">
        <v>326</v>
      </c>
      <c r="I221" s="115"/>
      <c r="J221" s="116"/>
    </row>
    <row r="222" spans="1:10" s="114" customFormat="1" hidden="1" x14ac:dyDescent="0.3">
      <c r="A222" s="256"/>
      <c r="B222" s="256"/>
      <c r="C222" s="257"/>
      <c r="D222" s="258"/>
      <c r="E222" s="92"/>
      <c r="F222" s="258"/>
      <c r="G222" s="208">
        <f t="shared" si="10"/>
        <v>0</v>
      </c>
      <c r="H222" s="114" t="s">
        <v>326</v>
      </c>
      <c r="I222" s="115"/>
      <c r="J222" s="117"/>
    </row>
    <row r="223" spans="1:10" s="114" customFormat="1" hidden="1" x14ac:dyDescent="0.3">
      <c r="A223" s="256"/>
      <c r="B223" s="256"/>
      <c r="C223" s="257"/>
      <c r="D223" s="258"/>
      <c r="E223" s="92"/>
      <c r="F223" s="258"/>
      <c r="G223" s="208">
        <f t="shared" si="10"/>
        <v>0</v>
      </c>
      <c r="H223" s="114" t="s">
        <v>326</v>
      </c>
      <c r="I223" s="115"/>
      <c r="J223" s="116"/>
    </row>
    <row r="224" spans="1:10" s="114" customFormat="1" hidden="1" x14ac:dyDescent="0.3">
      <c r="A224" s="256"/>
      <c r="B224" s="256"/>
      <c r="C224" s="257"/>
      <c r="D224" s="258"/>
      <c r="E224" s="92"/>
      <c r="F224" s="258"/>
      <c r="G224" s="208">
        <f t="shared" si="10"/>
        <v>0</v>
      </c>
      <c r="H224" s="114" t="s">
        <v>326</v>
      </c>
      <c r="I224" s="115"/>
      <c r="J224" s="117"/>
    </row>
    <row r="225" spans="1:10" s="114" customFormat="1" hidden="1" x14ac:dyDescent="0.3">
      <c r="A225" s="256"/>
      <c r="B225" s="256"/>
      <c r="C225" s="257"/>
      <c r="D225" s="258"/>
      <c r="E225" s="92"/>
      <c r="F225" s="258"/>
      <c r="G225" s="208">
        <f t="shared" si="10"/>
        <v>0</v>
      </c>
      <c r="H225" s="114" t="s">
        <v>326</v>
      </c>
      <c r="I225" s="115"/>
      <c r="J225" s="116"/>
    </row>
    <row r="226" spans="1:10" s="114" customFormat="1" hidden="1" x14ac:dyDescent="0.3">
      <c r="A226" s="256"/>
      <c r="B226" s="256"/>
      <c r="C226" s="257"/>
      <c r="D226" s="258"/>
      <c r="E226" s="92"/>
      <c r="F226" s="258"/>
      <c r="G226" s="208">
        <f t="shared" si="10"/>
        <v>0</v>
      </c>
      <c r="H226" s="114" t="s">
        <v>326</v>
      </c>
      <c r="I226" s="115"/>
      <c r="J226" s="117"/>
    </row>
    <row r="227" spans="1:10" s="114" customFormat="1" hidden="1" x14ac:dyDescent="0.3">
      <c r="A227" s="256"/>
      <c r="B227" s="256"/>
      <c r="C227" s="257"/>
      <c r="D227" s="258"/>
      <c r="E227" s="92"/>
      <c r="F227" s="258"/>
      <c r="G227" s="208">
        <f t="shared" si="10"/>
        <v>0</v>
      </c>
      <c r="H227" s="114" t="s">
        <v>326</v>
      </c>
      <c r="I227" s="115"/>
      <c r="J227" s="116"/>
    </row>
    <row r="228" spans="1:10" s="114" customFormat="1" hidden="1" x14ac:dyDescent="0.3">
      <c r="A228" s="256"/>
      <c r="B228" s="256"/>
      <c r="C228" s="257"/>
      <c r="D228" s="258"/>
      <c r="E228" s="92"/>
      <c r="F228" s="258"/>
      <c r="G228" s="208">
        <f t="shared" si="10"/>
        <v>0</v>
      </c>
      <c r="H228" s="114" t="s">
        <v>326</v>
      </c>
      <c r="I228" s="115"/>
      <c r="J228" s="117"/>
    </row>
    <row r="229" spans="1:10" s="114" customFormat="1" hidden="1" x14ac:dyDescent="0.3">
      <c r="A229" s="256"/>
      <c r="B229" s="256"/>
      <c r="C229" s="257"/>
      <c r="D229" s="258"/>
      <c r="E229" s="92"/>
      <c r="F229" s="258"/>
      <c r="G229" s="208">
        <f t="shared" si="10"/>
        <v>0</v>
      </c>
      <c r="H229" s="114" t="s">
        <v>326</v>
      </c>
      <c r="I229" s="115"/>
      <c r="J229" s="116"/>
    </row>
    <row r="230" spans="1:10" s="114" customFormat="1" hidden="1" x14ac:dyDescent="0.3">
      <c r="A230" s="256"/>
      <c r="B230" s="256"/>
      <c r="C230" s="257"/>
      <c r="D230" s="258"/>
      <c r="E230" s="92"/>
      <c r="F230" s="258"/>
      <c r="G230" s="208">
        <f t="shared" si="10"/>
        <v>0</v>
      </c>
      <c r="H230" s="114" t="s">
        <v>326</v>
      </c>
      <c r="I230" s="115"/>
      <c r="J230" s="117"/>
    </row>
    <row r="231" spans="1:10" s="114" customFormat="1" hidden="1" x14ac:dyDescent="0.3">
      <c r="A231" s="256"/>
      <c r="B231" s="256"/>
      <c r="C231" s="257"/>
      <c r="D231" s="258"/>
      <c r="E231" s="92"/>
      <c r="F231" s="258"/>
      <c r="G231" s="208">
        <f t="shared" si="10"/>
        <v>0</v>
      </c>
      <c r="H231" s="114" t="s">
        <v>326</v>
      </c>
      <c r="I231" s="115"/>
      <c r="J231" s="116"/>
    </row>
    <row r="232" spans="1:10" s="114" customFormat="1" hidden="1" x14ac:dyDescent="0.3">
      <c r="A232" s="256"/>
      <c r="B232" s="256"/>
      <c r="C232" s="257"/>
      <c r="D232" s="258"/>
      <c r="E232" s="92"/>
      <c r="F232" s="258"/>
      <c r="G232" s="208">
        <f t="shared" si="10"/>
        <v>0</v>
      </c>
      <c r="H232" s="114" t="s">
        <v>326</v>
      </c>
      <c r="I232" s="115"/>
      <c r="J232" s="117"/>
    </row>
    <row r="233" spans="1:10" s="114" customFormat="1" hidden="1" x14ac:dyDescent="0.3">
      <c r="A233" s="256"/>
      <c r="B233" s="256"/>
      <c r="C233" s="257"/>
      <c r="D233" s="258"/>
      <c r="E233" s="92"/>
      <c r="F233" s="258"/>
      <c r="G233" s="208">
        <f t="shared" si="10"/>
        <v>0</v>
      </c>
      <c r="H233" s="114" t="s">
        <v>326</v>
      </c>
      <c r="I233" s="115"/>
      <c r="J233" s="116"/>
    </row>
    <row r="234" spans="1:10" s="114" customFormat="1" hidden="1" x14ac:dyDescent="0.3">
      <c r="A234" s="256"/>
      <c r="B234" s="256"/>
      <c r="C234" s="257"/>
      <c r="D234" s="258"/>
      <c r="E234" s="92"/>
      <c r="F234" s="258"/>
      <c r="G234" s="208">
        <f t="shared" ref="G234:G265" si="11">ROUND(C234*E234*F234,2)</f>
        <v>0</v>
      </c>
      <c r="H234" s="114" t="s">
        <v>326</v>
      </c>
      <c r="I234" s="115"/>
      <c r="J234" s="117"/>
    </row>
    <row r="235" spans="1:10" s="114" customFormat="1" hidden="1" x14ac:dyDescent="0.3">
      <c r="A235" s="256"/>
      <c r="B235" s="256"/>
      <c r="C235" s="257"/>
      <c r="D235" s="258"/>
      <c r="E235" s="92"/>
      <c r="F235" s="258"/>
      <c r="G235" s="208">
        <f t="shared" si="11"/>
        <v>0</v>
      </c>
      <c r="H235" s="114" t="s">
        <v>326</v>
      </c>
      <c r="I235" s="115"/>
      <c r="J235" s="116"/>
    </row>
    <row r="236" spans="1:10" s="114" customFormat="1" hidden="1" x14ac:dyDescent="0.3">
      <c r="A236" s="256"/>
      <c r="B236" s="256"/>
      <c r="C236" s="257"/>
      <c r="D236" s="258"/>
      <c r="E236" s="92"/>
      <c r="F236" s="258"/>
      <c r="G236" s="208">
        <f t="shared" si="11"/>
        <v>0</v>
      </c>
      <c r="H236" s="114" t="s">
        <v>326</v>
      </c>
      <c r="I236" s="115"/>
      <c r="J236" s="117"/>
    </row>
    <row r="237" spans="1:10" s="114" customFormat="1" hidden="1" x14ac:dyDescent="0.3">
      <c r="A237" s="256"/>
      <c r="B237" s="256"/>
      <c r="C237" s="257"/>
      <c r="D237" s="258"/>
      <c r="E237" s="92"/>
      <c r="F237" s="258"/>
      <c r="G237" s="208">
        <f t="shared" si="11"/>
        <v>0</v>
      </c>
      <c r="H237" s="114" t="s">
        <v>326</v>
      </c>
      <c r="I237" s="115"/>
      <c r="J237" s="116"/>
    </row>
    <row r="238" spans="1:10" s="114" customFormat="1" hidden="1" x14ac:dyDescent="0.3">
      <c r="A238" s="256"/>
      <c r="B238" s="256"/>
      <c r="C238" s="257"/>
      <c r="D238" s="258"/>
      <c r="E238" s="92"/>
      <c r="F238" s="258"/>
      <c r="G238" s="208">
        <f t="shared" si="11"/>
        <v>0</v>
      </c>
      <c r="H238" s="114" t="s">
        <v>326</v>
      </c>
      <c r="I238" s="115"/>
      <c r="J238" s="117"/>
    </row>
    <row r="239" spans="1:10" s="114" customFormat="1" hidden="1" x14ac:dyDescent="0.3">
      <c r="A239" s="256"/>
      <c r="B239" s="256"/>
      <c r="C239" s="257"/>
      <c r="D239" s="258"/>
      <c r="E239" s="92"/>
      <c r="F239" s="258"/>
      <c r="G239" s="208">
        <f t="shared" si="11"/>
        <v>0</v>
      </c>
      <c r="H239" s="114" t="s">
        <v>326</v>
      </c>
      <c r="I239" s="115"/>
      <c r="J239" s="116"/>
    </row>
    <row r="240" spans="1:10" s="114" customFormat="1" hidden="1" x14ac:dyDescent="0.3">
      <c r="A240" s="256"/>
      <c r="B240" s="256"/>
      <c r="C240" s="257"/>
      <c r="D240" s="258"/>
      <c r="E240" s="92"/>
      <c r="F240" s="258"/>
      <c r="G240" s="208">
        <f t="shared" si="11"/>
        <v>0</v>
      </c>
      <c r="H240" s="114" t="s">
        <v>326</v>
      </c>
      <c r="I240" s="115"/>
      <c r="J240" s="117"/>
    </row>
    <row r="241" spans="1:10" s="114" customFormat="1" hidden="1" x14ac:dyDescent="0.3">
      <c r="A241" s="256"/>
      <c r="B241" s="256"/>
      <c r="C241" s="257"/>
      <c r="D241" s="258"/>
      <c r="E241" s="92"/>
      <c r="F241" s="258"/>
      <c r="G241" s="208">
        <f t="shared" si="11"/>
        <v>0</v>
      </c>
      <c r="H241" s="114" t="s">
        <v>326</v>
      </c>
      <c r="I241" s="115"/>
      <c r="J241" s="116"/>
    </row>
    <row r="242" spans="1:10" s="114" customFormat="1" hidden="1" x14ac:dyDescent="0.3">
      <c r="A242" s="256"/>
      <c r="B242" s="256"/>
      <c r="C242" s="257"/>
      <c r="D242" s="258"/>
      <c r="E242" s="92"/>
      <c r="F242" s="258"/>
      <c r="G242" s="208">
        <f t="shared" si="11"/>
        <v>0</v>
      </c>
      <c r="H242" s="114" t="s">
        <v>326</v>
      </c>
      <c r="I242" s="115"/>
      <c r="J242" s="117"/>
    </row>
    <row r="243" spans="1:10" s="114" customFormat="1" hidden="1" x14ac:dyDescent="0.3">
      <c r="A243" s="256"/>
      <c r="B243" s="256"/>
      <c r="C243" s="257"/>
      <c r="D243" s="258"/>
      <c r="E243" s="92"/>
      <c r="F243" s="258"/>
      <c r="G243" s="208">
        <f t="shared" si="11"/>
        <v>0</v>
      </c>
      <c r="H243" s="114" t="s">
        <v>326</v>
      </c>
      <c r="I243" s="115"/>
      <c r="J243" s="116"/>
    </row>
    <row r="244" spans="1:10" s="114" customFormat="1" hidden="1" x14ac:dyDescent="0.3">
      <c r="A244" s="256"/>
      <c r="B244" s="256"/>
      <c r="C244" s="257"/>
      <c r="D244" s="258"/>
      <c r="E244" s="92"/>
      <c r="F244" s="258"/>
      <c r="G244" s="208">
        <f t="shared" si="11"/>
        <v>0</v>
      </c>
      <c r="H244" s="114" t="s">
        <v>326</v>
      </c>
      <c r="I244" s="115"/>
      <c r="J244" s="117"/>
    </row>
    <row r="245" spans="1:10" s="114" customFormat="1" hidden="1" x14ac:dyDescent="0.3">
      <c r="A245" s="256"/>
      <c r="B245" s="256"/>
      <c r="C245" s="257"/>
      <c r="D245" s="258"/>
      <c r="E245" s="92"/>
      <c r="F245" s="258"/>
      <c r="G245" s="208">
        <f t="shared" si="11"/>
        <v>0</v>
      </c>
      <c r="H245" s="114" t="s">
        <v>326</v>
      </c>
      <c r="I245" s="115"/>
      <c r="J245" s="116"/>
    </row>
    <row r="246" spans="1:10" s="114" customFormat="1" hidden="1" x14ac:dyDescent="0.3">
      <c r="A246" s="256"/>
      <c r="B246" s="256"/>
      <c r="C246" s="257"/>
      <c r="D246" s="258"/>
      <c r="E246" s="92"/>
      <c r="F246" s="258"/>
      <c r="G246" s="208">
        <f t="shared" si="11"/>
        <v>0</v>
      </c>
      <c r="H246" s="114" t="s">
        <v>326</v>
      </c>
      <c r="I246" s="115"/>
      <c r="J246" s="117"/>
    </row>
    <row r="247" spans="1:10" s="114" customFormat="1" hidden="1" x14ac:dyDescent="0.3">
      <c r="A247" s="256"/>
      <c r="B247" s="256"/>
      <c r="C247" s="257"/>
      <c r="D247" s="258"/>
      <c r="E247" s="92"/>
      <c r="F247" s="258"/>
      <c r="G247" s="208">
        <f t="shared" si="11"/>
        <v>0</v>
      </c>
      <c r="H247" s="114" t="s">
        <v>326</v>
      </c>
      <c r="I247" s="115"/>
      <c r="J247" s="116"/>
    </row>
    <row r="248" spans="1:10" s="114" customFormat="1" hidden="1" x14ac:dyDescent="0.3">
      <c r="A248" s="256"/>
      <c r="B248" s="256"/>
      <c r="C248" s="257"/>
      <c r="D248" s="258"/>
      <c r="E248" s="92"/>
      <c r="F248" s="258"/>
      <c r="G248" s="208">
        <f t="shared" si="11"/>
        <v>0</v>
      </c>
      <c r="H248" s="114" t="s">
        <v>326</v>
      </c>
      <c r="I248" s="115"/>
      <c r="J248" s="117"/>
    </row>
    <row r="249" spans="1:10" s="114" customFormat="1" hidden="1" x14ac:dyDescent="0.3">
      <c r="A249" s="256"/>
      <c r="B249" s="256"/>
      <c r="C249" s="257"/>
      <c r="D249" s="258"/>
      <c r="E249" s="92"/>
      <c r="F249" s="258"/>
      <c r="G249" s="208">
        <f t="shared" si="11"/>
        <v>0</v>
      </c>
      <c r="H249" s="114" t="s">
        <v>326</v>
      </c>
      <c r="I249" s="115"/>
      <c r="J249" s="116"/>
    </row>
    <row r="250" spans="1:10" s="114" customFormat="1" hidden="1" x14ac:dyDescent="0.3">
      <c r="A250" s="256"/>
      <c r="B250" s="256"/>
      <c r="C250" s="257"/>
      <c r="D250" s="258"/>
      <c r="E250" s="92"/>
      <c r="F250" s="258"/>
      <c r="G250" s="208">
        <f t="shared" si="11"/>
        <v>0</v>
      </c>
      <c r="H250" s="114" t="s">
        <v>326</v>
      </c>
      <c r="I250" s="115"/>
      <c r="J250" s="117"/>
    </row>
    <row r="251" spans="1:10" s="114" customFormat="1" hidden="1" x14ac:dyDescent="0.3">
      <c r="A251" s="256"/>
      <c r="B251" s="256"/>
      <c r="C251" s="257"/>
      <c r="D251" s="258"/>
      <c r="E251" s="92"/>
      <c r="F251" s="258"/>
      <c r="G251" s="208">
        <f t="shared" si="11"/>
        <v>0</v>
      </c>
      <c r="H251" s="114" t="s">
        <v>326</v>
      </c>
      <c r="I251" s="115"/>
      <c r="J251" s="116"/>
    </row>
    <row r="252" spans="1:10" s="114" customFormat="1" hidden="1" x14ac:dyDescent="0.3">
      <c r="A252" s="256"/>
      <c r="B252" s="256"/>
      <c r="C252" s="257"/>
      <c r="D252" s="258"/>
      <c r="E252" s="92"/>
      <c r="F252" s="258"/>
      <c r="G252" s="208">
        <f t="shared" si="11"/>
        <v>0</v>
      </c>
      <c r="H252" s="114" t="s">
        <v>326</v>
      </c>
      <c r="I252" s="115"/>
      <c r="J252" s="117"/>
    </row>
    <row r="253" spans="1:10" s="114" customFormat="1" hidden="1" x14ac:dyDescent="0.3">
      <c r="A253" s="256"/>
      <c r="B253" s="256"/>
      <c r="C253" s="257"/>
      <c r="D253" s="258"/>
      <c r="E253" s="92"/>
      <c r="F253" s="258"/>
      <c r="G253" s="208">
        <f t="shared" si="11"/>
        <v>0</v>
      </c>
      <c r="H253" s="114" t="s">
        <v>326</v>
      </c>
      <c r="I253" s="115"/>
      <c r="J253" s="116"/>
    </row>
    <row r="254" spans="1:10" s="114" customFormat="1" hidden="1" x14ac:dyDescent="0.3">
      <c r="A254" s="256"/>
      <c r="B254" s="256"/>
      <c r="C254" s="257"/>
      <c r="D254" s="258"/>
      <c r="E254" s="92"/>
      <c r="F254" s="258"/>
      <c r="G254" s="208">
        <f t="shared" si="11"/>
        <v>0</v>
      </c>
      <c r="H254" s="114" t="s">
        <v>326</v>
      </c>
      <c r="I254" s="115"/>
      <c r="J254" s="117"/>
    </row>
    <row r="255" spans="1:10" s="114" customFormat="1" hidden="1" x14ac:dyDescent="0.3">
      <c r="A255" s="256"/>
      <c r="B255" s="256"/>
      <c r="C255" s="257"/>
      <c r="D255" s="258"/>
      <c r="E255" s="92"/>
      <c r="F255" s="258"/>
      <c r="G255" s="208">
        <f t="shared" si="11"/>
        <v>0</v>
      </c>
      <c r="H255" s="114" t="s">
        <v>326</v>
      </c>
      <c r="I255" s="115"/>
      <c r="J255" s="116"/>
    </row>
    <row r="256" spans="1:10" s="114" customFormat="1" hidden="1" x14ac:dyDescent="0.3">
      <c r="A256" s="256"/>
      <c r="B256" s="256"/>
      <c r="C256" s="257"/>
      <c r="D256" s="258"/>
      <c r="E256" s="92"/>
      <c r="F256" s="258"/>
      <c r="G256" s="208">
        <f t="shared" si="11"/>
        <v>0</v>
      </c>
      <c r="H256" s="114" t="s">
        <v>326</v>
      </c>
      <c r="I256" s="115"/>
      <c r="J256" s="117"/>
    </row>
    <row r="257" spans="1:13" s="114" customFormat="1" hidden="1" x14ac:dyDescent="0.3">
      <c r="A257" s="256"/>
      <c r="B257" s="256"/>
      <c r="C257" s="257"/>
      <c r="D257" s="258"/>
      <c r="E257" s="92"/>
      <c r="F257" s="258"/>
      <c r="G257" s="208">
        <f t="shared" si="11"/>
        <v>0</v>
      </c>
      <c r="H257" s="114" t="s">
        <v>326</v>
      </c>
      <c r="I257" s="115"/>
      <c r="J257" s="116"/>
    </row>
    <row r="258" spans="1:13" s="114" customFormat="1" hidden="1" x14ac:dyDescent="0.3">
      <c r="A258" s="256"/>
      <c r="B258" s="256"/>
      <c r="C258" s="257"/>
      <c r="D258" s="258"/>
      <c r="E258" s="92"/>
      <c r="F258" s="258"/>
      <c r="G258" s="208">
        <f t="shared" si="11"/>
        <v>0</v>
      </c>
      <c r="H258" s="114" t="s">
        <v>326</v>
      </c>
      <c r="I258" s="115"/>
      <c r="J258" s="117"/>
    </row>
    <row r="259" spans="1:13" s="114" customFormat="1" hidden="1" x14ac:dyDescent="0.3">
      <c r="A259" s="256"/>
      <c r="B259" s="256"/>
      <c r="C259" s="257"/>
      <c r="D259" s="258"/>
      <c r="E259" s="92"/>
      <c r="F259" s="258"/>
      <c r="G259" s="208">
        <f t="shared" si="11"/>
        <v>0</v>
      </c>
      <c r="H259" s="114" t="s">
        <v>326</v>
      </c>
      <c r="I259" s="115"/>
      <c r="J259" s="116"/>
    </row>
    <row r="260" spans="1:13" s="114" customFormat="1" hidden="1" x14ac:dyDescent="0.3">
      <c r="A260" s="256"/>
      <c r="B260" s="256"/>
      <c r="C260" s="257"/>
      <c r="D260" s="258"/>
      <c r="E260" s="92"/>
      <c r="F260" s="258"/>
      <c r="G260" s="208">
        <f t="shared" si="11"/>
        <v>0</v>
      </c>
      <c r="H260" s="114" t="s">
        <v>326</v>
      </c>
      <c r="I260" s="115"/>
      <c r="J260" s="117"/>
    </row>
    <row r="261" spans="1:13" s="114" customFormat="1" hidden="1" x14ac:dyDescent="0.3">
      <c r="A261" s="256"/>
      <c r="B261" s="256"/>
      <c r="C261" s="257"/>
      <c r="D261" s="258"/>
      <c r="E261" s="92"/>
      <c r="F261" s="258"/>
      <c r="G261" s="208">
        <f t="shared" si="11"/>
        <v>0</v>
      </c>
      <c r="H261" s="114" t="s">
        <v>326</v>
      </c>
      <c r="I261" s="115"/>
      <c r="J261" s="116"/>
    </row>
    <row r="262" spans="1:13" s="114" customFormat="1" hidden="1" x14ac:dyDescent="0.3">
      <c r="A262" s="256"/>
      <c r="B262" s="256"/>
      <c r="C262" s="257"/>
      <c r="D262" s="258"/>
      <c r="E262" s="92"/>
      <c r="F262" s="258"/>
      <c r="G262" s="208">
        <f t="shared" si="11"/>
        <v>0</v>
      </c>
      <c r="H262" s="114" t="s">
        <v>326</v>
      </c>
      <c r="I262" s="115"/>
      <c r="J262" s="117"/>
    </row>
    <row r="263" spans="1:13" s="114" customFormat="1" hidden="1" x14ac:dyDescent="0.3">
      <c r="A263" s="256"/>
      <c r="B263" s="256"/>
      <c r="C263" s="257"/>
      <c r="D263" s="258"/>
      <c r="E263" s="92"/>
      <c r="F263" s="258"/>
      <c r="G263" s="208">
        <f t="shared" si="11"/>
        <v>0</v>
      </c>
      <c r="H263" s="114" t="s">
        <v>326</v>
      </c>
      <c r="I263" s="115"/>
      <c r="J263" s="116"/>
    </row>
    <row r="264" spans="1:13" s="114" customFormat="1" hidden="1" x14ac:dyDescent="0.3">
      <c r="A264" s="256"/>
      <c r="B264" s="256"/>
      <c r="C264" s="257"/>
      <c r="D264" s="258"/>
      <c r="E264" s="92"/>
      <c r="F264" s="258"/>
      <c r="G264" s="208">
        <f t="shared" si="11"/>
        <v>0</v>
      </c>
      <c r="H264" s="114" t="s">
        <v>326</v>
      </c>
      <c r="I264" s="115"/>
      <c r="J264" s="117"/>
    </row>
    <row r="265" spans="1:13" s="114" customFormat="1" hidden="1" x14ac:dyDescent="0.3">
      <c r="A265" s="256"/>
      <c r="B265" s="256"/>
      <c r="C265" s="257"/>
      <c r="D265" s="258"/>
      <c r="E265" s="92"/>
      <c r="F265" s="258"/>
      <c r="G265" s="208">
        <f t="shared" si="11"/>
        <v>0</v>
      </c>
      <c r="H265" s="114" t="s">
        <v>326</v>
      </c>
      <c r="I265" s="115"/>
      <c r="J265" s="116"/>
    </row>
    <row r="266" spans="1:13" s="114" customFormat="1" hidden="1" x14ac:dyDescent="0.3">
      <c r="A266" s="256"/>
      <c r="B266" s="256"/>
      <c r="C266" s="257"/>
      <c r="D266" s="258"/>
      <c r="E266" s="92"/>
      <c r="F266" s="258"/>
      <c r="G266" s="208">
        <f t="shared" ref="G266:G267" si="12">ROUND(C266*E266*F266,2)</f>
        <v>0</v>
      </c>
      <c r="H266" s="114" t="s">
        <v>326</v>
      </c>
      <c r="I266" s="115"/>
      <c r="J266" s="117"/>
    </row>
    <row r="267" spans="1:13" s="114" customFormat="1" x14ac:dyDescent="0.3">
      <c r="A267" s="260" t="s">
        <v>28</v>
      </c>
      <c r="B267" s="260" t="s">
        <v>299</v>
      </c>
      <c r="C267" s="257">
        <f t="shared" ref="C267" ca="1" si="13">RAND()*1000000</f>
        <v>44133.434638194078</v>
      </c>
      <c r="D267" s="258" t="s">
        <v>300</v>
      </c>
      <c r="E267" s="92">
        <v>0.09</v>
      </c>
      <c r="F267" s="258">
        <v>1</v>
      </c>
      <c r="G267" s="295">
        <f t="shared" ca="1" si="12"/>
        <v>3972.01</v>
      </c>
      <c r="H267" s="114" t="s">
        <v>326</v>
      </c>
      <c r="I267" s="102"/>
    </row>
    <row r="268" spans="1:13" s="114" customFormat="1" x14ac:dyDescent="0.3">
      <c r="A268" s="98"/>
      <c r="B268" s="98"/>
      <c r="C268" s="99"/>
      <c r="D268" s="100"/>
      <c r="E268" s="202"/>
      <c r="F268" s="206" t="s">
        <v>35</v>
      </c>
      <c r="G268" s="308">
        <f ca="1">ROUND(SUBTOTAL(109,G137:G267),2)</f>
        <v>161095.75</v>
      </c>
      <c r="H268" s="114" t="s">
        <v>326</v>
      </c>
      <c r="I268" s="102"/>
      <c r="J268" s="117" t="s">
        <v>328</v>
      </c>
    </row>
    <row r="269" spans="1:13" x14ac:dyDescent="0.3">
      <c r="A269" s="3"/>
      <c r="B269" s="3"/>
      <c r="C269" s="3"/>
      <c r="D269" s="3"/>
      <c r="E269" s="3"/>
      <c r="F269" s="3"/>
      <c r="G269" s="302"/>
      <c r="H269" s="114" t="s">
        <v>324</v>
      </c>
      <c r="I269" s="3"/>
      <c r="K269" s="114"/>
      <c r="L269" s="3"/>
      <c r="M269" s="3"/>
    </row>
    <row r="270" spans="1:13" x14ac:dyDescent="0.3">
      <c r="A270" s="3"/>
      <c r="B270" s="3"/>
      <c r="C270" s="3"/>
      <c r="D270" s="3"/>
      <c r="E270" s="223"/>
      <c r="F270" s="223" t="s">
        <v>36</v>
      </c>
      <c r="G270" s="82">
        <f ca="1">+G268+G136</f>
        <v>353510.12</v>
      </c>
      <c r="H270" s="114" t="s">
        <v>324</v>
      </c>
      <c r="I270" s="3"/>
      <c r="J270" s="141" t="s">
        <v>237</v>
      </c>
      <c r="K270" s="114"/>
    </row>
    <row r="271" spans="1:13" s="114" customFormat="1" x14ac:dyDescent="0.3">
      <c r="A271" s="102"/>
      <c r="B271" s="102"/>
      <c r="C271" s="103"/>
      <c r="D271" s="104"/>
      <c r="E271" s="105"/>
      <c r="F271" s="104"/>
      <c r="G271" s="103"/>
      <c r="H271" s="114" t="s">
        <v>324</v>
      </c>
      <c r="I271" s="102"/>
    </row>
    <row r="272" spans="1:13" s="114" customFormat="1" x14ac:dyDescent="0.3">
      <c r="A272" s="241" t="s">
        <v>37</v>
      </c>
      <c r="B272" s="107"/>
      <c r="C272" s="107"/>
      <c r="D272" s="107"/>
      <c r="E272" s="107"/>
      <c r="F272" s="107"/>
      <c r="G272" s="108"/>
      <c r="H272" s="114" t="s">
        <v>325</v>
      </c>
      <c r="I272" s="102"/>
      <c r="J272" s="142" t="s">
        <v>236</v>
      </c>
    </row>
    <row r="273" spans="1:19" s="114" customFormat="1" ht="45" customHeight="1" x14ac:dyDescent="0.3">
      <c r="A273" s="553" t="s">
        <v>37</v>
      </c>
      <c r="B273" s="554"/>
      <c r="C273" s="554"/>
      <c r="D273" s="554"/>
      <c r="E273" s="554"/>
      <c r="F273" s="554"/>
      <c r="G273" s="555"/>
      <c r="H273" s="102" t="s">
        <v>325</v>
      </c>
      <c r="I273" s="102"/>
      <c r="J273" s="558" t="s">
        <v>297</v>
      </c>
      <c r="K273" s="558"/>
      <c r="L273" s="558"/>
      <c r="M273" s="558"/>
      <c r="N273" s="558"/>
      <c r="O273" s="558"/>
      <c r="P273" s="558"/>
      <c r="Q273" s="558"/>
      <c r="R273" s="558"/>
      <c r="S273" s="558"/>
    </row>
    <row r="274" spans="1:19" x14ac:dyDescent="0.3">
      <c r="A274" s="3"/>
      <c r="B274" s="3"/>
      <c r="C274" s="3"/>
      <c r="D274" s="3"/>
      <c r="E274" s="3"/>
      <c r="F274" s="3"/>
      <c r="G274" s="3"/>
      <c r="H274" s="277" t="s">
        <v>326</v>
      </c>
      <c r="I274" s="3"/>
      <c r="L274" s="3"/>
      <c r="M274" s="3"/>
    </row>
    <row r="275" spans="1:19" s="114" customFormat="1" x14ac:dyDescent="0.3">
      <c r="A275" s="241" t="s">
        <v>38</v>
      </c>
      <c r="B275" s="110"/>
      <c r="C275" s="111"/>
      <c r="D275" s="111"/>
      <c r="E275" s="111"/>
      <c r="F275" s="111"/>
      <c r="G275" s="112"/>
      <c r="H275" s="102" t="s">
        <v>326</v>
      </c>
      <c r="I275" s="102"/>
      <c r="J275" s="142" t="s">
        <v>236</v>
      </c>
      <c r="L275" s="102"/>
      <c r="M275" s="102"/>
    </row>
    <row r="276" spans="1:19" s="114" customFormat="1" ht="45" customHeight="1" x14ac:dyDescent="0.3">
      <c r="A276" s="553" t="s">
        <v>346</v>
      </c>
      <c r="B276" s="554"/>
      <c r="C276" s="554"/>
      <c r="D276" s="554"/>
      <c r="E276" s="554"/>
      <c r="F276" s="554"/>
      <c r="G276" s="555"/>
      <c r="H276" s="102" t="s">
        <v>326</v>
      </c>
      <c r="I276" s="102"/>
      <c r="J276" s="558" t="s">
        <v>297</v>
      </c>
      <c r="K276" s="558"/>
      <c r="L276" s="558"/>
      <c r="M276" s="558"/>
      <c r="N276" s="558"/>
      <c r="O276" s="558"/>
      <c r="P276" s="558"/>
      <c r="Q276" s="558"/>
      <c r="R276" s="558"/>
      <c r="S276" s="558"/>
    </row>
    <row r="277" spans="1:19" x14ac:dyDescent="0.3">
      <c r="A277" s="3"/>
      <c r="B277" s="3"/>
      <c r="C277" s="3"/>
      <c r="D277" s="3"/>
      <c r="E277" s="3"/>
      <c r="F277" s="3"/>
      <c r="G277" s="3"/>
      <c r="H277" s="3"/>
      <c r="I277" s="3"/>
    </row>
    <row r="278" spans="1:19" ht="13.5" customHeight="1" x14ac:dyDescent="0.3">
      <c r="A278" s="3"/>
      <c r="B278" s="3"/>
      <c r="C278" s="3"/>
      <c r="D278" s="3"/>
      <c r="E278" s="11"/>
      <c r="F278" s="11"/>
      <c r="G278" s="14"/>
      <c r="H278" s="3"/>
      <c r="I278" s="3"/>
    </row>
    <row r="279" spans="1:19" x14ac:dyDescent="0.3">
      <c r="A279" s="3"/>
      <c r="B279" s="3"/>
      <c r="C279" s="3"/>
      <c r="D279" s="3"/>
      <c r="E279" s="3"/>
      <c r="F279" s="3"/>
      <c r="G279" s="3"/>
      <c r="H279" s="3"/>
      <c r="I279" s="3"/>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1E88F36E-CDF1-4384-BDC4-239C30D48E7D}">
            <xm:f>Categories!$A$2=FALSE</xm:f>
            <x14:dxf>
              <fill>
                <patternFill>
                  <bgColor theme="0" tint="-0.34998626667073579"/>
                </patternFill>
              </fill>
            </x14:dxf>
          </x14:cfRule>
          <xm:sqref>A1:G276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view="pageBreakPreview" zoomScaleNormal="100" zoomScaleSheetLayoutView="100" workbookViewId="0">
      <selection sqref="A1:F1"/>
    </sheetView>
  </sheetViews>
  <sheetFormatPr defaultRowHeight="14.4" x14ac:dyDescent="0.3"/>
  <cols>
    <col min="1" max="1" width="47" customWidth="1"/>
    <col min="2" max="2" width="26.6640625" customWidth="1"/>
    <col min="3" max="4" width="15.88671875" customWidth="1"/>
    <col min="5" max="5" width="18.5546875" customWidth="1"/>
    <col min="6" max="6" width="11" hidden="1" customWidth="1"/>
    <col min="7" max="7" width="3.33203125" customWidth="1"/>
    <col min="17" max="17" width="8.6640625" customWidth="1"/>
  </cols>
  <sheetData>
    <row r="1" spans="1:15" ht="26.25" customHeight="1" x14ac:dyDescent="0.3">
      <c r="A1" s="556" t="s">
        <v>180</v>
      </c>
      <c r="B1" s="556"/>
      <c r="C1" s="556"/>
      <c r="D1" s="556"/>
      <c r="E1" s="3">
        <f>+'Section A'!B2</f>
        <v>0</v>
      </c>
      <c r="F1" s="51"/>
      <c r="G1" s="3"/>
      <c r="H1" s="3"/>
    </row>
    <row r="2" spans="1:15" ht="61.5" customHeight="1" x14ac:dyDescent="0.3">
      <c r="A2" s="560" t="s">
        <v>184</v>
      </c>
      <c r="B2" s="560"/>
      <c r="C2" s="560"/>
      <c r="D2" s="560"/>
      <c r="E2" s="560"/>
      <c r="F2" s="3"/>
      <c r="G2" s="12"/>
      <c r="H2" s="12"/>
    </row>
    <row r="3" spans="1:15" x14ac:dyDescent="0.3">
      <c r="A3" s="12"/>
      <c r="B3" s="12"/>
      <c r="C3" s="12"/>
      <c r="D3" s="12"/>
      <c r="E3" s="12"/>
      <c r="G3" s="12"/>
      <c r="H3" s="12"/>
    </row>
    <row r="4" spans="1:15" x14ac:dyDescent="0.3">
      <c r="A4" s="253" t="s">
        <v>28</v>
      </c>
      <c r="B4" s="254" t="s">
        <v>291</v>
      </c>
      <c r="C4" s="13" t="s">
        <v>39</v>
      </c>
      <c r="D4" s="13" t="s">
        <v>40</v>
      </c>
      <c r="E4" s="305" t="s">
        <v>268</v>
      </c>
      <c r="F4" s="286" t="s">
        <v>327</v>
      </c>
      <c r="G4" s="8"/>
      <c r="H4" s="8"/>
      <c r="I4" s="3"/>
      <c r="J4" s="3"/>
      <c r="K4" s="3"/>
      <c r="L4" s="3"/>
      <c r="M4" s="3"/>
      <c r="N4" s="3"/>
      <c r="O4" s="3"/>
    </row>
    <row r="5" spans="1:15" s="114" customFormat="1" x14ac:dyDescent="0.3">
      <c r="A5" s="251" t="s">
        <v>28</v>
      </c>
      <c r="B5" s="251" t="s">
        <v>340</v>
      </c>
      <c r="C5" s="257">
        <f t="shared" ref="C5:C7" ca="1" si="0">RAND()*1000000</f>
        <v>331532.62011037266</v>
      </c>
      <c r="D5" s="261">
        <v>0.09</v>
      </c>
      <c r="E5" s="82">
        <f t="shared" ref="E5:E36" ca="1" si="1">ROUND(C5*D5,2)</f>
        <v>29837.94</v>
      </c>
      <c r="F5" s="114" t="s">
        <v>325</v>
      </c>
      <c r="G5" s="90"/>
      <c r="H5" s="90"/>
      <c r="I5" s="102"/>
      <c r="J5" s="102"/>
      <c r="K5" s="102"/>
      <c r="L5" s="102"/>
      <c r="M5" s="102"/>
      <c r="N5" s="102"/>
      <c r="O5" s="102"/>
    </row>
    <row r="6" spans="1:15" s="114" customFormat="1" x14ac:dyDescent="0.3">
      <c r="A6" s="256" t="s">
        <v>341</v>
      </c>
      <c r="B6" s="252" t="s">
        <v>340</v>
      </c>
      <c r="C6" s="257">
        <f t="shared" ca="1" si="0"/>
        <v>866651.63046105462</v>
      </c>
      <c r="D6" s="261">
        <v>0.09</v>
      </c>
      <c r="E6" s="82">
        <f t="shared" ca="1" si="1"/>
        <v>77998.649999999994</v>
      </c>
      <c r="F6" s="114" t="s">
        <v>325</v>
      </c>
      <c r="G6" s="90"/>
      <c r="H6" s="283"/>
      <c r="I6" s="102"/>
      <c r="J6" s="102"/>
      <c r="K6" s="102"/>
      <c r="L6" s="102"/>
      <c r="M6" s="102"/>
      <c r="N6" s="102"/>
      <c r="O6" s="102"/>
    </row>
    <row r="7" spans="1:15" s="114" customFormat="1" x14ac:dyDescent="0.3">
      <c r="A7" s="256" t="s">
        <v>342</v>
      </c>
      <c r="B7" s="252" t="s">
        <v>340</v>
      </c>
      <c r="C7" s="257">
        <f t="shared" ca="1" si="0"/>
        <v>622523.31794789445</v>
      </c>
      <c r="D7" s="261">
        <v>0.09</v>
      </c>
      <c r="E7" s="82">
        <f t="shared" ca="1" si="1"/>
        <v>56027.1</v>
      </c>
      <c r="F7" s="114" t="s">
        <v>325</v>
      </c>
      <c r="G7" s="90"/>
      <c r="H7" s="120"/>
      <c r="I7" s="102"/>
      <c r="J7" s="102"/>
      <c r="K7" s="102"/>
      <c r="L7" s="102"/>
      <c r="M7" s="102"/>
      <c r="N7" s="102"/>
      <c r="O7" s="102"/>
    </row>
    <row r="8" spans="1:15" s="114" customFormat="1" hidden="1" x14ac:dyDescent="0.3">
      <c r="A8" s="256"/>
      <c r="B8" s="252"/>
      <c r="C8" s="257"/>
      <c r="D8" s="261"/>
      <c r="E8" s="82">
        <f t="shared" si="1"/>
        <v>0</v>
      </c>
      <c r="F8" s="114" t="s">
        <v>325</v>
      </c>
      <c r="G8" s="90"/>
      <c r="H8" s="283"/>
      <c r="I8" s="102"/>
      <c r="J8" s="102"/>
      <c r="K8" s="102"/>
      <c r="L8" s="102"/>
      <c r="M8" s="102"/>
      <c r="N8" s="102"/>
      <c r="O8" s="102"/>
    </row>
    <row r="9" spans="1:15" s="114" customFormat="1" hidden="1" x14ac:dyDescent="0.3">
      <c r="A9" s="256"/>
      <c r="B9" s="252"/>
      <c r="C9" s="257"/>
      <c r="D9" s="261"/>
      <c r="E9" s="82">
        <f t="shared" si="1"/>
        <v>0</v>
      </c>
      <c r="F9" s="114" t="s">
        <v>325</v>
      </c>
      <c r="G9" s="90"/>
      <c r="H9" s="120"/>
      <c r="I9" s="102"/>
      <c r="J9" s="102"/>
      <c r="K9" s="102"/>
      <c r="L9" s="102"/>
      <c r="M9" s="102"/>
      <c r="N9" s="102"/>
      <c r="O9" s="102"/>
    </row>
    <row r="10" spans="1:15" s="114" customFormat="1" hidden="1" x14ac:dyDescent="0.3">
      <c r="A10" s="256"/>
      <c r="B10" s="252"/>
      <c r="C10" s="257"/>
      <c r="D10" s="261"/>
      <c r="E10" s="82">
        <f t="shared" si="1"/>
        <v>0</v>
      </c>
      <c r="F10" s="114" t="s">
        <v>325</v>
      </c>
      <c r="G10" s="90"/>
      <c r="H10" s="283"/>
      <c r="I10" s="102"/>
      <c r="J10" s="102"/>
      <c r="K10" s="102"/>
      <c r="L10" s="102"/>
      <c r="M10" s="102"/>
      <c r="N10" s="102"/>
      <c r="O10" s="102"/>
    </row>
    <row r="11" spans="1:15" s="114" customFormat="1" hidden="1" x14ac:dyDescent="0.3">
      <c r="A11" s="256"/>
      <c r="B11" s="252"/>
      <c r="C11" s="257"/>
      <c r="D11" s="261"/>
      <c r="E11" s="82">
        <f t="shared" si="1"/>
        <v>0</v>
      </c>
      <c r="F11" s="114" t="s">
        <v>325</v>
      </c>
      <c r="G11" s="90"/>
      <c r="H11" s="120"/>
      <c r="I11" s="102"/>
      <c r="J11" s="102"/>
      <c r="K11" s="102"/>
      <c r="L11" s="102"/>
      <c r="M11" s="102"/>
      <c r="N11" s="102"/>
      <c r="O11" s="102"/>
    </row>
    <row r="12" spans="1:15" s="114" customFormat="1" hidden="1" x14ac:dyDescent="0.3">
      <c r="A12" s="256"/>
      <c r="B12" s="252"/>
      <c r="C12" s="257"/>
      <c r="D12" s="261"/>
      <c r="E12" s="82">
        <f t="shared" si="1"/>
        <v>0</v>
      </c>
      <c r="F12" s="114" t="s">
        <v>325</v>
      </c>
      <c r="G12" s="90"/>
      <c r="H12" s="283"/>
      <c r="I12" s="102"/>
      <c r="J12" s="102"/>
      <c r="K12" s="102"/>
      <c r="L12" s="102"/>
      <c r="M12" s="102"/>
      <c r="N12" s="102"/>
      <c r="O12" s="102"/>
    </row>
    <row r="13" spans="1:15" s="114" customFormat="1" hidden="1" x14ac:dyDescent="0.3">
      <c r="A13" s="256"/>
      <c r="B13" s="252"/>
      <c r="C13" s="257"/>
      <c r="D13" s="261"/>
      <c r="E13" s="82">
        <f t="shared" si="1"/>
        <v>0</v>
      </c>
      <c r="F13" s="114" t="s">
        <v>325</v>
      </c>
      <c r="G13" s="90"/>
      <c r="H13" s="120"/>
      <c r="I13" s="102"/>
      <c r="J13" s="102"/>
      <c r="K13" s="102"/>
      <c r="L13" s="102"/>
      <c r="M13" s="102"/>
      <c r="N13" s="102"/>
      <c r="O13" s="102"/>
    </row>
    <row r="14" spans="1:15" s="114" customFormat="1" hidden="1" x14ac:dyDescent="0.3">
      <c r="A14" s="256"/>
      <c r="B14" s="252"/>
      <c r="C14" s="257"/>
      <c r="D14" s="261"/>
      <c r="E14" s="82">
        <f t="shared" si="1"/>
        <v>0</v>
      </c>
      <c r="F14" s="114" t="s">
        <v>325</v>
      </c>
      <c r="G14" s="90"/>
      <c r="H14" s="283"/>
      <c r="I14" s="102"/>
      <c r="J14" s="102"/>
      <c r="K14" s="102"/>
      <c r="L14" s="102"/>
      <c r="M14" s="102"/>
      <c r="N14" s="102"/>
      <c r="O14" s="102"/>
    </row>
    <row r="15" spans="1:15" s="114" customFormat="1" hidden="1" x14ac:dyDescent="0.3">
      <c r="A15" s="256"/>
      <c r="B15" s="252"/>
      <c r="C15" s="257"/>
      <c r="D15" s="261"/>
      <c r="E15" s="82">
        <f t="shared" si="1"/>
        <v>0</v>
      </c>
      <c r="F15" s="114" t="s">
        <v>325</v>
      </c>
      <c r="G15" s="90"/>
      <c r="H15" s="120"/>
      <c r="I15" s="102"/>
      <c r="J15" s="102"/>
      <c r="K15" s="102"/>
      <c r="L15" s="102"/>
      <c r="M15" s="102"/>
      <c r="N15" s="102"/>
      <c r="O15" s="102"/>
    </row>
    <row r="16" spans="1:15" s="114" customFormat="1" hidden="1" x14ac:dyDescent="0.3">
      <c r="A16" s="256"/>
      <c r="B16" s="252"/>
      <c r="C16" s="257"/>
      <c r="D16" s="261"/>
      <c r="E16" s="82">
        <f t="shared" si="1"/>
        <v>0</v>
      </c>
      <c r="F16" s="114" t="s">
        <v>325</v>
      </c>
      <c r="G16" s="90"/>
      <c r="H16" s="283"/>
      <c r="I16" s="102"/>
      <c r="J16" s="102"/>
      <c r="K16" s="102"/>
      <c r="L16" s="102"/>
      <c r="M16" s="102"/>
      <c r="N16" s="102"/>
      <c r="O16" s="102"/>
    </row>
    <row r="17" spans="1:15" s="114" customFormat="1" hidden="1" x14ac:dyDescent="0.3">
      <c r="A17" s="256"/>
      <c r="B17" s="252"/>
      <c r="C17" s="257"/>
      <c r="D17" s="261"/>
      <c r="E17" s="82">
        <f t="shared" si="1"/>
        <v>0</v>
      </c>
      <c r="F17" s="114" t="s">
        <v>325</v>
      </c>
      <c r="G17" s="90"/>
      <c r="H17" s="120"/>
      <c r="I17" s="102"/>
      <c r="J17" s="102"/>
      <c r="K17" s="102"/>
      <c r="L17" s="102"/>
      <c r="M17" s="102"/>
      <c r="N17" s="102"/>
      <c r="O17" s="102"/>
    </row>
    <row r="18" spans="1:15" s="114" customFormat="1" hidden="1" x14ac:dyDescent="0.3">
      <c r="A18" s="256"/>
      <c r="B18" s="252"/>
      <c r="C18" s="257"/>
      <c r="D18" s="261"/>
      <c r="E18" s="82">
        <f t="shared" si="1"/>
        <v>0</v>
      </c>
      <c r="F18" s="114" t="s">
        <v>325</v>
      </c>
      <c r="G18" s="90"/>
      <c r="H18" s="283"/>
      <c r="I18" s="102"/>
      <c r="J18" s="102"/>
      <c r="K18" s="102"/>
      <c r="L18" s="102"/>
      <c r="M18" s="102"/>
      <c r="N18" s="102"/>
      <c r="O18" s="102"/>
    </row>
    <row r="19" spans="1:15" s="114" customFormat="1" hidden="1" x14ac:dyDescent="0.3">
      <c r="A19" s="256"/>
      <c r="B19" s="252"/>
      <c r="C19" s="257"/>
      <c r="D19" s="261"/>
      <c r="E19" s="82">
        <f t="shared" si="1"/>
        <v>0</v>
      </c>
      <c r="F19" s="114" t="s">
        <v>325</v>
      </c>
      <c r="G19" s="90"/>
      <c r="H19" s="120"/>
      <c r="I19" s="102"/>
      <c r="J19" s="102"/>
      <c r="K19" s="102"/>
      <c r="L19" s="102"/>
      <c r="M19" s="102"/>
      <c r="N19" s="102"/>
      <c r="O19" s="102"/>
    </row>
    <row r="20" spans="1:15" s="114" customFormat="1" hidden="1" x14ac:dyDescent="0.3">
      <c r="A20" s="256"/>
      <c r="B20" s="252"/>
      <c r="C20" s="257"/>
      <c r="D20" s="261"/>
      <c r="E20" s="82">
        <f t="shared" si="1"/>
        <v>0</v>
      </c>
      <c r="F20" s="114" t="s">
        <v>325</v>
      </c>
      <c r="G20" s="90"/>
      <c r="H20" s="283"/>
      <c r="I20" s="102"/>
      <c r="J20" s="102"/>
      <c r="K20" s="102"/>
      <c r="L20" s="102"/>
      <c r="M20" s="102"/>
      <c r="N20" s="102"/>
      <c r="O20" s="102"/>
    </row>
    <row r="21" spans="1:15" s="114" customFormat="1" hidden="1" x14ac:dyDescent="0.3">
      <c r="A21" s="256"/>
      <c r="B21" s="252"/>
      <c r="C21" s="257"/>
      <c r="D21" s="261"/>
      <c r="E21" s="82">
        <f t="shared" si="1"/>
        <v>0</v>
      </c>
      <c r="F21" s="114" t="s">
        <v>325</v>
      </c>
      <c r="G21" s="90"/>
      <c r="H21" s="120"/>
      <c r="I21" s="102"/>
      <c r="J21" s="102"/>
      <c r="K21" s="102"/>
      <c r="L21" s="102"/>
      <c r="M21" s="102"/>
      <c r="N21" s="102"/>
      <c r="O21" s="102"/>
    </row>
    <row r="22" spans="1:15" s="114" customFormat="1" hidden="1" x14ac:dyDescent="0.3">
      <c r="A22" s="256"/>
      <c r="B22" s="252"/>
      <c r="C22" s="257"/>
      <c r="D22" s="261"/>
      <c r="E22" s="82">
        <f t="shared" si="1"/>
        <v>0</v>
      </c>
      <c r="F22" s="114" t="s">
        <v>325</v>
      </c>
      <c r="G22" s="90"/>
      <c r="H22" s="283"/>
      <c r="I22" s="102"/>
      <c r="J22" s="102"/>
      <c r="K22" s="102"/>
      <c r="L22" s="102"/>
      <c r="M22" s="102"/>
      <c r="N22" s="102"/>
      <c r="O22" s="102"/>
    </row>
    <row r="23" spans="1:15" s="114" customFormat="1" hidden="1" x14ac:dyDescent="0.3">
      <c r="A23" s="256"/>
      <c r="B23" s="252"/>
      <c r="C23" s="257"/>
      <c r="D23" s="261"/>
      <c r="E23" s="82">
        <f t="shared" si="1"/>
        <v>0</v>
      </c>
      <c r="F23" s="114" t="s">
        <v>325</v>
      </c>
      <c r="G23" s="90"/>
      <c r="H23" s="120"/>
      <c r="I23" s="102"/>
      <c r="J23" s="102"/>
      <c r="K23" s="102"/>
      <c r="L23" s="102"/>
      <c r="M23" s="102"/>
      <c r="N23" s="102"/>
      <c r="O23" s="102"/>
    </row>
    <row r="24" spans="1:15" s="114" customFormat="1" hidden="1" x14ac:dyDescent="0.3">
      <c r="A24" s="256"/>
      <c r="B24" s="252"/>
      <c r="C24" s="257"/>
      <c r="D24" s="261"/>
      <c r="E24" s="82">
        <f t="shared" si="1"/>
        <v>0</v>
      </c>
      <c r="F24" s="114" t="s">
        <v>325</v>
      </c>
      <c r="G24" s="90"/>
      <c r="H24" s="283"/>
      <c r="I24" s="102"/>
      <c r="J24" s="102"/>
      <c r="K24" s="102"/>
      <c r="L24" s="102"/>
      <c r="M24" s="102"/>
      <c r="N24" s="102"/>
      <c r="O24" s="102"/>
    </row>
    <row r="25" spans="1:15" s="114" customFormat="1" hidden="1" x14ac:dyDescent="0.3">
      <c r="A25" s="256"/>
      <c r="B25" s="252"/>
      <c r="C25" s="257"/>
      <c r="D25" s="261"/>
      <c r="E25" s="82">
        <f t="shared" si="1"/>
        <v>0</v>
      </c>
      <c r="F25" s="114" t="s">
        <v>325</v>
      </c>
      <c r="G25" s="90"/>
      <c r="H25" s="120"/>
      <c r="I25" s="102"/>
      <c r="J25" s="102"/>
      <c r="K25" s="102"/>
      <c r="L25" s="102"/>
      <c r="M25" s="102"/>
      <c r="N25" s="102"/>
      <c r="O25" s="102"/>
    </row>
    <row r="26" spans="1:15" s="114" customFormat="1" hidden="1" x14ac:dyDescent="0.3">
      <c r="A26" s="256"/>
      <c r="B26" s="252"/>
      <c r="C26" s="257"/>
      <c r="D26" s="261"/>
      <c r="E26" s="82">
        <f t="shared" si="1"/>
        <v>0</v>
      </c>
      <c r="F26" s="114" t="s">
        <v>325</v>
      </c>
      <c r="G26" s="90"/>
      <c r="H26" s="283"/>
      <c r="I26" s="102"/>
      <c r="J26" s="102"/>
      <c r="K26" s="102"/>
      <c r="L26" s="102"/>
      <c r="M26" s="102"/>
      <c r="N26" s="102"/>
      <c r="O26" s="102"/>
    </row>
    <row r="27" spans="1:15" s="114" customFormat="1" hidden="1" x14ac:dyDescent="0.3">
      <c r="A27" s="256"/>
      <c r="B27" s="252"/>
      <c r="C27" s="257"/>
      <c r="D27" s="261"/>
      <c r="E27" s="82">
        <f t="shared" si="1"/>
        <v>0</v>
      </c>
      <c r="F27" s="114" t="s">
        <v>325</v>
      </c>
      <c r="G27" s="90"/>
      <c r="H27" s="120"/>
      <c r="I27" s="102"/>
      <c r="J27" s="102"/>
      <c r="K27" s="102"/>
      <c r="L27" s="102"/>
      <c r="M27" s="102"/>
      <c r="N27" s="102"/>
      <c r="O27" s="102"/>
    </row>
    <row r="28" spans="1:15" s="114" customFormat="1" hidden="1" x14ac:dyDescent="0.3">
      <c r="A28" s="256"/>
      <c r="B28" s="252"/>
      <c r="C28" s="257"/>
      <c r="D28" s="261"/>
      <c r="E28" s="82">
        <f t="shared" si="1"/>
        <v>0</v>
      </c>
      <c r="F28" s="114" t="s">
        <v>325</v>
      </c>
      <c r="G28" s="90"/>
      <c r="H28" s="283"/>
      <c r="I28" s="102"/>
      <c r="J28" s="102"/>
      <c r="K28" s="102"/>
      <c r="L28" s="102"/>
      <c r="M28" s="102"/>
      <c r="N28" s="102"/>
      <c r="O28" s="102"/>
    </row>
    <row r="29" spans="1:15" s="114" customFormat="1" hidden="1" x14ac:dyDescent="0.3">
      <c r="A29" s="256"/>
      <c r="B29" s="252"/>
      <c r="C29" s="257"/>
      <c r="D29" s="261"/>
      <c r="E29" s="82">
        <f t="shared" si="1"/>
        <v>0</v>
      </c>
      <c r="F29" s="114" t="s">
        <v>325</v>
      </c>
      <c r="G29" s="90"/>
      <c r="H29" s="120"/>
      <c r="I29" s="102"/>
      <c r="J29" s="102"/>
      <c r="K29" s="102"/>
      <c r="L29" s="102"/>
      <c r="M29" s="102"/>
      <c r="N29" s="102"/>
      <c r="O29" s="102"/>
    </row>
    <row r="30" spans="1:15" s="114" customFormat="1" hidden="1" x14ac:dyDescent="0.3">
      <c r="A30" s="256"/>
      <c r="B30" s="252"/>
      <c r="C30" s="257"/>
      <c r="D30" s="261"/>
      <c r="E30" s="82">
        <f t="shared" si="1"/>
        <v>0</v>
      </c>
      <c r="F30" s="114" t="s">
        <v>325</v>
      </c>
      <c r="G30" s="90"/>
      <c r="H30" s="283"/>
      <c r="I30" s="102"/>
      <c r="J30" s="102"/>
      <c r="K30" s="102"/>
      <c r="L30" s="102"/>
      <c r="M30" s="102"/>
      <c r="N30" s="102"/>
      <c r="O30" s="102"/>
    </row>
    <row r="31" spans="1:15" s="114" customFormat="1" hidden="1" x14ac:dyDescent="0.3">
      <c r="A31" s="256"/>
      <c r="B31" s="252"/>
      <c r="C31" s="257"/>
      <c r="D31" s="261"/>
      <c r="E31" s="82">
        <f t="shared" si="1"/>
        <v>0</v>
      </c>
      <c r="F31" s="114" t="s">
        <v>325</v>
      </c>
      <c r="G31" s="90"/>
      <c r="H31" s="120"/>
      <c r="I31" s="102"/>
      <c r="J31" s="102"/>
      <c r="K31" s="102"/>
      <c r="L31" s="102"/>
      <c r="M31" s="102"/>
      <c r="N31" s="102"/>
      <c r="O31" s="102"/>
    </row>
    <row r="32" spans="1:15" s="114" customFormat="1" hidden="1" x14ac:dyDescent="0.3">
      <c r="A32" s="256"/>
      <c r="B32" s="252"/>
      <c r="C32" s="257"/>
      <c r="D32" s="261"/>
      <c r="E32" s="82">
        <f t="shared" si="1"/>
        <v>0</v>
      </c>
      <c r="F32" s="114" t="s">
        <v>325</v>
      </c>
      <c r="G32" s="90"/>
      <c r="H32" s="283"/>
      <c r="I32" s="102"/>
      <c r="J32" s="102"/>
      <c r="K32" s="102"/>
      <c r="L32" s="102"/>
      <c r="M32" s="102"/>
      <c r="N32" s="102"/>
      <c r="O32" s="102"/>
    </row>
    <row r="33" spans="1:15" s="114" customFormat="1" hidden="1" x14ac:dyDescent="0.3">
      <c r="A33" s="256"/>
      <c r="B33" s="252"/>
      <c r="C33" s="257"/>
      <c r="D33" s="261"/>
      <c r="E33" s="82">
        <f t="shared" si="1"/>
        <v>0</v>
      </c>
      <c r="F33" s="114" t="s">
        <v>325</v>
      </c>
      <c r="G33" s="90"/>
      <c r="H33" s="120"/>
      <c r="I33" s="102"/>
      <c r="J33" s="102"/>
      <c r="K33" s="102"/>
      <c r="L33" s="102"/>
      <c r="M33" s="102"/>
      <c r="N33" s="102"/>
      <c r="O33" s="102"/>
    </row>
    <row r="34" spans="1:15" s="114" customFormat="1" hidden="1" x14ac:dyDescent="0.3">
      <c r="A34" s="256"/>
      <c r="B34" s="252"/>
      <c r="C34" s="257"/>
      <c r="D34" s="261"/>
      <c r="E34" s="82">
        <f t="shared" si="1"/>
        <v>0</v>
      </c>
      <c r="F34" s="114" t="s">
        <v>325</v>
      </c>
      <c r="G34" s="90"/>
      <c r="H34" s="283"/>
      <c r="I34" s="102"/>
      <c r="J34" s="102"/>
      <c r="K34" s="102"/>
      <c r="L34" s="102"/>
      <c r="M34" s="102"/>
      <c r="N34" s="102"/>
      <c r="O34" s="102"/>
    </row>
    <row r="35" spans="1:15" s="114" customFormat="1" hidden="1" x14ac:dyDescent="0.3">
      <c r="A35" s="256"/>
      <c r="B35" s="252"/>
      <c r="C35" s="257"/>
      <c r="D35" s="261"/>
      <c r="E35" s="82">
        <f t="shared" si="1"/>
        <v>0</v>
      </c>
      <c r="F35" s="114" t="s">
        <v>325</v>
      </c>
      <c r="G35" s="90"/>
      <c r="H35" s="120"/>
      <c r="I35" s="102"/>
      <c r="J35" s="102"/>
      <c r="K35" s="102"/>
      <c r="L35" s="102"/>
      <c r="M35" s="102"/>
      <c r="N35" s="102"/>
      <c r="O35" s="102"/>
    </row>
    <row r="36" spans="1:15" s="114" customFormat="1" hidden="1" x14ac:dyDescent="0.3">
      <c r="A36" s="256"/>
      <c r="B36" s="252"/>
      <c r="C36" s="257"/>
      <c r="D36" s="261"/>
      <c r="E36" s="82">
        <f t="shared" si="1"/>
        <v>0</v>
      </c>
      <c r="F36" s="114" t="s">
        <v>325</v>
      </c>
      <c r="G36" s="90"/>
      <c r="H36" s="283"/>
      <c r="I36" s="102"/>
      <c r="J36" s="102"/>
      <c r="K36" s="102"/>
      <c r="L36" s="102"/>
      <c r="M36" s="102"/>
      <c r="N36" s="102"/>
      <c r="O36" s="102"/>
    </row>
    <row r="37" spans="1:15" s="114" customFormat="1" hidden="1" x14ac:dyDescent="0.3">
      <c r="A37" s="256"/>
      <c r="B37" s="252"/>
      <c r="C37" s="257"/>
      <c r="D37" s="261"/>
      <c r="E37" s="82">
        <f t="shared" ref="E37:E68" si="2">ROUND(C37*D37,2)</f>
        <v>0</v>
      </c>
      <c r="F37" s="114" t="s">
        <v>325</v>
      </c>
      <c r="G37" s="90"/>
      <c r="H37" s="120"/>
      <c r="I37" s="102"/>
      <c r="J37" s="102"/>
      <c r="K37" s="102"/>
      <c r="L37" s="102"/>
      <c r="M37" s="102"/>
      <c r="N37" s="102"/>
      <c r="O37" s="102"/>
    </row>
    <row r="38" spans="1:15" s="114" customFormat="1" hidden="1" x14ac:dyDescent="0.3">
      <c r="A38" s="256"/>
      <c r="B38" s="252"/>
      <c r="C38" s="257"/>
      <c r="D38" s="261"/>
      <c r="E38" s="82">
        <f t="shared" si="2"/>
        <v>0</v>
      </c>
      <c r="F38" s="114" t="s">
        <v>325</v>
      </c>
      <c r="G38" s="90"/>
      <c r="H38" s="283"/>
      <c r="I38" s="102"/>
      <c r="J38" s="102"/>
      <c r="K38" s="102"/>
      <c r="L38" s="102"/>
      <c r="M38" s="102"/>
      <c r="N38" s="102"/>
      <c r="O38" s="102"/>
    </row>
    <row r="39" spans="1:15" s="114" customFormat="1" hidden="1" x14ac:dyDescent="0.3">
      <c r="A39" s="256"/>
      <c r="B39" s="252"/>
      <c r="C39" s="257"/>
      <c r="D39" s="261"/>
      <c r="E39" s="82">
        <f t="shared" si="2"/>
        <v>0</v>
      </c>
      <c r="F39" s="114" t="s">
        <v>325</v>
      </c>
      <c r="G39" s="90"/>
      <c r="H39" s="120"/>
      <c r="I39" s="102"/>
      <c r="J39" s="102"/>
      <c r="K39" s="102"/>
      <c r="L39" s="102"/>
      <c r="M39" s="102"/>
      <c r="N39" s="102"/>
      <c r="O39" s="102"/>
    </row>
    <row r="40" spans="1:15" s="114" customFormat="1" hidden="1" x14ac:dyDescent="0.3">
      <c r="A40" s="256"/>
      <c r="B40" s="252"/>
      <c r="C40" s="257"/>
      <c r="D40" s="261"/>
      <c r="E40" s="82">
        <f t="shared" si="2"/>
        <v>0</v>
      </c>
      <c r="F40" s="114" t="s">
        <v>325</v>
      </c>
      <c r="G40" s="90"/>
      <c r="H40" s="283"/>
      <c r="I40" s="102"/>
      <c r="J40" s="102"/>
      <c r="K40" s="102"/>
      <c r="L40" s="102"/>
      <c r="M40" s="102"/>
      <c r="N40" s="102"/>
      <c r="O40" s="102"/>
    </row>
    <row r="41" spans="1:15" s="114" customFormat="1" hidden="1" x14ac:dyDescent="0.3">
      <c r="A41" s="256"/>
      <c r="B41" s="252"/>
      <c r="C41" s="257"/>
      <c r="D41" s="261"/>
      <c r="E41" s="82">
        <f t="shared" si="2"/>
        <v>0</v>
      </c>
      <c r="F41" s="114" t="s">
        <v>325</v>
      </c>
      <c r="G41" s="90"/>
      <c r="H41" s="120"/>
      <c r="I41" s="102"/>
      <c r="J41" s="102"/>
      <c r="K41" s="102"/>
      <c r="L41" s="102"/>
      <c r="M41" s="102"/>
      <c r="N41" s="102"/>
      <c r="O41" s="102"/>
    </row>
    <row r="42" spans="1:15" s="114" customFormat="1" hidden="1" x14ac:dyDescent="0.3">
      <c r="A42" s="256"/>
      <c r="B42" s="252"/>
      <c r="C42" s="257"/>
      <c r="D42" s="261"/>
      <c r="E42" s="82">
        <f t="shared" si="2"/>
        <v>0</v>
      </c>
      <c r="F42" s="114" t="s">
        <v>325</v>
      </c>
      <c r="G42" s="90"/>
      <c r="H42" s="283"/>
      <c r="I42" s="102"/>
      <c r="J42" s="102"/>
      <c r="K42" s="102"/>
      <c r="L42" s="102"/>
      <c r="M42" s="102"/>
      <c r="N42" s="102"/>
      <c r="O42" s="102"/>
    </row>
    <row r="43" spans="1:15" s="114" customFormat="1" hidden="1" x14ac:dyDescent="0.3">
      <c r="A43" s="256"/>
      <c r="B43" s="252"/>
      <c r="C43" s="257"/>
      <c r="D43" s="261"/>
      <c r="E43" s="82">
        <f t="shared" si="2"/>
        <v>0</v>
      </c>
      <c r="F43" s="114" t="s">
        <v>325</v>
      </c>
      <c r="G43" s="90"/>
      <c r="H43" s="120"/>
      <c r="I43" s="102"/>
      <c r="J43" s="102"/>
      <c r="K43" s="102"/>
      <c r="L43" s="102"/>
      <c r="M43" s="102"/>
      <c r="N43" s="102"/>
      <c r="O43" s="102"/>
    </row>
    <row r="44" spans="1:15" s="114" customFormat="1" hidden="1" x14ac:dyDescent="0.3">
      <c r="A44" s="256"/>
      <c r="B44" s="252"/>
      <c r="C44" s="257"/>
      <c r="D44" s="261"/>
      <c r="E44" s="82">
        <f t="shared" si="2"/>
        <v>0</v>
      </c>
      <c r="F44" s="114" t="s">
        <v>325</v>
      </c>
      <c r="G44" s="90"/>
      <c r="H44" s="283"/>
      <c r="I44" s="102"/>
      <c r="J44" s="102"/>
      <c r="K44" s="102"/>
      <c r="L44" s="102"/>
      <c r="M44" s="102"/>
      <c r="N44" s="102"/>
      <c r="O44" s="102"/>
    </row>
    <row r="45" spans="1:15" s="114" customFormat="1" hidden="1" x14ac:dyDescent="0.3">
      <c r="A45" s="256"/>
      <c r="B45" s="252"/>
      <c r="C45" s="257"/>
      <c r="D45" s="261"/>
      <c r="E45" s="82">
        <f t="shared" si="2"/>
        <v>0</v>
      </c>
      <c r="F45" s="114" t="s">
        <v>325</v>
      </c>
      <c r="G45" s="90"/>
      <c r="H45" s="120"/>
      <c r="I45" s="102"/>
      <c r="J45" s="102"/>
      <c r="K45" s="102"/>
      <c r="L45" s="102"/>
      <c r="M45" s="102"/>
      <c r="N45" s="102"/>
      <c r="O45" s="102"/>
    </row>
    <row r="46" spans="1:15" s="114" customFormat="1" hidden="1" x14ac:dyDescent="0.3">
      <c r="A46" s="256"/>
      <c r="B46" s="252"/>
      <c r="C46" s="257"/>
      <c r="D46" s="261"/>
      <c r="E46" s="82">
        <f t="shared" si="2"/>
        <v>0</v>
      </c>
      <c r="F46" s="114" t="s">
        <v>325</v>
      </c>
      <c r="G46" s="90"/>
      <c r="H46" s="283"/>
      <c r="I46" s="102"/>
      <c r="J46" s="102"/>
      <c r="K46" s="102"/>
      <c r="L46" s="102"/>
      <c r="M46" s="102"/>
      <c r="N46" s="102"/>
      <c r="O46" s="102"/>
    </row>
    <row r="47" spans="1:15" s="114" customFormat="1" hidden="1" x14ac:dyDescent="0.3">
      <c r="A47" s="256"/>
      <c r="B47" s="252"/>
      <c r="C47" s="257"/>
      <c r="D47" s="261"/>
      <c r="E47" s="82">
        <f t="shared" si="2"/>
        <v>0</v>
      </c>
      <c r="F47" s="114" t="s">
        <v>325</v>
      </c>
      <c r="G47" s="90"/>
      <c r="H47" s="120"/>
      <c r="I47" s="102"/>
      <c r="J47" s="102"/>
      <c r="K47" s="102"/>
      <c r="L47" s="102"/>
      <c r="M47" s="102"/>
      <c r="N47" s="102"/>
      <c r="O47" s="102"/>
    </row>
    <row r="48" spans="1:15" s="114" customFormat="1" hidden="1" x14ac:dyDescent="0.3">
      <c r="A48" s="256"/>
      <c r="B48" s="252"/>
      <c r="C48" s="257"/>
      <c r="D48" s="261"/>
      <c r="E48" s="82">
        <f t="shared" si="2"/>
        <v>0</v>
      </c>
      <c r="F48" s="114" t="s">
        <v>325</v>
      </c>
      <c r="G48" s="90"/>
      <c r="H48" s="283"/>
      <c r="I48" s="102"/>
      <c r="J48" s="102"/>
      <c r="K48" s="102"/>
      <c r="L48" s="102"/>
      <c r="M48" s="102"/>
      <c r="N48" s="102"/>
      <c r="O48" s="102"/>
    </row>
    <row r="49" spans="1:15" s="114" customFormat="1" hidden="1" x14ac:dyDescent="0.3">
      <c r="A49" s="256"/>
      <c r="B49" s="252"/>
      <c r="C49" s="257"/>
      <c r="D49" s="261"/>
      <c r="E49" s="82">
        <f t="shared" si="2"/>
        <v>0</v>
      </c>
      <c r="F49" s="114" t="s">
        <v>325</v>
      </c>
      <c r="G49" s="90"/>
      <c r="H49" s="120"/>
      <c r="I49" s="102"/>
      <c r="J49" s="102"/>
      <c r="K49" s="102"/>
      <c r="L49" s="102"/>
      <c r="M49" s="102"/>
      <c r="N49" s="102"/>
      <c r="O49" s="102"/>
    </row>
    <row r="50" spans="1:15" s="114" customFormat="1" hidden="1" x14ac:dyDescent="0.3">
      <c r="A50" s="256"/>
      <c r="B50" s="252"/>
      <c r="C50" s="257"/>
      <c r="D50" s="261"/>
      <c r="E50" s="82">
        <f t="shared" si="2"/>
        <v>0</v>
      </c>
      <c r="F50" s="114" t="s">
        <v>325</v>
      </c>
      <c r="G50" s="90"/>
      <c r="H50" s="283"/>
      <c r="I50" s="102"/>
      <c r="J50" s="102"/>
      <c r="K50" s="102"/>
      <c r="L50" s="102"/>
      <c r="M50" s="102"/>
      <c r="N50" s="102"/>
      <c r="O50" s="102"/>
    </row>
    <row r="51" spans="1:15" s="114" customFormat="1" hidden="1" x14ac:dyDescent="0.3">
      <c r="A51" s="256"/>
      <c r="B51" s="252"/>
      <c r="C51" s="257"/>
      <c r="D51" s="261"/>
      <c r="E51" s="82">
        <f t="shared" si="2"/>
        <v>0</v>
      </c>
      <c r="F51" s="114" t="s">
        <v>325</v>
      </c>
      <c r="G51" s="90"/>
      <c r="H51" s="120"/>
      <c r="I51" s="102"/>
      <c r="J51" s="102"/>
      <c r="K51" s="102"/>
      <c r="L51" s="102"/>
      <c r="M51" s="102"/>
      <c r="N51" s="102"/>
      <c r="O51" s="102"/>
    </row>
    <row r="52" spans="1:15" s="114" customFormat="1" hidden="1" x14ac:dyDescent="0.3">
      <c r="A52" s="256"/>
      <c r="B52" s="252"/>
      <c r="C52" s="257"/>
      <c r="D52" s="261"/>
      <c r="E52" s="82">
        <f t="shared" si="2"/>
        <v>0</v>
      </c>
      <c r="F52" s="114" t="s">
        <v>325</v>
      </c>
      <c r="G52" s="90"/>
      <c r="H52" s="283"/>
      <c r="I52" s="102"/>
      <c r="J52" s="102"/>
      <c r="K52" s="102"/>
      <c r="L52" s="102"/>
      <c r="M52" s="102"/>
      <c r="N52" s="102"/>
      <c r="O52" s="102"/>
    </row>
    <row r="53" spans="1:15" s="114" customFormat="1" hidden="1" x14ac:dyDescent="0.3">
      <c r="A53" s="256"/>
      <c r="B53" s="252"/>
      <c r="C53" s="257"/>
      <c r="D53" s="261"/>
      <c r="E53" s="82">
        <f t="shared" si="2"/>
        <v>0</v>
      </c>
      <c r="F53" s="114" t="s">
        <v>325</v>
      </c>
      <c r="G53" s="90"/>
      <c r="H53" s="120"/>
      <c r="I53" s="102"/>
      <c r="J53" s="102"/>
      <c r="K53" s="102"/>
      <c r="L53" s="102"/>
      <c r="M53" s="102"/>
      <c r="N53" s="102"/>
      <c r="O53" s="102"/>
    </row>
    <row r="54" spans="1:15" s="114" customFormat="1" hidden="1" x14ac:dyDescent="0.3">
      <c r="A54" s="256"/>
      <c r="B54" s="252"/>
      <c r="C54" s="257"/>
      <c r="D54" s="261"/>
      <c r="E54" s="82">
        <f t="shared" si="2"/>
        <v>0</v>
      </c>
      <c r="F54" s="114" t="s">
        <v>325</v>
      </c>
      <c r="G54" s="90"/>
      <c r="H54" s="283"/>
      <c r="I54" s="102"/>
      <c r="J54" s="102"/>
      <c r="K54" s="102"/>
      <c r="L54" s="102"/>
      <c r="M54" s="102"/>
      <c r="N54" s="102"/>
      <c r="O54" s="102"/>
    </row>
    <row r="55" spans="1:15" s="114" customFormat="1" hidden="1" x14ac:dyDescent="0.3">
      <c r="A55" s="256"/>
      <c r="B55" s="252"/>
      <c r="C55" s="257"/>
      <c r="D55" s="261"/>
      <c r="E55" s="82">
        <f t="shared" si="2"/>
        <v>0</v>
      </c>
      <c r="F55" s="114" t="s">
        <v>325</v>
      </c>
      <c r="G55" s="90"/>
      <c r="H55" s="120"/>
      <c r="I55" s="102"/>
      <c r="J55" s="102"/>
      <c r="K55" s="102"/>
      <c r="L55" s="102"/>
      <c r="M55" s="102"/>
      <c r="N55" s="102"/>
      <c r="O55" s="102"/>
    </row>
    <row r="56" spans="1:15" s="114" customFormat="1" hidden="1" x14ac:dyDescent="0.3">
      <c r="A56" s="256"/>
      <c r="B56" s="252"/>
      <c r="C56" s="257"/>
      <c r="D56" s="261"/>
      <c r="E56" s="82">
        <f t="shared" si="2"/>
        <v>0</v>
      </c>
      <c r="F56" s="114" t="s">
        <v>325</v>
      </c>
      <c r="G56" s="90"/>
      <c r="H56" s="283"/>
      <c r="I56" s="102"/>
      <c r="J56" s="102"/>
      <c r="K56" s="102"/>
      <c r="L56" s="102"/>
      <c r="M56" s="102"/>
      <c r="N56" s="102"/>
      <c r="O56" s="102"/>
    </row>
    <row r="57" spans="1:15" s="114" customFormat="1" hidden="1" x14ac:dyDescent="0.3">
      <c r="A57" s="256"/>
      <c r="B57" s="252"/>
      <c r="C57" s="257"/>
      <c r="D57" s="261"/>
      <c r="E57" s="82">
        <f t="shared" si="2"/>
        <v>0</v>
      </c>
      <c r="F57" s="114" t="s">
        <v>325</v>
      </c>
      <c r="G57" s="90"/>
      <c r="H57" s="120"/>
      <c r="I57" s="102"/>
      <c r="J57" s="102"/>
      <c r="K57" s="102"/>
      <c r="L57" s="102"/>
      <c r="M57" s="102"/>
      <c r="N57" s="102"/>
      <c r="O57" s="102"/>
    </row>
    <row r="58" spans="1:15" s="114" customFormat="1" hidden="1" x14ac:dyDescent="0.3">
      <c r="A58" s="256"/>
      <c r="B58" s="252"/>
      <c r="C58" s="257"/>
      <c r="D58" s="261"/>
      <c r="E58" s="82">
        <f t="shared" si="2"/>
        <v>0</v>
      </c>
      <c r="F58" s="114" t="s">
        <v>325</v>
      </c>
      <c r="G58" s="90"/>
      <c r="H58" s="283"/>
      <c r="I58" s="102"/>
      <c r="J58" s="102"/>
      <c r="K58" s="102"/>
      <c r="L58" s="102"/>
      <c r="M58" s="102"/>
      <c r="N58" s="102"/>
      <c r="O58" s="102"/>
    </row>
    <row r="59" spans="1:15" s="114" customFormat="1" hidden="1" x14ac:dyDescent="0.3">
      <c r="A59" s="256"/>
      <c r="B59" s="252"/>
      <c r="C59" s="257"/>
      <c r="D59" s="261"/>
      <c r="E59" s="82">
        <f t="shared" si="2"/>
        <v>0</v>
      </c>
      <c r="F59" s="114" t="s">
        <v>325</v>
      </c>
      <c r="G59" s="90"/>
      <c r="H59" s="120"/>
      <c r="I59" s="102"/>
      <c r="J59" s="102"/>
      <c r="K59" s="102"/>
      <c r="L59" s="102"/>
      <c r="M59" s="102"/>
      <c r="N59" s="102"/>
      <c r="O59" s="102"/>
    </row>
    <row r="60" spans="1:15" s="114" customFormat="1" hidden="1" x14ac:dyDescent="0.3">
      <c r="A60" s="256"/>
      <c r="B60" s="252"/>
      <c r="C60" s="257"/>
      <c r="D60" s="261"/>
      <c r="E60" s="82">
        <f t="shared" si="2"/>
        <v>0</v>
      </c>
      <c r="F60" s="114" t="s">
        <v>325</v>
      </c>
      <c r="G60" s="90"/>
      <c r="H60" s="283"/>
      <c r="I60" s="102"/>
      <c r="J60" s="102"/>
      <c r="K60" s="102"/>
      <c r="L60" s="102"/>
      <c r="M60" s="102"/>
      <c r="N60" s="102"/>
      <c r="O60" s="102"/>
    </row>
    <row r="61" spans="1:15" s="114" customFormat="1" hidden="1" x14ac:dyDescent="0.3">
      <c r="A61" s="256"/>
      <c r="B61" s="252"/>
      <c r="C61" s="257"/>
      <c r="D61" s="261"/>
      <c r="E61" s="82">
        <f t="shared" si="2"/>
        <v>0</v>
      </c>
      <c r="F61" s="114" t="s">
        <v>325</v>
      </c>
      <c r="G61" s="90"/>
      <c r="H61" s="120"/>
      <c r="I61" s="102"/>
      <c r="J61" s="102"/>
      <c r="K61" s="102"/>
      <c r="L61" s="102"/>
      <c r="M61" s="102"/>
      <c r="N61" s="102"/>
      <c r="O61" s="102"/>
    </row>
    <row r="62" spans="1:15" s="114" customFormat="1" hidden="1" x14ac:dyDescent="0.3">
      <c r="A62" s="256"/>
      <c r="B62" s="252"/>
      <c r="C62" s="257"/>
      <c r="D62" s="261"/>
      <c r="E62" s="82">
        <f t="shared" si="2"/>
        <v>0</v>
      </c>
      <c r="F62" s="114" t="s">
        <v>325</v>
      </c>
      <c r="G62" s="90"/>
      <c r="H62" s="283"/>
      <c r="I62" s="102"/>
      <c r="J62" s="102"/>
      <c r="K62" s="102"/>
      <c r="L62" s="102"/>
      <c r="M62" s="102"/>
      <c r="N62" s="102"/>
      <c r="O62" s="102"/>
    </row>
    <row r="63" spans="1:15" s="114" customFormat="1" hidden="1" x14ac:dyDescent="0.3">
      <c r="A63" s="256"/>
      <c r="B63" s="252"/>
      <c r="C63" s="257"/>
      <c r="D63" s="261"/>
      <c r="E63" s="82">
        <f t="shared" si="2"/>
        <v>0</v>
      </c>
      <c r="F63" s="114" t="s">
        <v>325</v>
      </c>
      <c r="G63" s="90"/>
      <c r="H63" s="120"/>
      <c r="I63" s="102"/>
      <c r="J63" s="102"/>
      <c r="K63" s="102"/>
      <c r="L63" s="102"/>
      <c r="M63" s="102"/>
      <c r="N63" s="102"/>
      <c r="O63" s="102"/>
    </row>
    <row r="64" spans="1:15" s="114" customFormat="1" hidden="1" x14ac:dyDescent="0.3">
      <c r="A64" s="256"/>
      <c r="B64" s="252"/>
      <c r="C64" s="257"/>
      <c r="D64" s="261"/>
      <c r="E64" s="82">
        <f t="shared" si="2"/>
        <v>0</v>
      </c>
      <c r="F64" s="114" t="s">
        <v>325</v>
      </c>
      <c r="G64" s="90"/>
      <c r="H64" s="283"/>
      <c r="I64" s="102"/>
      <c r="J64" s="102"/>
      <c r="K64" s="102"/>
      <c r="L64" s="102"/>
      <c r="M64" s="102"/>
      <c r="N64" s="102"/>
      <c r="O64" s="102"/>
    </row>
    <row r="65" spans="1:15" s="114" customFormat="1" hidden="1" x14ac:dyDescent="0.3">
      <c r="A65" s="256"/>
      <c r="B65" s="252"/>
      <c r="C65" s="257"/>
      <c r="D65" s="261"/>
      <c r="E65" s="82">
        <f t="shared" si="2"/>
        <v>0</v>
      </c>
      <c r="F65" s="114" t="s">
        <v>325</v>
      </c>
      <c r="G65" s="90"/>
      <c r="H65" s="120"/>
      <c r="I65" s="102"/>
      <c r="J65" s="102"/>
      <c r="K65" s="102"/>
      <c r="L65" s="102"/>
      <c r="M65" s="102"/>
      <c r="N65" s="102"/>
      <c r="O65" s="102"/>
    </row>
    <row r="66" spans="1:15" s="114" customFormat="1" hidden="1" x14ac:dyDescent="0.3">
      <c r="A66" s="256"/>
      <c r="B66" s="252"/>
      <c r="C66" s="257"/>
      <c r="D66" s="261"/>
      <c r="E66" s="82">
        <f t="shared" si="2"/>
        <v>0</v>
      </c>
      <c r="F66" s="114" t="s">
        <v>325</v>
      </c>
      <c r="G66" s="90"/>
      <c r="H66" s="283"/>
      <c r="I66" s="102"/>
      <c r="J66" s="102"/>
      <c r="K66" s="102"/>
      <c r="L66" s="102"/>
      <c r="M66" s="102"/>
      <c r="N66" s="102"/>
      <c r="O66" s="102"/>
    </row>
    <row r="67" spans="1:15" s="114" customFormat="1" hidden="1" x14ac:dyDescent="0.3">
      <c r="A67" s="256"/>
      <c r="B67" s="252"/>
      <c r="C67" s="257"/>
      <c r="D67" s="261"/>
      <c r="E67" s="82">
        <f t="shared" si="2"/>
        <v>0</v>
      </c>
      <c r="F67" s="114" t="s">
        <v>325</v>
      </c>
      <c r="G67" s="90"/>
      <c r="H67" s="120"/>
      <c r="I67" s="102"/>
      <c r="J67" s="102"/>
      <c r="K67" s="102"/>
      <c r="L67" s="102"/>
      <c r="M67" s="102"/>
      <c r="N67" s="102"/>
      <c r="O67" s="102"/>
    </row>
    <row r="68" spans="1:15" s="114" customFormat="1" hidden="1" x14ac:dyDescent="0.3">
      <c r="A68" s="256"/>
      <c r="B68" s="252"/>
      <c r="C68" s="257"/>
      <c r="D68" s="261"/>
      <c r="E68" s="82">
        <f t="shared" si="2"/>
        <v>0</v>
      </c>
      <c r="F68" s="114" t="s">
        <v>325</v>
      </c>
      <c r="G68" s="90"/>
      <c r="H68" s="283"/>
      <c r="I68" s="102"/>
      <c r="J68" s="102"/>
      <c r="K68" s="102"/>
      <c r="L68" s="102"/>
      <c r="M68" s="102"/>
      <c r="N68" s="102"/>
      <c r="O68" s="102"/>
    </row>
    <row r="69" spans="1:15" s="114" customFormat="1" hidden="1" x14ac:dyDescent="0.3">
      <c r="A69" s="256"/>
      <c r="B69" s="252"/>
      <c r="C69" s="257"/>
      <c r="D69" s="261"/>
      <c r="E69" s="82">
        <f t="shared" ref="E69:E100" si="3">ROUND(C69*D69,2)</f>
        <v>0</v>
      </c>
      <c r="F69" s="114" t="s">
        <v>325</v>
      </c>
      <c r="G69" s="90"/>
      <c r="H69" s="120"/>
      <c r="I69" s="102"/>
      <c r="J69" s="102"/>
      <c r="K69" s="102"/>
      <c r="L69" s="102"/>
      <c r="M69" s="102"/>
      <c r="N69" s="102"/>
      <c r="O69" s="102"/>
    </row>
    <row r="70" spans="1:15" s="114" customFormat="1" hidden="1" x14ac:dyDescent="0.3">
      <c r="A70" s="256"/>
      <c r="B70" s="252"/>
      <c r="C70" s="257"/>
      <c r="D70" s="261"/>
      <c r="E70" s="82">
        <f t="shared" si="3"/>
        <v>0</v>
      </c>
      <c r="F70" s="114" t="s">
        <v>325</v>
      </c>
      <c r="G70" s="90"/>
      <c r="H70" s="283"/>
      <c r="I70" s="102"/>
      <c r="J70" s="102"/>
      <c r="K70" s="102"/>
      <c r="L70" s="102"/>
      <c r="M70" s="102"/>
      <c r="N70" s="102"/>
      <c r="O70" s="102"/>
    </row>
    <row r="71" spans="1:15" s="114" customFormat="1" hidden="1" x14ac:dyDescent="0.3">
      <c r="A71" s="256"/>
      <c r="B71" s="252"/>
      <c r="C71" s="257"/>
      <c r="D71" s="261"/>
      <c r="E71" s="82">
        <f t="shared" si="3"/>
        <v>0</v>
      </c>
      <c r="F71" s="114" t="s">
        <v>325</v>
      </c>
      <c r="G71" s="90"/>
      <c r="H71" s="120"/>
      <c r="I71" s="102"/>
      <c r="J71" s="102"/>
      <c r="K71" s="102"/>
      <c r="L71" s="102"/>
      <c r="M71" s="102"/>
      <c r="N71" s="102"/>
      <c r="O71" s="102"/>
    </row>
    <row r="72" spans="1:15" s="114" customFormat="1" hidden="1" x14ac:dyDescent="0.3">
      <c r="A72" s="256"/>
      <c r="B72" s="252"/>
      <c r="C72" s="257"/>
      <c r="D72" s="261"/>
      <c r="E72" s="82">
        <f t="shared" si="3"/>
        <v>0</v>
      </c>
      <c r="F72" s="114" t="s">
        <v>325</v>
      </c>
      <c r="G72" s="90"/>
      <c r="H72" s="283"/>
      <c r="I72" s="102"/>
      <c r="J72" s="102"/>
      <c r="K72" s="102"/>
      <c r="L72" s="102"/>
      <c r="M72" s="102"/>
      <c r="N72" s="102"/>
      <c r="O72" s="102"/>
    </row>
    <row r="73" spans="1:15" s="114" customFormat="1" hidden="1" x14ac:dyDescent="0.3">
      <c r="A73" s="256"/>
      <c r="B73" s="252"/>
      <c r="C73" s="257"/>
      <c r="D73" s="261"/>
      <c r="E73" s="82">
        <f t="shared" si="3"/>
        <v>0</v>
      </c>
      <c r="F73" s="114" t="s">
        <v>325</v>
      </c>
      <c r="G73" s="90"/>
      <c r="H73" s="120"/>
      <c r="I73" s="102"/>
      <c r="J73" s="102"/>
      <c r="K73" s="102"/>
      <c r="L73" s="102"/>
      <c r="M73" s="102"/>
      <c r="N73" s="102"/>
      <c r="O73" s="102"/>
    </row>
    <row r="74" spans="1:15" s="114" customFormat="1" hidden="1" x14ac:dyDescent="0.3">
      <c r="A74" s="256"/>
      <c r="B74" s="252"/>
      <c r="C74" s="257"/>
      <c r="D74" s="261"/>
      <c r="E74" s="82">
        <f t="shared" si="3"/>
        <v>0</v>
      </c>
      <c r="F74" s="114" t="s">
        <v>325</v>
      </c>
      <c r="G74" s="90"/>
      <c r="H74" s="283"/>
      <c r="I74" s="102"/>
      <c r="J74" s="102"/>
      <c r="K74" s="102"/>
      <c r="L74" s="102"/>
      <c r="M74" s="102"/>
      <c r="N74" s="102"/>
      <c r="O74" s="102"/>
    </row>
    <row r="75" spans="1:15" s="114" customFormat="1" hidden="1" x14ac:dyDescent="0.3">
      <c r="A75" s="256"/>
      <c r="B75" s="252"/>
      <c r="C75" s="257"/>
      <c r="D75" s="261"/>
      <c r="E75" s="82">
        <f t="shared" si="3"/>
        <v>0</v>
      </c>
      <c r="F75" s="114" t="s">
        <v>325</v>
      </c>
      <c r="G75" s="90"/>
      <c r="H75" s="120"/>
      <c r="I75" s="102"/>
      <c r="J75" s="102"/>
      <c r="K75" s="102"/>
      <c r="L75" s="102"/>
      <c r="M75" s="102"/>
      <c r="N75" s="102"/>
      <c r="O75" s="102"/>
    </row>
    <row r="76" spans="1:15" s="114" customFormat="1" hidden="1" x14ac:dyDescent="0.3">
      <c r="A76" s="256"/>
      <c r="B76" s="252"/>
      <c r="C76" s="257"/>
      <c r="D76" s="261"/>
      <c r="E76" s="82">
        <f t="shared" si="3"/>
        <v>0</v>
      </c>
      <c r="F76" s="114" t="s">
        <v>325</v>
      </c>
      <c r="G76" s="90"/>
      <c r="H76" s="283"/>
      <c r="I76" s="102"/>
      <c r="J76" s="102"/>
      <c r="K76" s="102"/>
      <c r="L76" s="102"/>
      <c r="M76" s="102"/>
      <c r="N76" s="102"/>
      <c r="O76" s="102"/>
    </row>
    <row r="77" spans="1:15" s="114" customFormat="1" hidden="1" x14ac:dyDescent="0.3">
      <c r="A77" s="256"/>
      <c r="B77" s="252"/>
      <c r="C77" s="257"/>
      <c r="D77" s="261"/>
      <c r="E77" s="82">
        <f t="shared" si="3"/>
        <v>0</v>
      </c>
      <c r="F77" s="114" t="s">
        <v>325</v>
      </c>
      <c r="G77" s="90"/>
      <c r="H77" s="120"/>
      <c r="I77" s="102"/>
      <c r="J77" s="102"/>
      <c r="K77" s="102"/>
      <c r="L77" s="102"/>
      <c r="M77" s="102"/>
      <c r="N77" s="102"/>
      <c r="O77" s="102"/>
    </row>
    <row r="78" spans="1:15" s="114" customFormat="1" hidden="1" x14ac:dyDescent="0.3">
      <c r="A78" s="256"/>
      <c r="B78" s="252"/>
      <c r="C78" s="257"/>
      <c r="D78" s="261"/>
      <c r="E78" s="82">
        <f t="shared" si="3"/>
        <v>0</v>
      </c>
      <c r="F78" s="114" t="s">
        <v>325</v>
      </c>
      <c r="G78" s="90"/>
      <c r="H78" s="283"/>
      <c r="I78" s="102"/>
      <c r="J78" s="102"/>
      <c r="K78" s="102"/>
      <c r="L78" s="102"/>
      <c r="M78" s="102"/>
      <c r="N78" s="102"/>
      <c r="O78" s="102"/>
    </row>
    <row r="79" spans="1:15" s="114" customFormat="1" hidden="1" x14ac:dyDescent="0.3">
      <c r="A79" s="256"/>
      <c r="B79" s="252"/>
      <c r="C79" s="257"/>
      <c r="D79" s="261"/>
      <c r="E79" s="82">
        <f t="shared" si="3"/>
        <v>0</v>
      </c>
      <c r="F79" s="114" t="s">
        <v>325</v>
      </c>
      <c r="G79" s="90"/>
      <c r="H79" s="120"/>
      <c r="I79" s="102"/>
      <c r="J79" s="102"/>
      <c r="K79" s="102"/>
      <c r="L79" s="102"/>
      <c r="M79" s="102"/>
      <c r="N79" s="102"/>
      <c r="O79" s="102"/>
    </row>
    <row r="80" spans="1:15" s="114" customFormat="1" hidden="1" x14ac:dyDescent="0.3">
      <c r="A80" s="256"/>
      <c r="B80" s="252"/>
      <c r="C80" s="257"/>
      <c r="D80" s="261"/>
      <c r="E80" s="82">
        <f t="shared" si="3"/>
        <v>0</v>
      </c>
      <c r="F80" s="114" t="s">
        <v>325</v>
      </c>
      <c r="G80" s="90"/>
      <c r="H80" s="283"/>
      <c r="I80" s="102"/>
      <c r="J80" s="102"/>
      <c r="K80" s="102"/>
      <c r="L80" s="102"/>
      <c r="M80" s="102"/>
      <c r="N80" s="102"/>
      <c r="O80" s="102"/>
    </row>
    <row r="81" spans="1:15" s="114" customFormat="1" hidden="1" x14ac:dyDescent="0.3">
      <c r="A81" s="256"/>
      <c r="B81" s="252"/>
      <c r="C81" s="257"/>
      <c r="D81" s="261"/>
      <c r="E81" s="82">
        <f t="shared" si="3"/>
        <v>0</v>
      </c>
      <c r="F81" s="114" t="s">
        <v>325</v>
      </c>
      <c r="G81" s="90"/>
      <c r="H81" s="120"/>
      <c r="I81" s="102"/>
      <c r="J81" s="102"/>
      <c r="K81" s="102"/>
      <c r="L81" s="102"/>
      <c r="M81" s="102"/>
      <c r="N81" s="102"/>
      <c r="O81" s="102"/>
    </row>
    <row r="82" spans="1:15" s="114" customFormat="1" hidden="1" x14ac:dyDescent="0.3">
      <c r="A82" s="256"/>
      <c r="B82" s="252"/>
      <c r="C82" s="257"/>
      <c r="D82" s="261"/>
      <c r="E82" s="82">
        <f t="shared" si="3"/>
        <v>0</v>
      </c>
      <c r="F82" s="114" t="s">
        <v>325</v>
      </c>
      <c r="G82" s="90"/>
      <c r="H82" s="283"/>
      <c r="I82" s="102"/>
      <c r="J82" s="102"/>
      <c r="K82" s="102"/>
      <c r="L82" s="102"/>
      <c r="M82" s="102"/>
      <c r="N82" s="102"/>
      <c r="O82" s="102"/>
    </row>
    <row r="83" spans="1:15" s="114" customFormat="1" hidden="1" x14ac:dyDescent="0.3">
      <c r="A83" s="256"/>
      <c r="B83" s="252"/>
      <c r="C83" s="257"/>
      <c r="D83" s="261"/>
      <c r="E83" s="82">
        <f t="shared" si="3"/>
        <v>0</v>
      </c>
      <c r="F83" s="114" t="s">
        <v>325</v>
      </c>
      <c r="G83" s="90"/>
      <c r="H83" s="120"/>
      <c r="I83" s="102"/>
      <c r="J83" s="102"/>
      <c r="K83" s="102"/>
      <c r="L83" s="102"/>
      <c r="M83" s="102"/>
      <c r="N83" s="102"/>
      <c r="O83" s="102"/>
    </row>
    <row r="84" spans="1:15" s="114" customFormat="1" hidden="1" x14ac:dyDescent="0.3">
      <c r="A84" s="256"/>
      <c r="B84" s="252"/>
      <c r="C84" s="257"/>
      <c r="D84" s="261"/>
      <c r="E84" s="82">
        <f t="shared" si="3"/>
        <v>0</v>
      </c>
      <c r="F84" s="114" t="s">
        <v>325</v>
      </c>
      <c r="G84" s="90"/>
      <c r="H84" s="283"/>
      <c r="I84" s="102"/>
      <c r="J84" s="102"/>
      <c r="K84" s="102"/>
      <c r="L84" s="102"/>
      <c r="M84" s="102"/>
      <c r="N84" s="102"/>
      <c r="O84" s="102"/>
    </row>
    <row r="85" spans="1:15" s="114" customFormat="1" hidden="1" x14ac:dyDescent="0.3">
      <c r="A85" s="256"/>
      <c r="B85" s="252"/>
      <c r="C85" s="257"/>
      <c r="D85" s="261"/>
      <c r="E85" s="82">
        <f t="shared" si="3"/>
        <v>0</v>
      </c>
      <c r="F85" s="114" t="s">
        <v>325</v>
      </c>
      <c r="G85" s="90"/>
      <c r="H85" s="120"/>
      <c r="I85" s="102"/>
      <c r="J85" s="102"/>
      <c r="K85" s="102"/>
      <c r="L85" s="102"/>
      <c r="M85" s="102"/>
      <c r="N85" s="102"/>
      <c r="O85" s="102"/>
    </row>
    <row r="86" spans="1:15" s="114" customFormat="1" hidden="1" x14ac:dyDescent="0.3">
      <c r="A86" s="256"/>
      <c r="B86" s="252"/>
      <c r="C86" s="257"/>
      <c r="D86" s="261"/>
      <c r="E86" s="82">
        <f t="shared" si="3"/>
        <v>0</v>
      </c>
      <c r="F86" s="114" t="s">
        <v>325</v>
      </c>
      <c r="G86" s="90"/>
      <c r="H86" s="283"/>
      <c r="I86" s="102"/>
      <c r="J86" s="102"/>
      <c r="K86" s="102"/>
      <c r="L86" s="102"/>
      <c r="M86" s="102"/>
      <c r="N86" s="102"/>
      <c r="O86" s="102"/>
    </row>
    <row r="87" spans="1:15" s="114" customFormat="1" hidden="1" x14ac:dyDescent="0.3">
      <c r="A87" s="256"/>
      <c r="B87" s="252"/>
      <c r="C87" s="257"/>
      <c r="D87" s="261"/>
      <c r="E87" s="82">
        <f t="shared" si="3"/>
        <v>0</v>
      </c>
      <c r="F87" s="114" t="s">
        <v>325</v>
      </c>
      <c r="G87" s="90"/>
      <c r="H87" s="120"/>
      <c r="I87" s="102"/>
      <c r="J87" s="102"/>
      <c r="K87" s="102"/>
      <c r="L87" s="102"/>
      <c r="M87" s="102"/>
      <c r="N87" s="102"/>
      <c r="O87" s="102"/>
    </row>
    <row r="88" spans="1:15" s="114" customFormat="1" hidden="1" x14ac:dyDescent="0.3">
      <c r="A88" s="256"/>
      <c r="B88" s="252"/>
      <c r="C88" s="257"/>
      <c r="D88" s="261"/>
      <c r="E88" s="82">
        <f t="shared" si="3"/>
        <v>0</v>
      </c>
      <c r="F88" s="114" t="s">
        <v>325</v>
      </c>
      <c r="G88" s="90"/>
      <c r="H88" s="283"/>
      <c r="I88" s="102"/>
      <c r="J88" s="102"/>
      <c r="K88" s="102"/>
      <c r="L88" s="102"/>
      <c r="M88" s="102"/>
      <c r="N88" s="102"/>
      <c r="O88" s="102"/>
    </row>
    <row r="89" spans="1:15" s="114" customFormat="1" hidden="1" x14ac:dyDescent="0.3">
      <c r="A89" s="256"/>
      <c r="B89" s="252"/>
      <c r="C89" s="257"/>
      <c r="D89" s="261"/>
      <c r="E89" s="82">
        <f t="shared" si="3"/>
        <v>0</v>
      </c>
      <c r="F89" s="114" t="s">
        <v>325</v>
      </c>
      <c r="G89" s="90"/>
      <c r="H89" s="120"/>
      <c r="I89" s="102"/>
      <c r="J89" s="102"/>
      <c r="K89" s="102"/>
      <c r="L89" s="102"/>
      <c r="M89" s="102"/>
      <c r="N89" s="102"/>
      <c r="O89" s="102"/>
    </row>
    <row r="90" spans="1:15" s="114" customFormat="1" hidden="1" x14ac:dyDescent="0.3">
      <c r="A90" s="256"/>
      <c r="B90" s="252"/>
      <c r="C90" s="257"/>
      <c r="D90" s="261"/>
      <c r="E90" s="82">
        <f t="shared" si="3"/>
        <v>0</v>
      </c>
      <c r="F90" s="114" t="s">
        <v>325</v>
      </c>
      <c r="G90" s="90"/>
      <c r="H90" s="283"/>
      <c r="I90" s="102"/>
      <c r="J90" s="102"/>
      <c r="K90" s="102"/>
      <c r="L90" s="102"/>
      <c r="M90" s="102"/>
      <c r="N90" s="102"/>
      <c r="O90" s="102"/>
    </row>
    <row r="91" spans="1:15" s="114" customFormat="1" hidden="1" x14ac:dyDescent="0.3">
      <c r="A91" s="256"/>
      <c r="B91" s="252"/>
      <c r="C91" s="257"/>
      <c r="D91" s="261"/>
      <c r="E91" s="82">
        <f t="shared" si="3"/>
        <v>0</v>
      </c>
      <c r="F91" s="114" t="s">
        <v>325</v>
      </c>
      <c r="G91" s="90"/>
      <c r="H91" s="120"/>
      <c r="I91" s="102"/>
      <c r="J91" s="102"/>
      <c r="K91" s="102"/>
      <c r="L91" s="102"/>
      <c r="M91" s="102"/>
      <c r="N91" s="102"/>
      <c r="O91" s="102"/>
    </row>
    <row r="92" spans="1:15" s="114" customFormat="1" hidden="1" x14ac:dyDescent="0.3">
      <c r="A92" s="256"/>
      <c r="B92" s="252"/>
      <c r="C92" s="257"/>
      <c r="D92" s="261"/>
      <c r="E92" s="82">
        <f t="shared" si="3"/>
        <v>0</v>
      </c>
      <c r="F92" s="114" t="s">
        <v>325</v>
      </c>
      <c r="G92" s="90"/>
      <c r="H92" s="283"/>
      <c r="I92" s="102"/>
      <c r="J92" s="102"/>
      <c r="K92" s="102"/>
      <c r="L92" s="102"/>
      <c r="M92" s="102"/>
      <c r="N92" s="102"/>
      <c r="O92" s="102"/>
    </row>
    <row r="93" spans="1:15" s="114" customFormat="1" hidden="1" x14ac:dyDescent="0.3">
      <c r="A93" s="256"/>
      <c r="B93" s="252"/>
      <c r="C93" s="257"/>
      <c r="D93" s="261"/>
      <c r="E93" s="82">
        <f t="shared" si="3"/>
        <v>0</v>
      </c>
      <c r="F93" s="114" t="s">
        <v>325</v>
      </c>
      <c r="G93" s="90"/>
      <c r="H93" s="120"/>
      <c r="I93" s="102"/>
      <c r="J93" s="102"/>
      <c r="K93" s="102"/>
      <c r="L93" s="102"/>
      <c r="M93" s="102"/>
      <c r="N93" s="102"/>
      <c r="O93" s="102"/>
    </row>
    <row r="94" spans="1:15" s="114" customFormat="1" hidden="1" x14ac:dyDescent="0.3">
      <c r="A94" s="256"/>
      <c r="B94" s="252"/>
      <c r="C94" s="257"/>
      <c r="D94" s="261"/>
      <c r="E94" s="82">
        <f t="shared" si="3"/>
        <v>0</v>
      </c>
      <c r="F94" s="114" t="s">
        <v>325</v>
      </c>
      <c r="G94" s="90"/>
      <c r="H94" s="283"/>
      <c r="I94" s="102"/>
      <c r="J94" s="102"/>
      <c r="K94" s="102"/>
      <c r="L94" s="102"/>
      <c r="M94" s="102"/>
      <c r="N94" s="102"/>
      <c r="O94" s="102"/>
    </row>
    <row r="95" spans="1:15" s="114" customFormat="1" hidden="1" x14ac:dyDescent="0.3">
      <c r="A95" s="256"/>
      <c r="B95" s="252"/>
      <c r="C95" s="257"/>
      <c r="D95" s="261"/>
      <c r="E95" s="82">
        <f t="shared" si="3"/>
        <v>0</v>
      </c>
      <c r="F95" s="114" t="s">
        <v>325</v>
      </c>
      <c r="G95" s="90"/>
      <c r="H95" s="120"/>
      <c r="I95" s="102"/>
      <c r="J95" s="102"/>
      <c r="K95" s="102"/>
      <c r="L95" s="102"/>
      <c r="M95" s="102"/>
      <c r="N95" s="102"/>
      <c r="O95" s="102"/>
    </row>
    <row r="96" spans="1:15" s="114" customFormat="1" hidden="1" x14ac:dyDescent="0.3">
      <c r="A96" s="256"/>
      <c r="B96" s="252"/>
      <c r="C96" s="257"/>
      <c r="D96" s="261"/>
      <c r="E96" s="82">
        <f t="shared" si="3"/>
        <v>0</v>
      </c>
      <c r="F96" s="114" t="s">
        <v>325</v>
      </c>
      <c r="G96" s="90"/>
      <c r="H96" s="283"/>
      <c r="I96" s="102"/>
      <c r="J96" s="102"/>
      <c r="K96" s="102"/>
      <c r="L96" s="102"/>
      <c r="M96" s="102"/>
      <c r="N96" s="102"/>
      <c r="O96" s="102"/>
    </row>
    <row r="97" spans="1:15" s="114" customFormat="1" hidden="1" x14ac:dyDescent="0.3">
      <c r="A97" s="256"/>
      <c r="B97" s="252"/>
      <c r="C97" s="257"/>
      <c r="D97" s="261"/>
      <c r="E97" s="82">
        <f t="shared" si="3"/>
        <v>0</v>
      </c>
      <c r="F97" s="114" t="s">
        <v>325</v>
      </c>
      <c r="G97" s="90"/>
      <c r="H97" s="120"/>
      <c r="I97" s="102"/>
      <c r="J97" s="102"/>
      <c r="K97" s="102"/>
      <c r="L97" s="102"/>
      <c r="M97" s="102"/>
      <c r="N97" s="102"/>
      <c r="O97" s="102"/>
    </row>
    <row r="98" spans="1:15" s="114" customFormat="1" hidden="1" x14ac:dyDescent="0.3">
      <c r="A98" s="256"/>
      <c r="B98" s="252"/>
      <c r="C98" s="257"/>
      <c r="D98" s="261"/>
      <c r="E98" s="82">
        <f t="shared" si="3"/>
        <v>0</v>
      </c>
      <c r="F98" s="114" t="s">
        <v>325</v>
      </c>
      <c r="G98" s="90"/>
      <c r="H98" s="283"/>
      <c r="I98" s="102"/>
      <c r="J98" s="102"/>
      <c r="K98" s="102"/>
      <c r="L98" s="102"/>
      <c r="M98" s="102"/>
      <c r="N98" s="102"/>
      <c r="O98" s="102"/>
    </row>
    <row r="99" spans="1:15" s="114" customFormat="1" hidden="1" x14ac:dyDescent="0.3">
      <c r="A99" s="256"/>
      <c r="B99" s="252"/>
      <c r="C99" s="257"/>
      <c r="D99" s="261"/>
      <c r="E99" s="82">
        <f t="shared" si="3"/>
        <v>0</v>
      </c>
      <c r="F99" s="114" t="s">
        <v>325</v>
      </c>
      <c r="G99" s="90"/>
      <c r="H99" s="120"/>
      <c r="I99" s="102"/>
      <c r="J99" s="102"/>
      <c r="K99" s="102"/>
      <c r="L99" s="102"/>
      <c r="M99" s="102"/>
      <c r="N99" s="102"/>
      <c r="O99" s="102"/>
    </row>
    <row r="100" spans="1:15" s="114" customFormat="1" hidden="1" x14ac:dyDescent="0.3">
      <c r="A100" s="256"/>
      <c r="B100" s="252"/>
      <c r="C100" s="257"/>
      <c r="D100" s="261"/>
      <c r="E100" s="82">
        <f t="shared" si="3"/>
        <v>0</v>
      </c>
      <c r="F100" s="114" t="s">
        <v>325</v>
      </c>
      <c r="G100" s="90"/>
      <c r="H100" s="283"/>
      <c r="I100" s="102"/>
      <c r="J100" s="102"/>
      <c r="K100" s="102"/>
      <c r="L100" s="102"/>
      <c r="M100" s="102"/>
      <c r="N100" s="102"/>
      <c r="O100" s="102"/>
    </row>
    <row r="101" spans="1:15" s="114" customFormat="1" hidden="1" x14ac:dyDescent="0.3">
      <c r="A101" s="256"/>
      <c r="B101" s="252"/>
      <c r="C101" s="257"/>
      <c r="D101" s="261"/>
      <c r="E101" s="82">
        <f t="shared" ref="E101:E132" si="4">ROUND(C101*D101,2)</f>
        <v>0</v>
      </c>
      <c r="F101" s="114" t="s">
        <v>325</v>
      </c>
      <c r="G101" s="90"/>
      <c r="H101" s="120"/>
      <c r="I101" s="102"/>
      <c r="J101" s="102"/>
      <c r="K101" s="102"/>
      <c r="L101" s="102"/>
      <c r="M101" s="102"/>
      <c r="N101" s="102"/>
      <c r="O101" s="102"/>
    </row>
    <row r="102" spans="1:15" s="114" customFormat="1" hidden="1" x14ac:dyDescent="0.3">
      <c r="A102" s="256"/>
      <c r="B102" s="252"/>
      <c r="C102" s="257"/>
      <c r="D102" s="261"/>
      <c r="E102" s="82">
        <f t="shared" si="4"/>
        <v>0</v>
      </c>
      <c r="F102" s="114" t="s">
        <v>325</v>
      </c>
      <c r="G102" s="90"/>
      <c r="H102" s="283"/>
      <c r="I102" s="102"/>
      <c r="J102" s="102"/>
      <c r="K102" s="102"/>
      <c r="L102" s="102"/>
      <c r="M102" s="102"/>
      <c r="N102" s="102"/>
      <c r="O102" s="102"/>
    </row>
    <row r="103" spans="1:15" s="114" customFormat="1" hidden="1" x14ac:dyDescent="0.3">
      <c r="A103" s="256"/>
      <c r="B103" s="252"/>
      <c r="C103" s="257"/>
      <c r="D103" s="261"/>
      <c r="E103" s="82">
        <f t="shared" si="4"/>
        <v>0</v>
      </c>
      <c r="F103" s="114" t="s">
        <v>325</v>
      </c>
      <c r="G103" s="90"/>
      <c r="H103" s="120"/>
      <c r="I103" s="102"/>
      <c r="J103" s="102"/>
      <c r="K103" s="102"/>
      <c r="L103" s="102"/>
      <c r="M103" s="102"/>
      <c r="N103" s="102"/>
      <c r="O103" s="102"/>
    </row>
    <row r="104" spans="1:15" s="114" customFormat="1" hidden="1" x14ac:dyDescent="0.3">
      <c r="A104" s="256"/>
      <c r="B104" s="252"/>
      <c r="C104" s="257"/>
      <c r="D104" s="261"/>
      <c r="E104" s="82">
        <f t="shared" si="4"/>
        <v>0</v>
      </c>
      <c r="F104" s="114" t="s">
        <v>325</v>
      </c>
      <c r="G104" s="90"/>
      <c r="H104" s="283"/>
      <c r="I104" s="102"/>
      <c r="J104" s="102"/>
      <c r="K104" s="102"/>
      <c r="L104" s="102"/>
      <c r="M104" s="102"/>
      <c r="N104" s="102"/>
      <c r="O104" s="102"/>
    </row>
    <row r="105" spans="1:15" s="114" customFormat="1" hidden="1" x14ac:dyDescent="0.3">
      <c r="A105" s="256"/>
      <c r="B105" s="252"/>
      <c r="C105" s="257"/>
      <c r="D105" s="261"/>
      <c r="E105" s="82">
        <f t="shared" si="4"/>
        <v>0</v>
      </c>
      <c r="F105" s="114" t="s">
        <v>325</v>
      </c>
      <c r="G105" s="90"/>
      <c r="H105" s="120"/>
      <c r="I105" s="102"/>
      <c r="J105" s="102"/>
      <c r="K105" s="102"/>
      <c r="L105" s="102"/>
      <c r="M105" s="102"/>
      <c r="N105" s="102"/>
      <c r="O105" s="102"/>
    </row>
    <row r="106" spans="1:15" s="114" customFormat="1" hidden="1" x14ac:dyDescent="0.3">
      <c r="A106" s="256"/>
      <c r="B106" s="252"/>
      <c r="C106" s="257"/>
      <c r="D106" s="261"/>
      <c r="E106" s="82">
        <f t="shared" si="4"/>
        <v>0</v>
      </c>
      <c r="F106" s="114" t="s">
        <v>325</v>
      </c>
      <c r="G106" s="90"/>
      <c r="H106" s="283"/>
      <c r="I106" s="102"/>
      <c r="J106" s="102"/>
      <c r="K106" s="102"/>
      <c r="L106" s="102"/>
      <c r="M106" s="102"/>
      <c r="N106" s="102"/>
      <c r="O106" s="102"/>
    </row>
    <row r="107" spans="1:15" s="114" customFormat="1" hidden="1" x14ac:dyDescent="0.3">
      <c r="A107" s="256"/>
      <c r="B107" s="252"/>
      <c r="C107" s="257"/>
      <c r="D107" s="261"/>
      <c r="E107" s="82">
        <f t="shared" si="4"/>
        <v>0</v>
      </c>
      <c r="F107" s="114" t="s">
        <v>325</v>
      </c>
      <c r="G107" s="90"/>
      <c r="H107" s="120"/>
      <c r="I107" s="102"/>
      <c r="J107" s="102"/>
      <c r="K107" s="102"/>
      <c r="L107" s="102"/>
      <c r="M107" s="102"/>
      <c r="N107" s="102"/>
      <c r="O107" s="102"/>
    </row>
    <row r="108" spans="1:15" s="114" customFormat="1" hidden="1" x14ac:dyDescent="0.3">
      <c r="A108" s="256"/>
      <c r="B108" s="252"/>
      <c r="C108" s="257"/>
      <c r="D108" s="261"/>
      <c r="E108" s="82">
        <f t="shared" si="4"/>
        <v>0</v>
      </c>
      <c r="F108" s="114" t="s">
        <v>325</v>
      </c>
      <c r="G108" s="90"/>
      <c r="H108" s="283"/>
      <c r="I108" s="102"/>
      <c r="J108" s="102"/>
      <c r="K108" s="102"/>
      <c r="L108" s="102"/>
      <c r="M108" s="102"/>
      <c r="N108" s="102"/>
      <c r="O108" s="102"/>
    </row>
    <row r="109" spans="1:15" s="114" customFormat="1" hidden="1" x14ac:dyDescent="0.3">
      <c r="A109" s="256"/>
      <c r="B109" s="252"/>
      <c r="C109" s="257"/>
      <c r="D109" s="261"/>
      <c r="E109" s="82">
        <f t="shared" si="4"/>
        <v>0</v>
      </c>
      <c r="F109" s="114" t="s">
        <v>325</v>
      </c>
      <c r="G109" s="90"/>
      <c r="H109" s="120"/>
      <c r="I109" s="102"/>
      <c r="J109" s="102"/>
      <c r="K109" s="102"/>
      <c r="L109" s="102"/>
      <c r="M109" s="102"/>
      <c r="N109" s="102"/>
      <c r="O109" s="102"/>
    </row>
    <row r="110" spans="1:15" s="114" customFormat="1" hidden="1" x14ac:dyDescent="0.3">
      <c r="A110" s="256"/>
      <c r="B110" s="252"/>
      <c r="C110" s="257"/>
      <c r="D110" s="261"/>
      <c r="E110" s="82">
        <f t="shared" si="4"/>
        <v>0</v>
      </c>
      <c r="F110" s="114" t="s">
        <v>325</v>
      </c>
      <c r="G110" s="90"/>
      <c r="H110" s="283"/>
      <c r="I110" s="102"/>
      <c r="J110" s="102"/>
      <c r="K110" s="102"/>
      <c r="L110" s="102"/>
      <c r="M110" s="102"/>
      <c r="N110" s="102"/>
      <c r="O110" s="102"/>
    </row>
    <row r="111" spans="1:15" s="114" customFormat="1" hidden="1" x14ac:dyDescent="0.3">
      <c r="A111" s="256"/>
      <c r="B111" s="252"/>
      <c r="C111" s="257"/>
      <c r="D111" s="261"/>
      <c r="E111" s="82">
        <f t="shared" si="4"/>
        <v>0</v>
      </c>
      <c r="F111" s="114" t="s">
        <v>325</v>
      </c>
      <c r="G111" s="90"/>
      <c r="H111" s="120"/>
      <c r="I111" s="102"/>
      <c r="J111" s="102"/>
      <c r="K111" s="102"/>
      <c r="L111" s="102"/>
      <c r="M111" s="102"/>
      <c r="N111" s="102"/>
      <c r="O111" s="102"/>
    </row>
    <row r="112" spans="1:15" s="114" customFormat="1" hidden="1" x14ac:dyDescent="0.3">
      <c r="A112" s="256"/>
      <c r="B112" s="252"/>
      <c r="C112" s="257"/>
      <c r="D112" s="261"/>
      <c r="E112" s="82">
        <f t="shared" si="4"/>
        <v>0</v>
      </c>
      <c r="F112" s="114" t="s">
        <v>325</v>
      </c>
      <c r="G112" s="90"/>
      <c r="H112" s="283"/>
      <c r="I112" s="102"/>
      <c r="J112" s="102"/>
      <c r="K112" s="102"/>
      <c r="L112" s="102"/>
      <c r="M112" s="102"/>
      <c r="N112" s="102"/>
      <c r="O112" s="102"/>
    </row>
    <row r="113" spans="1:15" s="114" customFormat="1" hidden="1" x14ac:dyDescent="0.3">
      <c r="A113" s="256"/>
      <c r="B113" s="252"/>
      <c r="C113" s="257"/>
      <c r="D113" s="261"/>
      <c r="E113" s="82">
        <f t="shared" si="4"/>
        <v>0</v>
      </c>
      <c r="F113" s="114" t="s">
        <v>325</v>
      </c>
      <c r="G113" s="90"/>
      <c r="H113" s="120"/>
      <c r="I113" s="102"/>
      <c r="J113" s="102"/>
      <c r="K113" s="102"/>
      <c r="L113" s="102"/>
      <c r="M113" s="102"/>
      <c r="N113" s="102"/>
      <c r="O113" s="102"/>
    </row>
    <row r="114" spans="1:15" s="114" customFormat="1" hidden="1" x14ac:dyDescent="0.3">
      <c r="A114" s="256"/>
      <c r="B114" s="252"/>
      <c r="C114" s="257"/>
      <c r="D114" s="261"/>
      <c r="E114" s="82">
        <f t="shared" si="4"/>
        <v>0</v>
      </c>
      <c r="F114" s="114" t="s">
        <v>325</v>
      </c>
      <c r="G114" s="90"/>
      <c r="H114" s="283"/>
      <c r="I114" s="102"/>
      <c r="J114" s="102"/>
      <c r="K114" s="102"/>
      <c r="L114" s="102"/>
      <c r="M114" s="102"/>
      <c r="N114" s="102"/>
      <c r="O114" s="102"/>
    </row>
    <row r="115" spans="1:15" s="114" customFormat="1" hidden="1" x14ac:dyDescent="0.3">
      <c r="A115" s="256"/>
      <c r="B115" s="252"/>
      <c r="C115" s="257"/>
      <c r="D115" s="261"/>
      <c r="E115" s="82">
        <f t="shared" si="4"/>
        <v>0</v>
      </c>
      <c r="F115" s="114" t="s">
        <v>325</v>
      </c>
      <c r="G115" s="90"/>
      <c r="H115" s="120"/>
      <c r="I115" s="102"/>
      <c r="J115" s="102"/>
      <c r="K115" s="102"/>
      <c r="L115" s="102"/>
      <c r="M115" s="102"/>
      <c r="N115" s="102"/>
      <c r="O115" s="102"/>
    </row>
    <row r="116" spans="1:15" s="114" customFormat="1" hidden="1" x14ac:dyDescent="0.3">
      <c r="A116" s="256"/>
      <c r="B116" s="252"/>
      <c r="C116" s="257"/>
      <c r="D116" s="261"/>
      <c r="E116" s="82">
        <f t="shared" si="4"/>
        <v>0</v>
      </c>
      <c r="F116" s="114" t="s">
        <v>325</v>
      </c>
      <c r="G116" s="90"/>
      <c r="H116" s="283"/>
      <c r="I116" s="102"/>
      <c r="J116" s="102"/>
      <c r="K116" s="102"/>
      <c r="L116" s="102"/>
      <c r="M116" s="102"/>
      <c r="N116" s="102"/>
      <c r="O116" s="102"/>
    </row>
    <row r="117" spans="1:15" s="114" customFormat="1" hidden="1" x14ac:dyDescent="0.3">
      <c r="A117" s="256"/>
      <c r="B117" s="252"/>
      <c r="C117" s="257"/>
      <c r="D117" s="261"/>
      <c r="E117" s="82">
        <f t="shared" si="4"/>
        <v>0</v>
      </c>
      <c r="F117" s="114" t="s">
        <v>325</v>
      </c>
      <c r="G117" s="90"/>
      <c r="H117" s="120"/>
      <c r="I117" s="102"/>
      <c r="J117" s="102"/>
      <c r="K117" s="102"/>
      <c r="L117" s="102"/>
      <c r="M117" s="102"/>
      <c r="N117" s="102"/>
      <c r="O117" s="102"/>
    </row>
    <row r="118" spans="1:15" s="114" customFormat="1" hidden="1" x14ac:dyDescent="0.3">
      <c r="A118" s="256"/>
      <c r="B118" s="252"/>
      <c r="C118" s="257"/>
      <c r="D118" s="261"/>
      <c r="E118" s="82">
        <f t="shared" si="4"/>
        <v>0</v>
      </c>
      <c r="F118" s="114" t="s">
        <v>325</v>
      </c>
      <c r="G118" s="90"/>
      <c r="H118" s="283"/>
      <c r="I118" s="102"/>
      <c r="J118" s="102"/>
      <c r="K118" s="102"/>
      <c r="L118" s="102"/>
      <c r="M118" s="102"/>
      <c r="N118" s="102"/>
      <c r="O118" s="102"/>
    </row>
    <row r="119" spans="1:15" s="114" customFormat="1" hidden="1" x14ac:dyDescent="0.3">
      <c r="A119" s="256"/>
      <c r="B119" s="252"/>
      <c r="C119" s="257"/>
      <c r="D119" s="261"/>
      <c r="E119" s="82">
        <f t="shared" si="4"/>
        <v>0</v>
      </c>
      <c r="F119" s="114" t="s">
        <v>325</v>
      </c>
      <c r="G119" s="90"/>
      <c r="H119" s="120"/>
      <c r="I119" s="102"/>
      <c r="J119" s="102"/>
      <c r="K119" s="102"/>
      <c r="L119" s="102"/>
      <c r="M119" s="102"/>
      <c r="N119" s="102"/>
      <c r="O119" s="102"/>
    </row>
    <row r="120" spans="1:15" s="114" customFormat="1" hidden="1" x14ac:dyDescent="0.3">
      <c r="A120" s="256"/>
      <c r="B120" s="252"/>
      <c r="C120" s="257"/>
      <c r="D120" s="261"/>
      <c r="E120" s="82">
        <f t="shared" si="4"/>
        <v>0</v>
      </c>
      <c r="F120" s="114" t="s">
        <v>325</v>
      </c>
      <c r="G120" s="90"/>
      <c r="H120" s="283"/>
      <c r="I120" s="102"/>
      <c r="J120" s="102"/>
      <c r="K120" s="102"/>
      <c r="L120" s="102"/>
      <c r="M120" s="102"/>
      <c r="N120" s="102"/>
      <c r="O120" s="102"/>
    </row>
    <row r="121" spans="1:15" s="114" customFormat="1" hidden="1" x14ac:dyDescent="0.3">
      <c r="A121" s="256"/>
      <c r="B121" s="252"/>
      <c r="C121" s="257"/>
      <c r="D121" s="261"/>
      <c r="E121" s="82">
        <f t="shared" si="4"/>
        <v>0</v>
      </c>
      <c r="F121" s="114" t="s">
        <v>325</v>
      </c>
      <c r="G121" s="90"/>
      <c r="H121" s="120"/>
      <c r="I121" s="102"/>
      <c r="J121" s="102"/>
      <c r="K121" s="102"/>
      <c r="L121" s="102"/>
      <c r="M121" s="102"/>
      <c r="N121" s="102"/>
      <c r="O121" s="102"/>
    </row>
    <row r="122" spans="1:15" s="114" customFormat="1" hidden="1" x14ac:dyDescent="0.3">
      <c r="A122" s="256"/>
      <c r="B122" s="252"/>
      <c r="C122" s="257"/>
      <c r="D122" s="261"/>
      <c r="E122" s="82">
        <f t="shared" si="4"/>
        <v>0</v>
      </c>
      <c r="F122" s="114" t="s">
        <v>325</v>
      </c>
      <c r="G122" s="90"/>
      <c r="H122" s="283"/>
      <c r="I122" s="102"/>
      <c r="J122" s="102"/>
      <c r="K122" s="102"/>
      <c r="L122" s="102"/>
      <c r="M122" s="102"/>
      <c r="N122" s="102"/>
      <c r="O122" s="102"/>
    </row>
    <row r="123" spans="1:15" s="114" customFormat="1" hidden="1" x14ac:dyDescent="0.3">
      <c r="A123" s="256"/>
      <c r="B123" s="252"/>
      <c r="C123" s="257"/>
      <c r="D123" s="261"/>
      <c r="E123" s="82">
        <f t="shared" si="4"/>
        <v>0</v>
      </c>
      <c r="F123" s="114" t="s">
        <v>325</v>
      </c>
      <c r="G123" s="90"/>
      <c r="H123" s="120"/>
      <c r="I123" s="102"/>
      <c r="J123" s="102"/>
      <c r="K123" s="102"/>
      <c r="L123" s="102"/>
      <c r="M123" s="102"/>
      <c r="N123" s="102"/>
      <c r="O123" s="102"/>
    </row>
    <row r="124" spans="1:15" s="114" customFormat="1" hidden="1" x14ac:dyDescent="0.3">
      <c r="A124" s="256"/>
      <c r="B124" s="252"/>
      <c r="C124" s="257"/>
      <c r="D124" s="261"/>
      <c r="E124" s="82">
        <f t="shared" si="4"/>
        <v>0</v>
      </c>
      <c r="F124" s="114" t="s">
        <v>325</v>
      </c>
      <c r="G124" s="90"/>
      <c r="H124" s="283"/>
      <c r="I124" s="102"/>
      <c r="J124" s="102"/>
      <c r="K124" s="102"/>
      <c r="L124" s="102"/>
      <c r="M124" s="102"/>
      <c r="N124" s="102"/>
      <c r="O124" s="102"/>
    </row>
    <row r="125" spans="1:15" s="114" customFormat="1" hidden="1" x14ac:dyDescent="0.3">
      <c r="A125" s="256"/>
      <c r="B125" s="252"/>
      <c r="C125" s="257"/>
      <c r="D125" s="261"/>
      <c r="E125" s="82">
        <f t="shared" si="4"/>
        <v>0</v>
      </c>
      <c r="F125" s="114" t="s">
        <v>325</v>
      </c>
      <c r="G125" s="90"/>
      <c r="H125" s="120"/>
      <c r="I125" s="102"/>
      <c r="J125" s="102"/>
      <c r="K125" s="102"/>
      <c r="L125" s="102"/>
      <c r="M125" s="102"/>
      <c r="N125" s="102"/>
      <c r="O125" s="102"/>
    </row>
    <row r="126" spans="1:15" s="114" customFormat="1" hidden="1" x14ac:dyDescent="0.3">
      <c r="A126" s="256"/>
      <c r="B126" s="252"/>
      <c r="C126" s="257"/>
      <c r="D126" s="261"/>
      <c r="E126" s="82">
        <f t="shared" si="4"/>
        <v>0</v>
      </c>
      <c r="F126" s="114" t="s">
        <v>325</v>
      </c>
      <c r="G126" s="90"/>
      <c r="H126" s="283"/>
      <c r="I126" s="102"/>
      <c r="J126" s="102"/>
      <c r="K126" s="102"/>
      <c r="L126" s="102"/>
      <c r="M126" s="102"/>
      <c r="N126" s="102"/>
      <c r="O126" s="102"/>
    </row>
    <row r="127" spans="1:15" s="114" customFormat="1" hidden="1" x14ac:dyDescent="0.3">
      <c r="A127" s="256"/>
      <c r="B127" s="252"/>
      <c r="C127" s="257"/>
      <c r="D127" s="261"/>
      <c r="E127" s="82">
        <f t="shared" si="4"/>
        <v>0</v>
      </c>
      <c r="F127" s="114" t="s">
        <v>325</v>
      </c>
      <c r="G127" s="90"/>
      <c r="H127" s="120"/>
      <c r="I127" s="102"/>
      <c r="J127" s="102"/>
      <c r="K127" s="102"/>
      <c r="L127" s="102"/>
      <c r="M127" s="102"/>
      <c r="N127" s="102"/>
      <c r="O127" s="102"/>
    </row>
    <row r="128" spans="1:15" s="114" customFormat="1" hidden="1" x14ac:dyDescent="0.3">
      <c r="A128" s="256"/>
      <c r="B128" s="252"/>
      <c r="C128" s="257"/>
      <c r="D128" s="261"/>
      <c r="E128" s="82">
        <f t="shared" si="4"/>
        <v>0</v>
      </c>
      <c r="F128" s="114" t="s">
        <v>325</v>
      </c>
      <c r="G128" s="90"/>
      <c r="H128" s="283"/>
      <c r="I128" s="102"/>
      <c r="J128" s="102"/>
      <c r="K128" s="102"/>
      <c r="L128" s="102"/>
      <c r="M128" s="102"/>
      <c r="N128" s="102"/>
      <c r="O128" s="102"/>
    </row>
    <row r="129" spans="1:15" s="114" customFormat="1" hidden="1" x14ac:dyDescent="0.3">
      <c r="A129" s="256"/>
      <c r="B129" s="252"/>
      <c r="C129" s="257"/>
      <c r="D129" s="261"/>
      <c r="E129" s="82">
        <f t="shared" si="4"/>
        <v>0</v>
      </c>
      <c r="F129" s="114" t="s">
        <v>325</v>
      </c>
      <c r="G129" s="90"/>
      <c r="H129" s="120"/>
      <c r="I129" s="102"/>
      <c r="J129" s="102"/>
      <c r="K129" s="102"/>
      <c r="L129" s="102"/>
      <c r="M129" s="102"/>
      <c r="N129" s="102"/>
      <c r="O129" s="102"/>
    </row>
    <row r="130" spans="1:15" s="114" customFormat="1" hidden="1" x14ac:dyDescent="0.3">
      <c r="A130" s="256"/>
      <c r="B130" s="252"/>
      <c r="C130" s="257"/>
      <c r="D130" s="261"/>
      <c r="E130" s="82">
        <f t="shared" si="4"/>
        <v>0</v>
      </c>
      <c r="F130" s="114" t="s">
        <v>325</v>
      </c>
      <c r="G130" s="90"/>
      <c r="H130" s="283"/>
      <c r="I130" s="102"/>
      <c r="J130" s="102"/>
      <c r="K130" s="102"/>
      <c r="L130" s="102"/>
      <c r="M130" s="102"/>
      <c r="N130" s="102"/>
      <c r="O130" s="102"/>
    </row>
    <row r="131" spans="1:15" s="114" customFormat="1" hidden="1" x14ac:dyDescent="0.3">
      <c r="A131" s="256"/>
      <c r="B131" s="252"/>
      <c r="C131" s="257"/>
      <c r="D131" s="261"/>
      <c r="E131" s="82">
        <f t="shared" si="4"/>
        <v>0</v>
      </c>
      <c r="F131" s="114" t="s">
        <v>325</v>
      </c>
      <c r="G131" s="90"/>
      <c r="H131" s="120"/>
      <c r="I131" s="102"/>
      <c r="J131" s="102"/>
      <c r="K131" s="102"/>
      <c r="L131" s="102"/>
      <c r="M131" s="102"/>
      <c r="N131" s="102"/>
      <c r="O131" s="102"/>
    </row>
    <row r="132" spans="1:15" s="114" customFormat="1" hidden="1" x14ac:dyDescent="0.3">
      <c r="A132" s="256"/>
      <c r="B132" s="252"/>
      <c r="C132" s="257"/>
      <c r="D132" s="261"/>
      <c r="E132" s="82">
        <f t="shared" si="4"/>
        <v>0</v>
      </c>
      <c r="F132" s="114" t="s">
        <v>325</v>
      </c>
      <c r="G132" s="90"/>
      <c r="H132" s="89"/>
      <c r="I132" s="102"/>
      <c r="J132" s="102"/>
      <c r="K132" s="102"/>
      <c r="L132" s="102"/>
      <c r="M132" s="102"/>
      <c r="N132" s="102"/>
      <c r="O132" s="102"/>
    </row>
    <row r="133" spans="1:15" s="114" customFormat="1" hidden="1" x14ac:dyDescent="0.3">
      <c r="A133" s="256"/>
      <c r="B133" s="252"/>
      <c r="C133" s="257"/>
      <c r="D133" s="261"/>
      <c r="E133" s="82">
        <f t="shared" ref="E133:E134" si="5">ROUND(C133*D133,2)</f>
        <v>0</v>
      </c>
      <c r="F133" s="114" t="s">
        <v>325</v>
      </c>
      <c r="G133" s="90"/>
      <c r="H133" s="120"/>
      <c r="I133" s="102"/>
      <c r="J133" s="102"/>
      <c r="K133" s="102"/>
      <c r="L133" s="102"/>
      <c r="M133" s="102"/>
      <c r="N133" s="102"/>
      <c r="O133" s="102"/>
    </row>
    <row r="134" spans="1:15" s="114" customFormat="1" x14ac:dyDescent="0.3">
      <c r="A134" s="252" t="s">
        <v>315</v>
      </c>
      <c r="B134" s="252" t="s">
        <v>340</v>
      </c>
      <c r="C134" s="257">
        <f t="shared" ref="C134" ca="1" si="6">RAND()*1000000</f>
        <v>521511.89948760188</v>
      </c>
      <c r="D134" s="261">
        <v>0.09</v>
      </c>
      <c r="E134" s="295">
        <f t="shared" ca="1" si="5"/>
        <v>46936.07</v>
      </c>
      <c r="F134" s="114" t="s">
        <v>325</v>
      </c>
      <c r="G134" s="90"/>
      <c r="H134" s="90"/>
      <c r="I134" s="102"/>
      <c r="J134" s="102"/>
      <c r="K134" s="102"/>
      <c r="L134" s="102"/>
      <c r="M134" s="102"/>
      <c r="N134" s="102"/>
      <c r="O134" s="102"/>
    </row>
    <row r="135" spans="1:15" s="114" customFormat="1" x14ac:dyDescent="0.3">
      <c r="A135" s="252"/>
      <c r="B135" s="252"/>
      <c r="C135" s="99"/>
      <c r="D135" s="209" t="s">
        <v>234</v>
      </c>
      <c r="E135" s="309">
        <f ca="1">ROUND(SUBTOTAL(109,E5:E134),2)</f>
        <v>210799.76</v>
      </c>
      <c r="F135" s="114" t="s">
        <v>325</v>
      </c>
      <c r="G135" s="122"/>
      <c r="H135" s="117" t="s">
        <v>329</v>
      </c>
      <c r="I135" s="89"/>
      <c r="J135" s="102"/>
      <c r="K135" s="102"/>
      <c r="L135" s="102"/>
      <c r="M135" s="102"/>
      <c r="N135" s="102"/>
      <c r="O135" s="102"/>
    </row>
    <row r="136" spans="1:15" s="114" customFormat="1" x14ac:dyDescent="0.3">
      <c r="A136" s="252"/>
      <c r="B136" s="252"/>
      <c r="C136" s="102"/>
      <c r="D136" s="102"/>
      <c r="E136" s="304"/>
      <c r="F136" s="114" t="s">
        <v>326</v>
      </c>
      <c r="G136" s="102"/>
      <c r="H136" s="120"/>
      <c r="I136" s="102"/>
      <c r="J136" s="102"/>
      <c r="K136" s="102"/>
      <c r="L136" s="102"/>
      <c r="M136" s="102"/>
      <c r="N136" s="102"/>
      <c r="O136" s="102"/>
    </row>
    <row r="137" spans="1:15" s="114" customFormat="1" x14ac:dyDescent="0.3">
      <c r="A137" s="252" t="s">
        <v>315</v>
      </c>
      <c r="B137" s="252" t="s">
        <v>340</v>
      </c>
      <c r="C137" s="257">
        <f t="shared" ref="C137:C139" ca="1" si="7">RAND()*1000000</f>
        <v>730937.75279964285</v>
      </c>
      <c r="D137" s="261">
        <v>0.09</v>
      </c>
      <c r="E137" s="82">
        <f t="shared" ref="E137:E168" ca="1" si="8">ROUND(C137*D137,2)</f>
        <v>65784.399999999994</v>
      </c>
      <c r="F137" s="114" t="s">
        <v>326</v>
      </c>
      <c r="G137" s="102"/>
      <c r="H137" s="120"/>
      <c r="I137" s="102"/>
      <c r="J137" s="102"/>
      <c r="K137" s="102"/>
      <c r="L137" s="102"/>
      <c r="M137" s="102"/>
      <c r="N137" s="102"/>
      <c r="O137" s="102"/>
    </row>
    <row r="138" spans="1:15" s="114" customFormat="1" x14ac:dyDescent="0.3">
      <c r="A138" s="256" t="s">
        <v>343</v>
      </c>
      <c r="B138" s="252" t="s">
        <v>340</v>
      </c>
      <c r="C138" s="257">
        <f t="shared" ca="1" si="7"/>
        <v>488266.04377884563</v>
      </c>
      <c r="D138" s="261">
        <v>0.09</v>
      </c>
      <c r="E138" s="82">
        <f t="shared" ca="1" si="8"/>
        <v>43943.94</v>
      </c>
      <c r="F138" s="114" t="s">
        <v>326</v>
      </c>
      <c r="G138" s="90"/>
      <c r="H138" s="283"/>
      <c r="I138" s="102"/>
      <c r="J138" s="102"/>
      <c r="K138" s="102"/>
      <c r="L138" s="102"/>
      <c r="M138" s="102"/>
      <c r="N138" s="102"/>
      <c r="O138" s="102"/>
    </row>
    <row r="139" spans="1:15" s="114" customFormat="1" x14ac:dyDescent="0.3">
      <c r="A139" s="256" t="s">
        <v>344</v>
      </c>
      <c r="B139" s="252" t="s">
        <v>340</v>
      </c>
      <c r="C139" s="257">
        <f t="shared" ca="1" si="7"/>
        <v>243281.45703267158</v>
      </c>
      <c r="D139" s="261">
        <v>0.09</v>
      </c>
      <c r="E139" s="82">
        <f t="shared" ca="1" si="8"/>
        <v>21895.33</v>
      </c>
      <c r="F139" s="114" t="s">
        <v>326</v>
      </c>
      <c r="G139" s="90"/>
      <c r="H139" s="120"/>
      <c r="I139" s="102"/>
      <c r="J139" s="102"/>
      <c r="K139" s="102"/>
      <c r="L139" s="102"/>
      <c r="M139" s="102"/>
      <c r="N139" s="102"/>
      <c r="O139" s="102"/>
    </row>
    <row r="140" spans="1:15" s="114" customFormat="1" hidden="1" x14ac:dyDescent="0.3">
      <c r="A140" s="256"/>
      <c r="B140" s="252"/>
      <c r="C140" s="257"/>
      <c r="D140" s="261"/>
      <c r="E140" s="82">
        <f t="shared" si="8"/>
        <v>0</v>
      </c>
      <c r="F140" s="114" t="s">
        <v>326</v>
      </c>
      <c r="G140" s="90"/>
      <c r="H140" s="283"/>
      <c r="I140" s="102"/>
      <c r="J140" s="102"/>
      <c r="K140" s="102"/>
      <c r="L140" s="102"/>
      <c r="M140" s="102"/>
      <c r="N140" s="102"/>
      <c r="O140" s="102"/>
    </row>
    <row r="141" spans="1:15" s="114" customFormat="1" hidden="1" x14ac:dyDescent="0.3">
      <c r="A141" s="256"/>
      <c r="B141" s="252"/>
      <c r="C141" s="257"/>
      <c r="D141" s="261"/>
      <c r="E141" s="82">
        <f t="shared" si="8"/>
        <v>0</v>
      </c>
      <c r="F141" s="114" t="s">
        <v>326</v>
      </c>
      <c r="G141" s="90"/>
      <c r="H141" s="120"/>
      <c r="I141" s="102"/>
      <c r="J141" s="102"/>
      <c r="K141" s="102"/>
      <c r="L141" s="102"/>
      <c r="M141" s="102"/>
      <c r="N141" s="102"/>
      <c r="O141" s="102"/>
    </row>
    <row r="142" spans="1:15" s="114" customFormat="1" hidden="1" x14ac:dyDescent="0.3">
      <c r="A142" s="256"/>
      <c r="B142" s="252"/>
      <c r="C142" s="257"/>
      <c r="D142" s="261"/>
      <c r="E142" s="82">
        <f t="shared" si="8"/>
        <v>0</v>
      </c>
      <c r="F142" s="114" t="s">
        <v>326</v>
      </c>
      <c r="G142" s="90"/>
      <c r="H142" s="283"/>
      <c r="I142" s="102"/>
      <c r="J142" s="102"/>
      <c r="K142" s="102"/>
      <c r="L142" s="102"/>
      <c r="M142" s="102"/>
      <c r="N142" s="102"/>
      <c r="O142" s="102"/>
    </row>
    <row r="143" spans="1:15" s="114" customFormat="1" hidden="1" x14ac:dyDescent="0.3">
      <c r="A143" s="256"/>
      <c r="B143" s="252"/>
      <c r="C143" s="257"/>
      <c r="D143" s="261"/>
      <c r="E143" s="82">
        <f t="shared" si="8"/>
        <v>0</v>
      </c>
      <c r="F143" s="114" t="s">
        <v>326</v>
      </c>
      <c r="G143" s="90"/>
      <c r="H143" s="120"/>
      <c r="I143" s="102"/>
      <c r="J143" s="102"/>
      <c r="K143" s="102"/>
      <c r="L143" s="102"/>
      <c r="M143" s="102"/>
      <c r="N143" s="102"/>
      <c r="O143" s="102"/>
    </row>
    <row r="144" spans="1:15" s="114" customFormat="1" hidden="1" x14ac:dyDescent="0.3">
      <c r="A144" s="256"/>
      <c r="B144" s="252"/>
      <c r="C144" s="257"/>
      <c r="D144" s="261"/>
      <c r="E144" s="82">
        <f t="shared" si="8"/>
        <v>0</v>
      </c>
      <c r="F144" s="114" t="s">
        <v>326</v>
      </c>
      <c r="G144" s="90"/>
      <c r="H144" s="283"/>
      <c r="I144" s="102"/>
      <c r="J144" s="102"/>
      <c r="K144" s="102"/>
      <c r="L144" s="102"/>
      <c r="M144" s="102"/>
      <c r="N144" s="102"/>
      <c r="O144" s="102"/>
    </row>
    <row r="145" spans="1:15" s="114" customFormat="1" hidden="1" x14ac:dyDescent="0.3">
      <c r="A145" s="256"/>
      <c r="B145" s="252"/>
      <c r="C145" s="257"/>
      <c r="D145" s="261"/>
      <c r="E145" s="82">
        <f t="shared" si="8"/>
        <v>0</v>
      </c>
      <c r="F145" s="114" t="s">
        <v>326</v>
      </c>
      <c r="G145" s="90"/>
      <c r="H145" s="120"/>
      <c r="I145" s="102"/>
      <c r="J145" s="102"/>
      <c r="K145" s="102"/>
      <c r="L145" s="102"/>
      <c r="M145" s="102"/>
      <c r="N145" s="102"/>
      <c r="O145" s="102"/>
    </row>
    <row r="146" spans="1:15" s="114" customFormat="1" hidden="1" x14ac:dyDescent="0.3">
      <c r="A146" s="256"/>
      <c r="B146" s="252"/>
      <c r="C146" s="257"/>
      <c r="D146" s="261"/>
      <c r="E146" s="82">
        <f t="shared" si="8"/>
        <v>0</v>
      </c>
      <c r="F146" s="114" t="s">
        <v>326</v>
      </c>
      <c r="G146" s="90"/>
      <c r="H146" s="283"/>
      <c r="I146" s="102"/>
      <c r="J146" s="102"/>
      <c r="K146" s="102"/>
      <c r="L146" s="102"/>
      <c r="M146" s="102"/>
      <c r="N146" s="102"/>
      <c r="O146" s="102"/>
    </row>
    <row r="147" spans="1:15" s="114" customFormat="1" hidden="1" x14ac:dyDescent="0.3">
      <c r="A147" s="256"/>
      <c r="B147" s="252"/>
      <c r="C147" s="257"/>
      <c r="D147" s="261"/>
      <c r="E147" s="82">
        <f t="shared" si="8"/>
        <v>0</v>
      </c>
      <c r="F147" s="114" t="s">
        <v>326</v>
      </c>
      <c r="G147" s="90"/>
      <c r="H147" s="120"/>
      <c r="I147" s="102"/>
      <c r="J147" s="102"/>
      <c r="K147" s="102"/>
      <c r="L147" s="102"/>
      <c r="M147" s="102"/>
      <c r="N147" s="102"/>
      <c r="O147" s="102"/>
    </row>
    <row r="148" spans="1:15" s="114" customFormat="1" hidden="1" x14ac:dyDescent="0.3">
      <c r="A148" s="256"/>
      <c r="B148" s="252"/>
      <c r="C148" s="257"/>
      <c r="D148" s="261"/>
      <c r="E148" s="82">
        <f t="shared" si="8"/>
        <v>0</v>
      </c>
      <c r="F148" s="114" t="s">
        <v>326</v>
      </c>
      <c r="G148" s="90"/>
      <c r="H148" s="283"/>
      <c r="I148" s="102"/>
      <c r="J148" s="102"/>
      <c r="K148" s="102"/>
      <c r="L148" s="102"/>
      <c r="M148" s="102"/>
      <c r="N148" s="102"/>
      <c r="O148" s="102"/>
    </row>
    <row r="149" spans="1:15" s="114" customFormat="1" hidden="1" x14ac:dyDescent="0.3">
      <c r="A149" s="256"/>
      <c r="B149" s="252"/>
      <c r="C149" s="257"/>
      <c r="D149" s="261"/>
      <c r="E149" s="82">
        <f t="shared" si="8"/>
        <v>0</v>
      </c>
      <c r="F149" s="114" t="s">
        <v>326</v>
      </c>
      <c r="G149" s="90"/>
      <c r="H149" s="120"/>
      <c r="I149" s="102"/>
      <c r="J149" s="102"/>
      <c r="K149" s="102"/>
      <c r="L149" s="102"/>
      <c r="M149" s="102"/>
      <c r="N149" s="102"/>
      <c r="O149" s="102"/>
    </row>
    <row r="150" spans="1:15" s="114" customFormat="1" hidden="1" x14ac:dyDescent="0.3">
      <c r="A150" s="256"/>
      <c r="B150" s="252"/>
      <c r="C150" s="257"/>
      <c r="D150" s="261"/>
      <c r="E150" s="82">
        <f t="shared" si="8"/>
        <v>0</v>
      </c>
      <c r="F150" s="114" t="s">
        <v>326</v>
      </c>
      <c r="G150" s="90"/>
      <c r="H150" s="283"/>
      <c r="I150" s="102"/>
      <c r="J150" s="102"/>
      <c r="K150" s="102"/>
      <c r="L150" s="102"/>
      <c r="M150" s="102"/>
      <c r="N150" s="102"/>
      <c r="O150" s="102"/>
    </row>
    <row r="151" spans="1:15" s="114" customFormat="1" hidden="1" x14ac:dyDescent="0.3">
      <c r="A151" s="256"/>
      <c r="B151" s="252"/>
      <c r="C151" s="257"/>
      <c r="D151" s="261"/>
      <c r="E151" s="82">
        <f t="shared" si="8"/>
        <v>0</v>
      </c>
      <c r="F151" s="114" t="s">
        <v>326</v>
      </c>
      <c r="G151" s="90"/>
      <c r="H151" s="120"/>
      <c r="I151" s="102"/>
      <c r="J151" s="102"/>
      <c r="K151" s="102"/>
      <c r="L151" s="102"/>
      <c r="M151" s="102"/>
      <c r="N151" s="102"/>
      <c r="O151" s="102"/>
    </row>
    <row r="152" spans="1:15" s="114" customFormat="1" hidden="1" x14ac:dyDescent="0.3">
      <c r="A152" s="256"/>
      <c r="B152" s="252"/>
      <c r="C152" s="257"/>
      <c r="D152" s="261"/>
      <c r="E152" s="82">
        <f t="shared" si="8"/>
        <v>0</v>
      </c>
      <c r="F152" s="114" t="s">
        <v>326</v>
      </c>
      <c r="G152" s="90"/>
      <c r="H152" s="283"/>
      <c r="I152" s="102"/>
      <c r="J152" s="102"/>
      <c r="K152" s="102"/>
      <c r="L152" s="102"/>
      <c r="M152" s="102"/>
      <c r="N152" s="102"/>
      <c r="O152" s="102"/>
    </row>
    <row r="153" spans="1:15" s="114" customFormat="1" hidden="1" x14ac:dyDescent="0.3">
      <c r="A153" s="256"/>
      <c r="B153" s="252"/>
      <c r="C153" s="257"/>
      <c r="D153" s="261"/>
      <c r="E153" s="82">
        <f t="shared" si="8"/>
        <v>0</v>
      </c>
      <c r="F153" s="114" t="s">
        <v>326</v>
      </c>
      <c r="G153" s="90"/>
      <c r="H153" s="120"/>
      <c r="I153" s="102"/>
      <c r="J153" s="102"/>
      <c r="K153" s="102"/>
      <c r="L153" s="102"/>
      <c r="M153" s="102"/>
      <c r="N153" s="102"/>
      <c r="O153" s="102"/>
    </row>
    <row r="154" spans="1:15" s="114" customFormat="1" hidden="1" x14ac:dyDescent="0.3">
      <c r="A154" s="256"/>
      <c r="B154" s="252"/>
      <c r="C154" s="257"/>
      <c r="D154" s="261"/>
      <c r="E154" s="82">
        <f t="shared" si="8"/>
        <v>0</v>
      </c>
      <c r="F154" s="114" t="s">
        <v>326</v>
      </c>
      <c r="G154" s="90"/>
      <c r="H154" s="283"/>
      <c r="I154" s="102"/>
      <c r="J154" s="102"/>
      <c r="K154" s="102"/>
      <c r="L154" s="102"/>
      <c r="M154" s="102"/>
      <c r="N154" s="102"/>
      <c r="O154" s="102"/>
    </row>
    <row r="155" spans="1:15" s="114" customFormat="1" hidden="1" x14ac:dyDescent="0.3">
      <c r="A155" s="256"/>
      <c r="B155" s="252"/>
      <c r="C155" s="257"/>
      <c r="D155" s="261"/>
      <c r="E155" s="82">
        <f t="shared" si="8"/>
        <v>0</v>
      </c>
      <c r="F155" s="114" t="s">
        <v>326</v>
      </c>
      <c r="G155" s="90"/>
      <c r="H155" s="120"/>
      <c r="I155" s="102"/>
      <c r="J155" s="102"/>
      <c r="K155" s="102"/>
      <c r="L155" s="102"/>
      <c r="M155" s="102"/>
      <c r="N155" s="102"/>
      <c r="O155" s="102"/>
    </row>
    <row r="156" spans="1:15" s="114" customFormat="1" hidden="1" x14ac:dyDescent="0.3">
      <c r="A156" s="256"/>
      <c r="B156" s="252"/>
      <c r="C156" s="257"/>
      <c r="D156" s="261"/>
      <c r="E156" s="82">
        <f t="shared" si="8"/>
        <v>0</v>
      </c>
      <c r="F156" s="114" t="s">
        <v>326</v>
      </c>
      <c r="G156" s="90"/>
      <c r="H156" s="283"/>
      <c r="I156" s="102"/>
      <c r="J156" s="102"/>
      <c r="K156" s="102"/>
      <c r="L156" s="102"/>
      <c r="M156" s="102"/>
      <c r="N156" s="102"/>
      <c r="O156" s="102"/>
    </row>
    <row r="157" spans="1:15" s="114" customFormat="1" hidden="1" x14ac:dyDescent="0.3">
      <c r="A157" s="256"/>
      <c r="B157" s="252"/>
      <c r="C157" s="257"/>
      <c r="D157" s="261"/>
      <c r="E157" s="82">
        <f t="shared" si="8"/>
        <v>0</v>
      </c>
      <c r="F157" s="114" t="s">
        <v>326</v>
      </c>
      <c r="G157" s="90"/>
      <c r="H157" s="120"/>
      <c r="I157" s="102"/>
      <c r="J157" s="102"/>
      <c r="K157" s="102"/>
      <c r="L157" s="102"/>
      <c r="M157" s="102"/>
      <c r="N157" s="102"/>
      <c r="O157" s="102"/>
    </row>
    <row r="158" spans="1:15" s="114" customFormat="1" hidden="1" x14ac:dyDescent="0.3">
      <c r="A158" s="256"/>
      <c r="B158" s="252"/>
      <c r="C158" s="257"/>
      <c r="D158" s="261"/>
      <c r="E158" s="82">
        <f t="shared" si="8"/>
        <v>0</v>
      </c>
      <c r="F158" s="114" t="s">
        <v>326</v>
      </c>
      <c r="G158" s="90"/>
      <c r="H158" s="283"/>
      <c r="I158" s="102"/>
      <c r="J158" s="102"/>
      <c r="K158" s="102"/>
      <c r="L158" s="102"/>
      <c r="M158" s="102"/>
      <c r="N158" s="102"/>
      <c r="O158" s="102"/>
    </row>
    <row r="159" spans="1:15" s="114" customFormat="1" hidden="1" x14ac:dyDescent="0.3">
      <c r="A159" s="256"/>
      <c r="B159" s="252"/>
      <c r="C159" s="257"/>
      <c r="D159" s="261"/>
      <c r="E159" s="82">
        <f t="shared" si="8"/>
        <v>0</v>
      </c>
      <c r="F159" s="114" t="s">
        <v>326</v>
      </c>
      <c r="G159" s="90"/>
      <c r="H159" s="120"/>
      <c r="I159" s="102"/>
      <c r="J159" s="102"/>
      <c r="K159" s="102"/>
      <c r="L159" s="102"/>
      <c r="M159" s="102"/>
      <c r="N159" s="102"/>
      <c r="O159" s="102"/>
    </row>
    <row r="160" spans="1:15" s="114" customFormat="1" hidden="1" x14ac:dyDescent="0.3">
      <c r="A160" s="256"/>
      <c r="B160" s="252"/>
      <c r="C160" s="257"/>
      <c r="D160" s="261"/>
      <c r="E160" s="82">
        <f t="shared" si="8"/>
        <v>0</v>
      </c>
      <c r="F160" s="114" t="s">
        <v>326</v>
      </c>
      <c r="G160" s="90"/>
      <c r="H160" s="283"/>
      <c r="I160" s="102"/>
      <c r="J160" s="102"/>
      <c r="K160" s="102"/>
      <c r="L160" s="102"/>
      <c r="M160" s="102"/>
      <c r="N160" s="102"/>
      <c r="O160" s="102"/>
    </row>
    <row r="161" spans="1:15" s="114" customFormat="1" hidden="1" x14ac:dyDescent="0.3">
      <c r="A161" s="256"/>
      <c r="B161" s="252"/>
      <c r="C161" s="257"/>
      <c r="D161" s="261"/>
      <c r="E161" s="82">
        <f t="shared" si="8"/>
        <v>0</v>
      </c>
      <c r="F161" s="114" t="s">
        <v>326</v>
      </c>
      <c r="G161" s="90"/>
      <c r="H161" s="120"/>
      <c r="I161" s="102"/>
      <c r="J161" s="102"/>
      <c r="K161" s="102"/>
      <c r="L161" s="102"/>
      <c r="M161" s="102"/>
      <c r="N161" s="102"/>
      <c r="O161" s="102"/>
    </row>
    <row r="162" spans="1:15" s="114" customFormat="1" hidden="1" x14ac:dyDescent="0.3">
      <c r="A162" s="256"/>
      <c r="B162" s="252"/>
      <c r="C162" s="257"/>
      <c r="D162" s="261"/>
      <c r="E162" s="82">
        <f t="shared" si="8"/>
        <v>0</v>
      </c>
      <c r="F162" s="114" t="s">
        <v>326</v>
      </c>
      <c r="G162" s="90"/>
      <c r="H162" s="283"/>
      <c r="I162" s="102"/>
      <c r="J162" s="102"/>
      <c r="K162" s="102"/>
      <c r="L162" s="102"/>
      <c r="M162" s="102"/>
      <c r="N162" s="102"/>
      <c r="O162" s="102"/>
    </row>
    <row r="163" spans="1:15" s="114" customFormat="1" hidden="1" x14ac:dyDescent="0.3">
      <c r="A163" s="256"/>
      <c r="B163" s="252"/>
      <c r="C163" s="257"/>
      <c r="D163" s="261"/>
      <c r="E163" s="82">
        <f t="shared" si="8"/>
        <v>0</v>
      </c>
      <c r="F163" s="114" t="s">
        <v>326</v>
      </c>
      <c r="G163" s="90"/>
      <c r="H163" s="120"/>
      <c r="I163" s="102"/>
      <c r="J163" s="102"/>
      <c r="K163" s="102"/>
      <c r="L163" s="102"/>
      <c r="M163" s="102"/>
      <c r="N163" s="102"/>
      <c r="O163" s="102"/>
    </row>
    <row r="164" spans="1:15" s="114" customFormat="1" hidden="1" x14ac:dyDescent="0.3">
      <c r="A164" s="256"/>
      <c r="B164" s="252"/>
      <c r="C164" s="257"/>
      <c r="D164" s="261"/>
      <c r="E164" s="82">
        <f t="shared" si="8"/>
        <v>0</v>
      </c>
      <c r="F164" s="114" t="s">
        <v>326</v>
      </c>
      <c r="G164" s="90"/>
      <c r="H164" s="283"/>
      <c r="I164" s="102"/>
      <c r="J164" s="102"/>
      <c r="K164" s="102"/>
      <c r="L164" s="102"/>
      <c r="M164" s="102"/>
      <c r="N164" s="102"/>
      <c r="O164" s="102"/>
    </row>
    <row r="165" spans="1:15" s="114" customFormat="1" hidden="1" x14ac:dyDescent="0.3">
      <c r="A165" s="256"/>
      <c r="B165" s="252"/>
      <c r="C165" s="257"/>
      <c r="D165" s="261"/>
      <c r="E165" s="82">
        <f t="shared" si="8"/>
        <v>0</v>
      </c>
      <c r="F165" s="114" t="s">
        <v>326</v>
      </c>
      <c r="G165" s="90"/>
      <c r="H165" s="120"/>
      <c r="I165" s="102"/>
      <c r="J165" s="102"/>
      <c r="K165" s="102"/>
      <c r="L165" s="102"/>
      <c r="M165" s="102"/>
      <c r="N165" s="102"/>
      <c r="O165" s="102"/>
    </row>
    <row r="166" spans="1:15" s="114" customFormat="1" hidden="1" x14ac:dyDescent="0.3">
      <c r="A166" s="256"/>
      <c r="B166" s="252"/>
      <c r="C166" s="257"/>
      <c r="D166" s="261"/>
      <c r="E166" s="82">
        <f t="shared" si="8"/>
        <v>0</v>
      </c>
      <c r="F166" s="114" t="s">
        <v>326</v>
      </c>
      <c r="G166" s="90"/>
      <c r="H166" s="283"/>
      <c r="I166" s="102"/>
      <c r="J166" s="102"/>
      <c r="K166" s="102"/>
      <c r="L166" s="102"/>
      <c r="M166" s="102"/>
      <c r="N166" s="102"/>
      <c r="O166" s="102"/>
    </row>
    <row r="167" spans="1:15" s="114" customFormat="1" hidden="1" x14ac:dyDescent="0.3">
      <c r="A167" s="256"/>
      <c r="B167" s="252"/>
      <c r="C167" s="257"/>
      <c r="D167" s="261"/>
      <c r="E167" s="82">
        <f t="shared" si="8"/>
        <v>0</v>
      </c>
      <c r="F167" s="114" t="s">
        <v>326</v>
      </c>
      <c r="G167" s="90"/>
      <c r="H167" s="120"/>
      <c r="I167" s="102"/>
      <c r="J167" s="102"/>
      <c r="K167" s="102"/>
      <c r="L167" s="102"/>
      <c r="M167" s="102"/>
      <c r="N167" s="102"/>
      <c r="O167" s="102"/>
    </row>
    <row r="168" spans="1:15" s="114" customFormat="1" hidden="1" x14ac:dyDescent="0.3">
      <c r="A168" s="256"/>
      <c r="B168" s="252"/>
      <c r="C168" s="257"/>
      <c r="D168" s="261"/>
      <c r="E168" s="82">
        <f t="shared" si="8"/>
        <v>0</v>
      </c>
      <c r="F168" s="114" t="s">
        <v>326</v>
      </c>
      <c r="G168" s="90"/>
      <c r="H168" s="283"/>
      <c r="I168" s="102"/>
      <c r="J168" s="102"/>
      <c r="K168" s="102"/>
      <c r="L168" s="102"/>
      <c r="M168" s="102"/>
      <c r="N168" s="102"/>
      <c r="O168" s="102"/>
    </row>
    <row r="169" spans="1:15" s="114" customFormat="1" hidden="1" x14ac:dyDescent="0.3">
      <c r="A169" s="256"/>
      <c r="B169" s="252"/>
      <c r="C169" s="257"/>
      <c r="D169" s="261"/>
      <c r="E169" s="82">
        <f t="shared" ref="E169:E200" si="9">ROUND(C169*D169,2)</f>
        <v>0</v>
      </c>
      <c r="F169" s="114" t="s">
        <v>326</v>
      </c>
      <c r="G169" s="90"/>
      <c r="H169" s="120"/>
      <c r="I169" s="102"/>
      <c r="J169" s="102"/>
      <c r="K169" s="102"/>
      <c r="L169" s="102"/>
      <c r="M169" s="102"/>
      <c r="N169" s="102"/>
      <c r="O169" s="102"/>
    </row>
    <row r="170" spans="1:15" s="114" customFormat="1" hidden="1" x14ac:dyDescent="0.3">
      <c r="A170" s="256"/>
      <c r="B170" s="252"/>
      <c r="C170" s="257"/>
      <c r="D170" s="261"/>
      <c r="E170" s="82">
        <f t="shared" si="9"/>
        <v>0</v>
      </c>
      <c r="F170" s="114" t="s">
        <v>326</v>
      </c>
      <c r="G170" s="90"/>
      <c r="H170" s="283"/>
      <c r="I170" s="102"/>
      <c r="J170" s="102"/>
      <c r="K170" s="102"/>
      <c r="L170" s="102"/>
      <c r="M170" s="102"/>
      <c r="N170" s="102"/>
      <c r="O170" s="102"/>
    </row>
    <row r="171" spans="1:15" s="114" customFormat="1" hidden="1" x14ac:dyDescent="0.3">
      <c r="A171" s="256"/>
      <c r="B171" s="252"/>
      <c r="C171" s="257"/>
      <c r="D171" s="261"/>
      <c r="E171" s="82">
        <f t="shared" si="9"/>
        <v>0</v>
      </c>
      <c r="F171" s="114" t="s">
        <v>326</v>
      </c>
      <c r="G171" s="90"/>
      <c r="H171" s="120"/>
      <c r="I171" s="102"/>
      <c r="J171" s="102"/>
      <c r="K171" s="102"/>
      <c r="L171" s="102"/>
      <c r="M171" s="102"/>
      <c r="N171" s="102"/>
      <c r="O171" s="102"/>
    </row>
    <row r="172" spans="1:15" s="114" customFormat="1" hidden="1" x14ac:dyDescent="0.3">
      <c r="A172" s="256"/>
      <c r="B172" s="252"/>
      <c r="C172" s="257"/>
      <c r="D172" s="261"/>
      <c r="E172" s="82">
        <f t="shared" si="9"/>
        <v>0</v>
      </c>
      <c r="F172" s="114" t="s">
        <v>326</v>
      </c>
      <c r="G172" s="90"/>
      <c r="H172" s="283"/>
      <c r="I172" s="102"/>
      <c r="J172" s="102"/>
      <c r="K172" s="102"/>
      <c r="L172" s="102"/>
      <c r="M172" s="102"/>
      <c r="N172" s="102"/>
      <c r="O172" s="102"/>
    </row>
    <row r="173" spans="1:15" s="114" customFormat="1" hidden="1" x14ac:dyDescent="0.3">
      <c r="A173" s="256"/>
      <c r="B173" s="252"/>
      <c r="C173" s="257"/>
      <c r="D173" s="261"/>
      <c r="E173" s="82">
        <f t="shared" si="9"/>
        <v>0</v>
      </c>
      <c r="F173" s="114" t="s">
        <v>326</v>
      </c>
      <c r="G173" s="90"/>
      <c r="H173" s="120"/>
      <c r="I173" s="102"/>
      <c r="J173" s="102"/>
      <c r="K173" s="102"/>
      <c r="L173" s="102"/>
      <c r="M173" s="102"/>
      <c r="N173" s="102"/>
      <c r="O173" s="102"/>
    </row>
    <row r="174" spans="1:15" s="114" customFormat="1" hidden="1" x14ac:dyDescent="0.3">
      <c r="A174" s="256"/>
      <c r="B174" s="252"/>
      <c r="C174" s="257"/>
      <c r="D174" s="261"/>
      <c r="E174" s="82">
        <f t="shared" si="9"/>
        <v>0</v>
      </c>
      <c r="F174" s="114" t="s">
        <v>326</v>
      </c>
      <c r="G174" s="90"/>
      <c r="H174" s="283"/>
      <c r="I174" s="102"/>
      <c r="J174" s="102"/>
      <c r="K174" s="102"/>
      <c r="L174" s="102"/>
      <c r="M174" s="102"/>
      <c r="N174" s="102"/>
      <c r="O174" s="102"/>
    </row>
    <row r="175" spans="1:15" s="114" customFormat="1" hidden="1" x14ac:dyDescent="0.3">
      <c r="A175" s="256"/>
      <c r="B175" s="252"/>
      <c r="C175" s="257"/>
      <c r="D175" s="261"/>
      <c r="E175" s="82">
        <f t="shared" si="9"/>
        <v>0</v>
      </c>
      <c r="F175" s="114" t="s">
        <v>326</v>
      </c>
      <c r="G175" s="90"/>
      <c r="H175" s="120"/>
      <c r="I175" s="102"/>
      <c r="J175" s="102"/>
      <c r="K175" s="102"/>
      <c r="L175" s="102"/>
      <c r="M175" s="102"/>
      <c r="N175" s="102"/>
      <c r="O175" s="102"/>
    </row>
    <row r="176" spans="1:15" s="114" customFormat="1" hidden="1" x14ac:dyDescent="0.3">
      <c r="A176" s="256"/>
      <c r="B176" s="252"/>
      <c r="C176" s="257"/>
      <c r="D176" s="261"/>
      <c r="E176" s="82">
        <f t="shared" si="9"/>
        <v>0</v>
      </c>
      <c r="F176" s="114" t="s">
        <v>326</v>
      </c>
      <c r="G176" s="90"/>
      <c r="H176" s="283"/>
      <c r="I176" s="102"/>
      <c r="J176" s="102"/>
      <c r="K176" s="102"/>
      <c r="L176" s="102"/>
      <c r="M176" s="102"/>
      <c r="N176" s="102"/>
      <c r="O176" s="102"/>
    </row>
    <row r="177" spans="1:15" s="114" customFormat="1" hidden="1" x14ac:dyDescent="0.3">
      <c r="A177" s="256"/>
      <c r="B177" s="252"/>
      <c r="C177" s="257"/>
      <c r="D177" s="261"/>
      <c r="E177" s="82">
        <f t="shared" si="9"/>
        <v>0</v>
      </c>
      <c r="F177" s="114" t="s">
        <v>326</v>
      </c>
      <c r="G177" s="90"/>
      <c r="H177" s="120"/>
      <c r="I177" s="102"/>
      <c r="J177" s="102"/>
      <c r="K177" s="102"/>
      <c r="L177" s="102"/>
      <c r="M177" s="102"/>
      <c r="N177" s="102"/>
      <c r="O177" s="102"/>
    </row>
    <row r="178" spans="1:15" s="114" customFormat="1" hidden="1" x14ac:dyDescent="0.3">
      <c r="A178" s="256"/>
      <c r="B178" s="252"/>
      <c r="C178" s="257"/>
      <c r="D178" s="261"/>
      <c r="E178" s="82">
        <f t="shared" si="9"/>
        <v>0</v>
      </c>
      <c r="F178" s="114" t="s">
        <v>326</v>
      </c>
      <c r="G178" s="90"/>
      <c r="H178" s="283"/>
      <c r="I178" s="102"/>
      <c r="J178" s="102"/>
      <c r="K178" s="102"/>
      <c r="L178" s="102"/>
      <c r="M178" s="102"/>
      <c r="N178" s="102"/>
      <c r="O178" s="102"/>
    </row>
    <row r="179" spans="1:15" s="114" customFormat="1" hidden="1" x14ac:dyDescent="0.3">
      <c r="A179" s="256"/>
      <c r="B179" s="252"/>
      <c r="C179" s="257"/>
      <c r="D179" s="261"/>
      <c r="E179" s="82">
        <f t="shared" si="9"/>
        <v>0</v>
      </c>
      <c r="F179" s="114" t="s">
        <v>326</v>
      </c>
      <c r="G179" s="90"/>
      <c r="H179" s="120"/>
      <c r="I179" s="102"/>
      <c r="J179" s="102"/>
      <c r="K179" s="102"/>
      <c r="L179" s="102"/>
      <c r="M179" s="102"/>
      <c r="N179" s="102"/>
      <c r="O179" s="102"/>
    </row>
    <row r="180" spans="1:15" s="114" customFormat="1" hidden="1" x14ac:dyDescent="0.3">
      <c r="A180" s="256"/>
      <c r="B180" s="252"/>
      <c r="C180" s="257"/>
      <c r="D180" s="261"/>
      <c r="E180" s="82">
        <f t="shared" si="9"/>
        <v>0</v>
      </c>
      <c r="F180" s="114" t="s">
        <v>326</v>
      </c>
      <c r="G180" s="90"/>
      <c r="H180" s="283"/>
      <c r="I180" s="102"/>
      <c r="J180" s="102"/>
      <c r="K180" s="102"/>
      <c r="L180" s="102"/>
      <c r="M180" s="102"/>
      <c r="N180" s="102"/>
      <c r="O180" s="102"/>
    </row>
    <row r="181" spans="1:15" s="114" customFormat="1" hidden="1" x14ac:dyDescent="0.3">
      <c r="A181" s="256"/>
      <c r="B181" s="252"/>
      <c r="C181" s="257"/>
      <c r="D181" s="261"/>
      <c r="E181" s="82">
        <f t="shared" si="9"/>
        <v>0</v>
      </c>
      <c r="F181" s="114" t="s">
        <v>326</v>
      </c>
      <c r="G181" s="90"/>
      <c r="H181" s="120"/>
      <c r="I181" s="102"/>
      <c r="J181" s="102"/>
      <c r="K181" s="102"/>
      <c r="L181" s="102"/>
      <c r="M181" s="102"/>
      <c r="N181" s="102"/>
      <c r="O181" s="102"/>
    </row>
    <row r="182" spans="1:15" s="114" customFormat="1" hidden="1" x14ac:dyDescent="0.3">
      <c r="A182" s="256"/>
      <c r="B182" s="252"/>
      <c r="C182" s="257"/>
      <c r="D182" s="261"/>
      <c r="E182" s="82">
        <f t="shared" si="9"/>
        <v>0</v>
      </c>
      <c r="F182" s="114" t="s">
        <v>326</v>
      </c>
      <c r="G182" s="90"/>
      <c r="H182" s="283"/>
      <c r="I182" s="102"/>
      <c r="J182" s="102"/>
      <c r="K182" s="102"/>
      <c r="L182" s="102"/>
      <c r="M182" s="102"/>
      <c r="N182" s="102"/>
      <c r="O182" s="102"/>
    </row>
    <row r="183" spans="1:15" s="114" customFormat="1" hidden="1" x14ac:dyDescent="0.3">
      <c r="A183" s="256"/>
      <c r="B183" s="252"/>
      <c r="C183" s="257"/>
      <c r="D183" s="261"/>
      <c r="E183" s="82">
        <f t="shared" si="9"/>
        <v>0</v>
      </c>
      <c r="F183" s="114" t="s">
        <v>326</v>
      </c>
      <c r="G183" s="90"/>
      <c r="H183" s="120"/>
      <c r="I183" s="102"/>
      <c r="J183" s="102"/>
      <c r="K183" s="102"/>
      <c r="L183" s="102"/>
      <c r="M183" s="102"/>
      <c r="N183" s="102"/>
      <c r="O183" s="102"/>
    </row>
    <row r="184" spans="1:15" s="114" customFormat="1" hidden="1" x14ac:dyDescent="0.3">
      <c r="A184" s="256"/>
      <c r="B184" s="252"/>
      <c r="C184" s="257"/>
      <c r="D184" s="261"/>
      <c r="E184" s="82">
        <f t="shared" si="9"/>
        <v>0</v>
      </c>
      <c r="F184" s="114" t="s">
        <v>326</v>
      </c>
      <c r="G184" s="90"/>
      <c r="H184" s="283"/>
      <c r="I184" s="102"/>
      <c r="J184" s="102"/>
      <c r="K184" s="102"/>
      <c r="L184" s="102"/>
      <c r="M184" s="102"/>
      <c r="N184" s="102"/>
      <c r="O184" s="102"/>
    </row>
    <row r="185" spans="1:15" s="114" customFormat="1" hidden="1" x14ac:dyDescent="0.3">
      <c r="A185" s="256"/>
      <c r="B185" s="252"/>
      <c r="C185" s="257"/>
      <c r="D185" s="261"/>
      <c r="E185" s="82">
        <f t="shared" si="9"/>
        <v>0</v>
      </c>
      <c r="F185" s="114" t="s">
        <v>326</v>
      </c>
      <c r="G185" s="90"/>
      <c r="H185" s="120"/>
      <c r="I185" s="102"/>
      <c r="J185" s="102"/>
      <c r="K185" s="102"/>
      <c r="L185" s="102"/>
      <c r="M185" s="102"/>
      <c r="N185" s="102"/>
      <c r="O185" s="102"/>
    </row>
    <row r="186" spans="1:15" s="114" customFormat="1" hidden="1" x14ac:dyDescent="0.3">
      <c r="A186" s="256"/>
      <c r="B186" s="252"/>
      <c r="C186" s="257"/>
      <c r="D186" s="261"/>
      <c r="E186" s="82">
        <f t="shared" si="9"/>
        <v>0</v>
      </c>
      <c r="F186" s="114" t="s">
        <v>326</v>
      </c>
      <c r="G186" s="90"/>
      <c r="H186" s="283"/>
      <c r="I186" s="102"/>
      <c r="J186" s="102"/>
      <c r="K186" s="102"/>
      <c r="L186" s="102"/>
      <c r="M186" s="102"/>
      <c r="N186" s="102"/>
      <c r="O186" s="102"/>
    </row>
    <row r="187" spans="1:15" s="114" customFormat="1" hidden="1" x14ac:dyDescent="0.3">
      <c r="A187" s="256"/>
      <c r="B187" s="252"/>
      <c r="C187" s="257"/>
      <c r="D187" s="261"/>
      <c r="E187" s="82">
        <f t="shared" si="9"/>
        <v>0</v>
      </c>
      <c r="F187" s="114" t="s">
        <v>326</v>
      </c>
      <c r="G187" s="90"/>
      <c r="H187" s="120"/>
      <c r="I187" s="102"/>
      <c r="J187" s="102"/>
      <c r="K187" s="102"/>
      <c r="L187" s="102"/>
      <c r="M187" s="102"/>
      <c r="N187" s="102"/>
      <c r="O187" s="102"/>
    </row>
    <row r="188" spans="1:15" s="114" customFormat="1" hidden="1" x14ac:dyDescent="0.3">
      <c r="A188" s="256"/>
      <c r="B188" s="252"/>
      <c r="C188" s="257"/>
      <c r="D188" s="261"/>
      <c r="E188" s="82">
        <f t="shared" si="9"/>
        <v>0</v>
      </c>
      <c r="F188" s="114" t="s">
        <v>326</v>
      </c>
      <c r="G188" s="90"/>
      <c r="H188" s="283"/>
      <c r="I188" s="102"/>
      <c r="J188" s="102"/>
      <c r="K188" s="102"/>
      <c r="L188" s="102"/>
      <c r="M188" s="102"/>
      <c r="N188" s="102"/>
      <c r="O188" s="102"/>
    </row>
    <row r="189" spans="1:15" s="114" customFormat="1" hidden="1" x14ac:dyDescent="0.3">
      <c r="A189" s="256"/>
      <c r="B189" s="252"/>
      <c r="C189" s="257"/>
      <c r="D189" s="261"/>
      <c r="E189" s="82">
        <f t="shared" si="9"/>
        <v>0</v>
      </c>
      <c r="F189" s="114" t="s">
        <v>326</v>
      </c>
      <c r="G189" s="90"/>
      <c r="H189" s="120"/>
      <c r="I189" s="102"/>
      <c r="J189" s="102"/>
      <c r="K189" s="102"/>
      <c r="L189" s="102"/>
      <c r="M189" s="102"/>
      <c r="N189" s="102"/>
      <c r="O189" s="102"/>
    </row>
    <row r="190" spans="1:15" s="114" customFormat="1" hidden="1" x14ac:dyDescent="0.3">
      <c r="A190" s="256"/>
      <c r="B190" s="252"/>
      <c r="C190" s="257"/>
      <c r="D190" s="261"/>
      <c r="E190" s="82">
        <f t="shared" si="9"/>
        <v>0</v>
      </c>
      <c r="F190" s="114" t="s">
        <v>326</v>
      </c>
      <c r="G190" s="90"/>
      <c r="H190" s="283"/>
      <c r="I190" s="102"/>
      <c r="J190" s="102"/>
      <c r="K190" s="102"/>
      <c r="L190" s="102"/>
      <c r="M190" s="102"/>
      <c r="N190" s="102"/>
      <c r="O190" s="102"/>
    </row>
    <row r="191" spans="1:15" s="114" customFormat="1" hidden="1" x14ac:dyDescent="0.3">
      <c r="A191" s="256"/>
      <c r="B191" s="252"/>
      <c r="C191" s="257"/>
      <c r="D191" s="261"/>
      <c r="E191" s="82">
        <f t="shared" si="9"/>
        <v>0</v>
      </c>
      <c r="F191" s="114" t="s">
        <v>326</v>
      </c>
      <c r="G191" s="90"/>
      <c r="H191" s="120"/>
      <c r="I191" s="102"/>
      <c r="J191" s="102"/>
      <c r="K191" s="102"/>
      <c r="L191" s="102"/>
      <c r="M191" s="102"/>
      <c r="N191" s="102"/>
      <c r="O191" s="102"/>
    </row>
    <row r="192" spans="1:15" s="114" customFormat="1" hidden="1" x14ac:dyDescent="0.3">
      <c r="A192" s="256"/>
      <c r="B192" s="252"/>
      <c r="C192" s="257"/>
      <c r="D192" s="261"/>
      <c r="E192" s="82">
        <f t="shared" si="9"/>
        <v>0</v>
      </c>
      <c r="F192" s="114" t="s">
        <v>326</v>
      </c>
      <c r="G192" s="90"/>
      <c r="H192" s="283"/>
      <c r="I192" s="102"/>
      <c r="J192" s="102"/>
      <c r="K192" s="102"/>
      <c r="L192" s="102"/>
      <c r="M192" s="102"/>
      <c r="N192" s="102"/>
      <c r="O192" s="102"/>
    </row>
    <row r="193" spans="1:15" s="114" customFormat="1" hidden="1" x14ac:dyDescent="0.3">
      <c r="A193" s="256"/>
      <c r="B193" s="252"/>
      <c r="C193" s="257"/>
      <c r="D193" s="261"/>
      <c r="E193" s="82">
        <f t="shared" si="9"/>
        <v>0</v>
      </c>
      <c r="F193" s="114" t="s">
        <v>326</v>
      </c>
      <c r="G193" s="90"/>
      <c r="H193" s="120"/>
      <c r="I193" s="102"/>
      <c r="J193" s="102"/>
      <c r="K193" s="102"/>
      <c r="L193" s="102"/>
      <c r="M193" s="102"/>
      <c r="N193" s="102"/>
      <c r="O193" s="102"/>
    </row>
    <row r="194" spans="1:15" s="114" customFormat="1" hidden="1" x14ac:dyDescent="0.3">
      <c r="A194" s="256"/>
      <c r="B194" s="252"/>
      <c r="C194" s="257"/>
      <c r="D194" s="261"/>
      <c r="E194" s="82">
        <f t="shared" si="9"/>
        <v>0</v>
      </c>
      <c r="F194" s="114" t="s">
        <v>326</v>
      </c>
      <c r="G194" s="90"/>
      <c r="H194" s="283"/>
      <c r="I194" s="102"/>
      <c r="J194" s="102"/>
      <c r="K194" s="102"/>
      <c r="L194" s="102"/>
      <c r="M194" s="102"/>
      <c r="N194" s="102"/>
      <c r="O194" s="102"/>
    </row>
    <row r="195" spans="1:15" s="114" customFormat="1" hidden="1" x14ac:dyDescent="0.3">
      <c r="A195" s="256"/>
      <c r="B195" s="252"/>
      <c r="C195" s="257"/>
      <c r="D195" s="261"/>
      <c r="E195" s="82">
        <f t="shared" si="9"/>
        <v>0</v>
      </c>
      <c r="F195" s="114" t="s">
        <v>326</v>
      </c>
      <c r="G195" s="90"/>
      <c r="H195" s="120"/>
      <c r="I195" s="102"/>
      <c r="J195" s="102"/>
      <c r="K195" s="102"/>
      <c r="L195" s="102"/>
      <c r="M195" s="102"/>
      <c r="N195" s="102"/>
      <c r="O195" s="102"/>
    </row>
    <row r="196" spans="1:15" s="114" customFormat="1" hidden="1" x14ac:dyDescent="0.3">
      <c r="A196" s="256"/>
      <c r="B196" s="252"/>
      <c r="C196" s="257"/>
      <c r="D196" s="261"/>
      <c r="E196" s="82">
        <f t="shared" si="9"/>
        <v>0</v>
      </c>
      <c r="F196" s="114" t="s">
        <v>326</v>
      </c>
      <c r="G196" s="90"/>
      <c r="H196" s="283"/>
      <c r="I196" s="102"/>
      <c r="J196" s="102"/>
      <c r="K196" s="102"/>
      <c r="L196" s="102"/>
      <c r="M196" s="102"/>
      <c r="N196" s="102"/>
      <c r="O196" s="102"/>
    </row>
    <row r="197" spans="1:15" s="114" customFormat="1" hidden="1" x14ac:dyDescent="0.3">
      <c r="A197" s="256"/>
      <c r="B197" s="252"/>
      <c r="C197" s="257"/>
      <c r="D197" s="261"/>
      <c r="E197" s="82">
        <f t="shared" si="9"/>
        <v>0</v>
      </c>
      <c r="F197" s="114" t="s">
        <v>326</v>
      </c>
      <c r="G197" s="90"/>
      <c r="H197" s="120"/>
      <c r="I197" s="102"/>
      <c r="J197" s="102"/>
      <c r="K197" s="102"/>
      <c r="L197" s="102"/>
      <c r="M197" s="102"/>
      <c r="N197" s="102"/>
      <c r="O197" s="102"/>
    </row>
    <row r="198" spans="1:15" s="114" customFormat="1" hidden="1" x14ac:dyDescent="0.3">
      <c r="A198" s="256"/>
      <c r="B198" s="252"/>
      <c r="C198" s="257"/>
      <c r="D198" s="261"/>
      <c r="E198" s="82">
        <f t="shared" si="9"/>
        <v>0</v>
      </c>
      <c r="F198" s="114" t="s">
        <v>326</v>
      </c>
      <c r="G198" s="90"/>
      <c r="H198" s="283"/>
      <c r="I198" s="102"/>
      <c r="J198" s="102"/>
      <c r="K198" s="102"/>
      <c r="L198" s="102"/>
      <c r="M198" s="102"/>
      <c r="N198" s="102"/>
      <c r="O198" s="102"/>
    </row>
    <row r="199" spans="1:15" s="114" customFormat="1" hidden="1" x14ac:dyDescent="0.3">
      <c r="A199" s="256"/>
      <c r="B199" s="252"/>
      <c r="C199" s="257"/>
      <c r="D199" s="261"/>
      <c r="E199" s="82">
        <f t="shared" si="9"/>
        <v>0</v>
      </c>
      <c r="F199" s="114" t="s">
        <v>326</v>
      </c>
      <c r="G199" s="90"/>
      <c r="H199" s="120"/>
      <c r="I199" s="102"/>
      <c r="J199" s="102"/>
      <c r="K199" s="102"/>
      <c r="L199" s="102"/>
      <c r="M199" s="102"/>
      <c r="N199" s="102"/>
      <c r="O199" s="102"/>
    </row>
    <row r="200" spans="1:15" s="114" customFormat="1" hidden="1" x14ac:dyDescent="0.3">
      <c r="A200" s="256"/>
      <c r="B200" s="252"/>
      <c r="C200" s="257"/>
      <c r="D200" s="261"/>
      <c r="E200" s="82">
        <f t="shared" si="9"/>
        <v>0</v>
      </c>
      <c r="F200" s="114" t="s">
        <v>326</v>
      </c>
      <c r="G200" s="90"/>
      <c r="H200" s="283"/>
      <c r="I200" s="102"/>
      <c r="J200" s="102"/>
      <c r="K200" s="102"/>
      <c r="L200" s="102"/>
      <c r="M200" s="102"/>
      <c r="N200" s="102"/>
      <c r="O200" s="102"/>
    </row>
    <row r="201" spans="1:15" s="114" customFormat="1" hidden="1" x14ac:dyDescent="0.3">
      <c r="A201" s="256"/>
      <c r="B201" s="252"/>
      <c r="C201" s="257"/>
      <c r="D201" s="261"/>
      <c r="E201" s="82">
        <f t="shared" ref="E201:E232" si="10">ROUND(C201*D201,2)</f>
        <v>0</v>
      </c>
      <c r="F201" s="114" t="s">
        <v>326</v>
      </c>
      <c r="G201" s="90"/>
      <c r="H201" s="120"/>
      <c r="I201" s="102"/>
      <c r="J201" s="102"/>
      <c r="K201" s="102"/>
      <c r="L201" s="102"/>
      <c r="M201" s="102"/>
      <c r="N201" s="102"/>
      <c r="O201" s="102"/>
    </row>
    <row r="202" spans="1:15" s="114" customFormat="1" hidden="1" x14ac:dyDescent="0.3">
      <c r="A202" s="256"/>
      <c r="B202" s="252"/>
      <c r="C202" s="257"/>
      <c r="D202" s="261"/>
      <c r="E202" s="82">
        <f t="shared" si="10"/>
        <v>0</v>
      </c>
      <c r="F202" s="114" t="s">
        <v>326</v>
      </c>
      <c r="G202" s="90"/>
      <c r="H202" s="283"/>
      <c r="I202" s="102"/>
      <c r="J202" s="102"/>
      <c r="K202" s="102"/>
      <c r="L202" s="102"/>
      <c r="M202" s="102"/>
      <c r="N202" s="102"/>
      <c r="O202" s="102"/>
    </row>
    <row r="203" spans="1:15" s="114" customFormat="1" hidden="1" x14ac:dyDescent="0.3">
      <c r="A203" s="256"/>
      <c r="B203" s="252"/>
      <c r="C203" s="257"/>
      <c r="D203" s="261"/>
      <c r="E203" s="82">
        <f t="shared" si="10"/>
        <v>0</v>
      </c>
      <c r="F203" s="114" t="s">
        <v>326</v>
      </c>
      <c r="G203" s="90"/>
      <c r="H203" s="120"/>
      <c r="I203" s="102"/>
      <c r="J203" s="102"/>
      <c r="K203" s="102"/>
      <c r="L203" s="102"/>
      <c r="M203" s="102"/>
      <c r="N203" s="102"/>
      <c r="O203" s="102"/>
    </row>
    <row r="204" spans="1:15" s="114" customFormat="1" hidden="1" x14ac:dyDescent="0.3">
      <c r="A204" s="256"/>
      <c r="B204" s="252"/>
      <c r="C204" s="257"/>
      <c r="D204" s="261"/>
      <c r="E204" s="82">
        <f t="shared" si="10"/>
        <v>0</v>
      </c>
      <c r="F204" s="114" t="s">
        <v>326</v>
      </c>
      <c r="G204" s="90"/>
      <c r="H204" s="283"/>
      <c r="I204" s="102"/>
      <c r="J204" s="102"/>
      <c r="K204" s="102"/>
      <c r="L204" s="102"/>
      <c r="M204" s="102"/>
      <c r="N204" s="102"/>
      <c r="O204" s="102"/>
    </row>
    <row r="205" spans="1:15" s="114" customFormat="1" hidden="1" x14ac:dyDescent="0.3">
      <c r="A205" s="256"/>
      <c r="B205" s="252"/>
      <c r="C205" s="257"/>
      <c r="D205" s="261"/>
      <c r="E205" s="82">
        <f t="shared" si="10"/>
        <v>0</v>
      </c>
      <c r="F205" s="114" t="s">
        <v>326</v>
      </c>
      <c r="G205" s="90"/>
      <c r="H205" s="120"/>
      <c r="I205" s="102"/>
      <c r="J205" s="102"/>
      <c r="K205" s="102"/>
      <c r="L205" s="102"/>
      <c r="M205" s="102"/>
      <c r="N205" s="102"/>
      <c r="O205" s="102"/>
    </row>
    <row r="206" spans="1:15" s="114" customFormat="1" hidden="1" x14ac:dyDescent="0.3">
      <c r="A206" s="256"/>
      <c r="B206" s="252"/>
      <c r="C206" s="257"/>
      <c r="D206" s="261"/>
      <c r="E206" s="82">
        <f t="shared" si="10"/>
        <v>0</v>
      </c>
      <c r="F206" s="114" t="s">
        <v>326</v>
      </c>
      <c r="G206" s="90"/>
      <c r="H206" s="283"/>
      <c r="I206" s="102"/>
      <c r="J206" s="102"/>
      <c r="K206" s="102"/>
      <c r="L206" s="102"/>
      <c r="M206" s="102"/>
      <c r="N206" s="102"/>
      <c r="O206" s="102"/>
    </row>
    <row r="207" spans="1:15" s="114" customFormat="1" hidden="1" x14ac:dyDescent="0.3">
      <c r="A207" s="256"/>
      <c r="B207" s="252"/>
      <c r="C207" s="257"/>
      <c r="D207" s="261"/>
      <c r="E207" s="82">
        <f t="shared" si="10"/>
        <v>0</v>
      </c>
      <c r="F207" s="114" t="s">
        <v>326</v>
      </c>
      <c r="G207" s="90"/>
      <c r="H207" s="120"/>
      <c r="I207" s="102"/>
      <c r="J207" s="102"/>
      <c r="K207" s="102"/>
      <c r="L207" s="102"/>
      <c r="M207" s="102"/>
      <c r="N207" s="102"/>
      <c r="O207" s="102"/>
    </row>
    <row r="208" spans="1:15" s="114" customFormat="1" hidden="1" x14ac:dyDescent="0.3">
      <c r="A208" s="256"/>
      <c r="B208" s="252"/>
      <c r="C208" s="257"/>
      <c r="D208" s="261"/>
      <c r="E208" s="82">
        <f t="shared" si="10"/>
        <v>0</v>
      </c>
      <c r="F208" s="114" t="s">
        <v>326</v>
      </c>
      <c r="G208" s="90"/>
      <c r="H208" s="283"/>
      <c r="I208" s="102"/>
      <c r="J208" s="102"/>
      <c r="K208" s="102"/>
      <c r="L208" s="102"/>
      <c r="M208" s="102"/>
      <c r="N208" s="102"/>
      <c r="O208" s="102"/>
    </row>
    <row r="209" spans="1:15" s="114" customFormat="1" hidden="1" x14ac:dyDescent="0.3">
      <c r="A209" s="256"/>
      <c r="B209" s="252"/>
      <c r="C209" s="257"/>
      <c r="D209" s="261"/>
      <c r="E209" s="82">
        <f t="shared" si="10"/>
        <v>0</v>
      </c>
      <c r="F209" s="114" t="s">
        <v>326</v>
      </c>
      <c r="G209" s="90"/>
      <c r="H209" s="120"/>
      <c r="I209" s="102"/>
      <c r="J209" s="102"/>
      <c r="K209" s="102"/>
      <c r="L209" s="102"/>
      <c r="M209" s="102"/>
      <c r="N209" s="102"/>
      <c r="O209" s="102"/>
    </row>
    <row r="210" spans="1:15" s="114" customFormat="1" hidden="1" x14ac:dyDescent="0.3">
      <c r="A210" s="256"/>
      <c r="B210" s="252"/>
      <c r="C210" s="257"/>
      <c r="D210" s="261"/>
      <c r="E210" s="82">
        <f t="shared" si="10"/>
        <v>0</v>
      </c>
      <c r="F210" s="114" t="s">
        <v>326</v>
      </c>
      <c r="G210" s="90"/>
      <c r="H210" s="283"/>
      <c r="I210" s="102"/>
      <c r="J210" s="102"/>
      <c r="K210" s="102"/>
      <c r="L210" s="102"/>
      <c r="M210" s="102"/>
      <c r="N210" s="102"/>
      <c r="O210" s="102"/>
    </row>
    <row r="211" spans="1:15" s="114" customFormat="1" hidden="1" x14ac:dyDescent="0.3">
      <c r="A211" s="256"/>
      <c r="B211" s="252"/>
      <c r="C211" s="257"/>
      <c r="D211" s="261"/>
      <c r="E211" s="82">
        <f t="shared" si="10"/>
        <v>0</v>
      </c>
      <c r="F211" s="114" t="s">
        <v>326</v>
      </c>
      <c r="G211" s="90"/>
      <c r="H211" s="120"/>
      <c r="I211" s="102"/>
      <c r="J211" s="102"/>
      <c r="K211" s="102"/>
      <c r="L211" s="102"/>
      <c r="M211" s="102"/>
      <c r="N211" s="102"/>
      <c r="O211" s="102"/>
    </row>
    <row r="212" spans="1:15" s="114" customFormat="1" hidden="1" x14ac:dyDescent="0.3">
      <c r="A212" s="256"/>
      <c r="B212" s="252"/>
      <c r="C212" s="257"/>
      <c r="D212" s="261"/>
      <c r="E212" s="82">
        <f t="shared" si="10"/>
        <v>0</v>
      </c>
      <c r="F212" s="114" t="s">
        <v>326</v>
      </c>
      <c r="G212" s="90"/>
      <c r="H212" s="283"/>
      <c r="I212" s="102"/>
      <c r="J212" s="102"/>
      <c r="K212" s="102"/>
      <c r="L212" s="102"/>
      <c r="M212" s="102"/>
      <c r="N212" s="102"/>
      <c r="O212" s="102"/>
    </row>
    <row r="213" spans="1:15" s="114" customFormat="1" hidden="1" x14ac:dyDescent="0.3">
      <c r="A213" s="256"/>
      <c r="B213" s="252"/>
      <c r="C213" s="257"/>
      <c r="D213" s="261"/>
      <c r="E213" s="82">
        <f t="shared" si="10"/>
        <v>0</v>
      </c>
      <c r="F213" s="114" t="s">
        <v>326</v>
      </c>
      <c r="G213" s="90"/>
      <c r="H213" s="120"/>
      <c r="I213" s="102"/>
      <c r="J213" s="102"/>
      <c r="K213" s="102"/>
      <c r="L213" s="102"/>
      <c r="M213" s="102"/>
      <c r="N213" s="102"/>
      <c r="O213" s="102"/>
    </row>
    <row r="214" spans="1:15" s="114" customFormat="1" hidden="1" x14ac:dyDescent="0.3">
      <c r="A214" s="256"/>
      <c r="B214" s="252"/>
      <c r="C214" s="257"/>
      <c r="D214" s="261"/>
      <c r="E214" s="82">
        <f t="shared" si="10"/>
        <v>0</v>
      </c>
      <c r="F214" s="114" t="s">
        <v>326</v>
      </c>
      <c r="G214" s="90"/>
      <c r="H214" s="283"/>
      <c r="I214" s="102"/>
      <c r="J214" s="102"/>
      <c r="K214" s="102"/>
      <c r="L214" s="102"/>
      <c r="M214" s="102"/>
      <c r="N214" s="102"/>
      <c r="O214" s="102"/>
    </row>
    <row r="215" spans="1:15" s="114" customFormat="1" hidden="1" x14ac:dyDescent="0.3">
      <c r="A215" s="256"/>
      <c r="B215" s="252"/>
      <c r="C215" s="257"/>
      <c r="D215" s="261"/>
      <c r="E215" s="82">
        <f t="shared" si="10"/>
        <v>0</v>
      </c>
      <c r="F215" s="114" t="s">
        <v>326</v>
      </c>
      <c r="G215" s="90"/>
      <c r="H215" s="120"/>
      <c r="I215" s="102"/>
      <c r="J215" s="102"/>
      <c r="K215" s="102"/>
      <c r="L215" s="102"/>
      <c r="M215" s="102"/>
      <c r="N215" s="102"/>
      <c r="O215" s="102"/>
    </row>
    <row r="216" spans="1:15" s="114" customFormat="1" hidden="1" x14ac:dyDescent="0.3">
      <c r="A216" s="256"/>
      <c r="B216" s="252"/>
      <c r="C216" s="257"/>
      <c r="D216" s="261"/>
      <c r="E216" s="82">
        <f t="shared" si="10"/>
        <v>0</v>
      </c>
      <c r="F216" s="114" t="s">
        <v>326</v>
      </c>
      <c r="G216" s="90"/>
      <c r="H216" s="283"/>
      <c r="I216" s="102"/>
      <c r="J216" s="102"/>
      <c r="K216" s="102"/>
      <c r="L216" s="102"/>
      <c r="M216" s="102"/>
      <c r="N216" s="102"/>
      <c r="O216" s="102"/>
    </row>
    <row r="217" spans="1:15" s="114" customFormat="1" hidden="1" x14ac:dyDescent="0.3">
      <c r="A217" s="256"/>
      <c r="B217" s="252"/>
      <c r="C217" s="257"/>
      <c r="D217" s="261"/>
      <c r="E217" s="82">
        <f t="shared" si="10"/>
        <v>0</v>
      </c>
      <c r="F217" s="114" t="s">
        <v>326</v>
      </c>
      <c r="G217" s="90"/>
      <c r="H217" s="120"/>
      <c r="I217" s="102"/>
      <c r="J217" s="102"/>
      <c r="K217" s="102"/>
      <c r="L217" s="102"/>
      <c r="M217" s="102"/>
      <c r="N217" s="102"/>
      <c r="O217" s="102"/>
    </row>
    <row r="218" spans="1:15" s="114" customFormat="1" hidden="1" x14ac:dyDescent="0.3">
      <c r="A218" s="256"/>
      <c r="B218" s="252"/>
      <c r="C218" s="257"/>
      <c r="D218" s="261"/>
      <c r="E218" s="82">
        <f t="shared" si="10"/>
        <v>0</v>
      </c>
      <c r="F218" s="114" t="s">
        <v>326</v>
      </c>
      <c r="G218" s="90"/>
      <c r="H218" s="283"/>
      <c r="I218" s="102"/>
      <c r="J218" s="102"/>
      <c r="K218" s="102"/>
      <c r="L218" s="102"/>
      <c r="M218" s="102"/>
      <c r="N218" s="102"/>
      <c r="O218" s="102"/>
    </row>
    <row r="219" spans="1:15" s="114" customFormat="1" hidden="1" x14ac:dyDescent="0.3">
      <c r="A219" s="256"/>
      <c r="B219" s="252"/>
      <c r="C219" s="257"/>
      <c r="D219" s="261"/>
      <c r="E219" s="82">
        <f t="shared" si="10"/>
        <v>0</v>
      </c>
      <c r="F219" s="114" t="s">
        <v>326</v>
      </c>
      <c r="G219" s="90"/>
      <c r="H219" s="120"/>
      <c r="I219" s="102"/>
      <c r="J219" s="102"/>
      <c r="K219" s="102"/>
      <c r="L219" s="102"/>
      <c r="M219" s="102"/>
      <c r="N219" s="102"/>
      <c r="O219" s="102"/>
    </row>
    <row r="220" spans="1:15" s="114" customFormat="1" hidden="1" x14ac:dyDescent="0.3">
      <c r="A220" s="256"/>
      <c r="B220" s="252"/>
      <c r="C220" s="257"/>
      <c r="D220" s="261"/>
      <c r="E220" s="82">
        <f t="shared" si="10"/>
        <v>0</v>
      </c>
      <c r="F220" s="114" t="s">
        <v>326</v>
      </c>
      <c r="G220" s="90"/>
      <c r="H220" s="283"/>
      <c r="I220" s="102"/>
      <c r="J220" s="102"/>
      <c r="K220" s="102"/>
      <c r="L220" s="102"/>
      <c r="M220" s="102"/>
      <c r="N220" s="102"/>
      <c r="O220" s="102"/>
    </row>
    <row r="221" spans="1:15" s="114" customFormat="1" hidden="1" x14ac:dyDescent="0.3">
      <c r="A221" s="256"/>
      <c r="B221" s="252"/>
      <c r="C221" s="257"/>
      <c r="D221" s="261"/>
      <c r="E221" s="82">
        <f t="shared" si="10"/>
        <v>0</v>
      </c>
      <c r="F221" s="114" t="s">
        <v>326</v>
      </c>
      <c r="G221" s="90"/>
      <c r="H221" s="120"/>
      <c r="I221" s="102"/>
      <c r="J221" s="102"/>
      <c r="K221" s="102"/>
      <c r="L221" s="102"/>
      <c r="M221" s="102"/>
      <c r="N221" s="102"/>
      <c r="O221" s="102"/>
    </row>
    <row r="222" spans="1:15" s="114" customFormat="1" hidden="1" x14ac:dyDescent="0.3">
      <c r="A222" s="256"/>
      <c r="B222" s="252"/>
      <c r="C222" s="257"/>
      <c r="D222" s="261"/>
      <c r="E222" s="82">
        <f t="shared" si="10"/>
        <v>0</v>
      </c>
      <c r="F222" s="114" t="s">
        <v>326</v>
      </c>
      <c r="G222" s="90"/>
      <c r="H222" s="283"/>
      <c r="I222" s="102"/>
      <c r="J222" s="102"/>
      <c r="K222" s="102"/>
      <c r="L222" s="102"/>
      <c r="M222" s="102"/>
      <c r="N222" s="102"/>
      <c r="O222" s="102"/>
    </row>
    <row r="223" spans="1:15" s="114" customFormat="1" hidden="1" x14ac:dyDescent="0.3">
      <c r="A223" s="256"/>
      <c r="B223" s="252"/>
      <c r="C223" s="257"/>
      <c r="D223" s="261"/>
      <c r="E223" s="82">
        <f t="shared" si="10"/>
        <v>0</v>
      </c>
      <c r="F223" s="114" t="s">
        <v>326</v>
      </c>
      <c r="G223" s="90"/>
      <c r="H223" s="120"/>
      <c r="I223" s="102"/>
      <c r="J223" s="102"/>
      <c r="K223" s="102"/>
      <c r="L223" s="102"/>
      <c r="M223" s="102"/>
      <c r="N223" s="102"/>
      <c r="O223" s="102"/>
    </row>
    <row r="224" spans="1:15" s="114" customFormat="1" hidden="1" x14ac:dyDescent="0.3">
      <c r="A224" s="256"/>
      <c r="B224" s="252"/>
      <c r="C224" s="257"/>
      <c r="D224" s="261"/>
      <c r="E224" s="82">
        <f t="shared" si="10"/>
        <v>0</v>
      </c>
      <c r="F224" s="114" t="s">
        <v>326</v>
      </c>
      <c r="G224" s="90"/>
      <c r="H224" s="283"/>
      <c r="I224" s="102"/>
      <c r="J224" s="102"/>
      <c r="K224" s="102"/>
      <c r="L224" s="102"/>
      <c r="M224" s="102"/>
      <c r="N224" s="102"/>
      <c r="O224" s="102"/>
    </row>
    <row r="225" spans="1:15" s="114" customFormat="1" hidden="1" x14ac:dyDescent="0.3">
      <c r="A225" s="256"/>
      <c r="B225" s="252"/>
      <c r="C225" s="257"/>
      <c r="D225" s="261"/>
      <c r="E225" s="82">
        <f t="shared" si="10"/>
        <v>0</v>
      </c>
      <c r="F225" s="114" t="s">
        <v>326</v>
      </c>
      <c r="G225" s="90"/>
      <c r="H225" s="120"/>
      <c r="I225" s="102"/>
      <c r="J225" s="102"/>
      <c r="K225" s="102"/>
      <c r="L225" s="102"/>
      <c r="M225" s="102"/>
      <c r="N225" s="102"/>
      <c r="O225" s="102"/>
    </row>
    <row r="226" spans="1:15" s="114" customFormat="1" hidden="1" x14ac:dyDescent="0.3">
      <c r="A226" s="256"/>
      <c r="B226" s="252"/>
      <c r="C226" s="257"/>
      <c r="D226" s="261"/>
      <c r="E226" s="82">
        <f t="shared" si="10"/>
        <v>0</v>
      </c>
      <c r="F226" s="114" t="s">
        <v>326</v>
      </c>
      <c r="G226" s="90"/>
      <c r="H226" s="283"/>
      <c r="I226" s="102"/>
      <c r="J226" s="102"/>
      <c r="K226" s="102"/>
      <c r="L226" s="102"/>
      <c r="M226" s="102"/>
      <c r="N226" s="102"/>
      <c r="O226" s="102"/>
    </row>
    <row r="227" spans="1:15" s="114" customFormat="1" hidden="1" x14ac:dyDescent="0.3">
      <c r="A227" s="256"/>
      <c r="B227" s="252"/>
      <c r="C227" s="257"/>
      <c r="D227" s="261"/>
      <c r="E227" s="82">
        <f t="shared" si="10"/>
        <v>0</v>
      </c>
      <c r="F227" s="114" t="s">
        <v>326</v>
      </c>
      <c r="G227" s="90"/>
      <c r="H227" s="120"/>
      <c r="I227" s="102"/>
      <c r="J227" s="102"/>
      <c r="K227" s="102"/>
      <c r="L227" s="102"/>
      <c r="M227" s="102"/>
      <c r="N227" s="102"/>
      <c r="O227" s="102"/>
    </row>
    <row r="228" spans="1:15" s="114" customFormat="1" hidden="1" x14ac:dyDescent="0.3">
      <c r="A228" s="256"/>
      <c r="B228" s="252"/>
      <c r="C228" s="257"/>
      <c r="D228" s="261"/>
      <c r="E228" s="82">
        <f t="shared" si="10"/>
        <v>0</v>
      </c>
      <c r="F228" s="114" t="s">
        <v>326</v>
      </c>
      <c r="G228" s="90"/>
      <c r="H228" s="283"/>
      <c r="I228" s="102"/>
      <c r="J228" s="102"/>
      <c r="K228" s="102"/>
      <c r="L228" s="102"/>
      <c r="M228" s="102"/>
      <c r="N228" s="102"/>
      <c r="O228" s="102"/>
    </row>
    <row r="229" spans="1:15" s="114" customFormat="1" hidden="1" x14ac:dyDescent="0.3">
      <c r="A229" s="256"/>
      <c r="B229" s="252"/>
      <c r="C229" s="257"/>
      <c r="D229" s="261"/>
      <c r="E229" s="82">
        <f t="shared" si="10"/>
        <v>0</v>
      </c>
      <c r="F229" s="114" t="s">
        <v>326</v>
      </c>
      <c r="G229" s="90"/>
      <c r="H229" s="120"/>
      <c r="I229" s="102"/>
      <c r="J229" s="102"/>
      <c r="K229" s="102"/>
      <c r="L229" s="102"/>
      <c r="M229" s="102"/>
      <c r="N229" s="102"/>
      <c r="O229" s="102"/>
    </row>
    <row r="230" spans="1:15" s="114" customFormat="1" hidden="1" x14ac:dyDescent="0.3">
      <c r="A230" s="256"/>
      <c r="B230" s="252"/>
      <c r="C230" s="257"/>
      <c r="D230" s="261"/>
      <c r="E230" s="82">
        <f t="shared" si="10"/>
        <v>0</v>
      </c>
      <c r="F230" s="114" t="s">
        <v>326</v>
      </c>
      <c r="G230" s="90"/>
      <c r="H230" s="283"/>
      <c r="I230" s="102"/>
      <c r="J230" s="102"/>
      <c r="K230" s="102"/>
      <c r="L230" s="102"/>
      <c r="M230" s="102"/>
      <c r="N230" s="102"/>
      <c r="O230" s="102"/>
    </row>
    <row r="231" spans="1:15" s="114" customFormat="1" hidden="1" x14ac:dyDescent="0.3">
      <c r="A231" s="256"/>
      <c r="B231" s="252"/>
      <c r="C231" s="257"/>
      <c r="D231" s="261"/>
      <c r="E231" s="82">
        <f t="shared" si="10"/>
        <v>0</v>
      </c>
      <c r="F231" s="114" t="s">
        <v>326</v>
      </c>
      <c r="G231" s="90"/>
      <c r="H231" s="120"/>
      <c r="I231" s="102"/>
      <c r="J231" s="102"/>
      <c r="K231" s="102"/>
      <c r="L231" s="102"/>
      <c r="M231" s="102"/>
      <c r="N231" s="102"/>
      <c r="O231" s="102"/>
    </row>
    <row r="232" spans="1:15" s="114" customFormat="1" hidden="1" x14ac:dyDescent="0.3">
      <c r="A232" s="256"/>
      <c r="B232" s="252"/>
      <c r="C232" s="257"/>
      <c r="D232" s="261"/>
      <c r="E232" s="82">
        <f t="shared" si="10"/>
        <v>0</v>
      </c>
      <c r="F232" s="114" t="s">
        <v>326</v>
      </c>
      <c r="G232" s="90"/>
      <c r="H232" s="283"/>
      <c r="I232" s="102"/>
      <c r="J232" s="102"/>
      <c r="K232" s="102"/>
      <c r="L232" s="102"/>
      <c r="M232" s="102"/>
      <c r="N232" s="102"/>
      <c r="O232" s="102"/>
    </row>
    <row r="233" spans="1:15" s="114" customFormat="1" hidden="1" x14ac:dyDescent="0.3">
      <c r="A233" s="256"/>
      <c r="B233" s="252"/>
      <c r="C233" s="257"/>
      <c r="D233" s="261"/>
      <c r="E233" s="82">
        <f t="shared" ref="E233:E264" si="11">ROUND(C233*D233,2)</f>
        <v>0</v>
      </c>
      <c r="F233" s="114" t="s">
        <v>326</v>
      </c>
      <c r="G233" s="90"/>
      <c r="H233" s="120"/>
      <c r="I233" s="102"/>
      <c r="J233" s="102"/>
      <c r="K233" s="102"/>
      <c r="L233" s="102"/>
      <c r="M233" s="102"/>
      <c r="N233" s="102"/>
      <c r="O233" s="102"/>
    </row>
    <row r="234" spans="1:15" s="114" customFormat="1" hidden="1" x14ac:dyDescent="0.3">
      <c r="A234" s="256"/>
      <c r="B234" s="252"/>
      <c r="C234" s="257"/>
      <c r="D234" s="261"/>
      <c r="E234" s="82">
        <f t="shared" si="11"/>
        <v>0</v>
      </c>
      <c r="F234" s="114" t="s">
        <v>326</v>
      </c>
      <c r="G234" s="90"/>
      <c r="H234" s="283"/>
      <c r="I234" s="102"/>
      <c r="J234" s="102"/>
      <c r="K234" s="102"/>
      <c r="L234" s="102"/>
      <c r="M234" s="102"/>
      <c r="N234" s="102"/>
      <c r="O234" s="102"/>
    </row>
    <row r="235" spans="1:15" s="114" customFormat="1" hidden="1" x14ac:dyDescent="0.3">
      <c r="A235" s="256"/>
      <c r="B235" s="252"/>
      <c r="C235" s="257"/>
      <c r="D235" s="261"/>
      <c r="E235" s="82">
        <f t="shared" si="11"/>
        <v>0</v>
      </c>
      <c r="F235" s="114" t="s">
        <v>326</v>
      </c>
      <c r="G235" s="90"/>
      <c r="H235" s="120"/>
      <c r="I235" s="102"/>
      <c r="J235" s="102"/>
      <c r="K235" s="102"/>
      <c r="L235" s="102"/>
      <c r="M235" s="102"/>
      <c r="N235" s="102"/>
      <c r="O235" s="102"/>
    </row>
    <row r="236" spans="1:15" s="114" customFormat="1" hidden="1" x14ac:dyDescent="0.3">
      <c r="A236" s="256"/>
      <c r="B236" s="252"/>
      <c r="C236" s="257"/>
      <c r="D236" s="261"/>
      <c r="E236" s="82">
        <f t="shared" si="11"/>
        <v>0</v>
      </c>
      <c r="F236" s="114" t="s">
        <v>326</v>
      </c>
      <c r="G236" s="90"/>
      <c r="H236" s="283"/>
      <c r="I236" s="102"/>
      <c r="J236" s="102"/>
      <c r="K236" s="102"/>
      <c r="L236" s="102"/>
      <c r="M236" s="102"/>
      <c r="N236" s="102"/>
      <c r="O236" s="102"/>
    </row>
    <row r="237" spans="1:15" s="114" customFormat="1" hidden="1" x14ac:dyDescent="0.3">
      <c r="A237" s="256"/>
      <c r="B237" s="252"/>
      <c r="C237" s="257"/>
      <c r="D237" s="261"/>
      <c r="E237" s="82">
        <f t="shared" si="11"/>
        <v>0</v>
      </c>
      <c r="F237" s="114" t="s">
        <v>326</v>
      </c>
      <c r="G237" s="90"/>
      <c r="H237" s="120"/>
      <c r="I237" s="102"/>
      <c r="J237" s="102"/>
      <c r="K237" s="102"/>
      <c r="L237" s="102"/>
      <c r="M237" s="102"/>
      <c r="N237" s="102"/>
      <c r="O237" s="102"/>
    </row>
    <row r="238" spans="1:15" s="114" customFormat="1" hidden="1" x14ac:dyDescent="0.3">
      <c r="A238" s="256"/>
      <c r="B238" s="252"/>
      <c r="C238" s="257"/>
      <c r="D238" s="261"/>
      <c r="E238" s="82">
        <f t="shared" si="11"/>
        <v>0</v>
      </c>
      <c r="F238" s="114" t="s">
        <v>326</v>
      </c>
      <c r="G238" s="90"/>
      <c r="H238" s="283"/>
      <c r="I238" s="102"/>
      <c r="J238" s="102"/>
      <c r="K238" s="102"/>
      <c r="L238" s="102"/>
      <c r="M238" s="102"/>
      <c r="N238" s="102"/>
      <c r="O238" s="102"/>
    </row>
    <row r="239" spans="1:15" s="114" customFormat="1" hidden="1" x14ac:dyDescent="0.3">
      <c r="A239" s="256"/>
      <c r="B239" s="252"/>
      <c r="C239" s="257"/>
      <c r="D239" s="261"/>
      <c r="E239" s="82">
        <f t="shared" si="11"/>
        <v>0</v>
      </c>
      <c r="F239" s="114" t="s">
        <v>326</v>
      </c>
      <c r="G239" s="90"/>
      <c r="H239" s="120"/>
      <c r="I239" s="102"/>
      <c r="J239" s="102"/>
      <c r="K239" s="102"/>
      <c r="L239" s="102"/>
      <c r="M239" s="102"/>
      <c r="N239" s="102"/>
      <c r="O239" s="102"/>
    </row>
    <row r="240" spans="1:15" s="114" customFormat="1" hidden="1" x14ac:dyDescent="0.3">
      <c r="A240" s="256"/>
      <c r="B240" s="252"/>
      <c r="C240" s="257"/>
      <c r="D240" s="261"/>
      <c r="E240" s="82">
        <f t="shared" si="11"/>
        <v>0</v>
      </c>
      <c r="F240" s="114" t="s">
        <v>326</v>
      </c>
      <c r="G240" s="90"/>
      <c r="H240" s="283"/>
      <c r="I240" s="102"/>
      <c r="J240" s="102"/>
      <c r="K240" s="102"/>
      <c r="L240" s="102"/>
      <c r="M240" s="102"/>
      <c r="N240" s="102"/>
      <c r="O240" s="102"/>
    </row>
    <row r="241" spans="1:15" s="114" customFormat="1" hidden="1" x14ac:dyDescent="0.3">
      <c r="A241" s="256"/>
      <c r="B241" s="252"/>
      <c r="C241" s="257"/>
      <c r="D241" s="261"/>
      <c r="E241" s="82">
        <f t="shared" si="11"/>
        <v>0</v>
      </c>
      <c r="F241" s="114" t="s">
        <v>326</v>
      </c>
      <c r="G241" s="90"/>
      <c r="H241" s="120"/>
      <c r="I241" s="102"/>
      <c r="J241" s="102"/>
      <c r="K241" s="102"/>
      <c r="L241" s="102"/>
      <c r="M241" s="102"/>
      <c r="N241" s="102"/>
      <c r="O241" s="102"/>
    </row>
    <row r="242" spans="1:15" s="114" customFormat="1" hidden="1" x14ac:dyDescent="0.3">
      <c r="A242" s="256"/>
      <c r="B242" s="252"/>
      <c r="C242" s="257"/>
      <c r="D242" s="261"/>
      <c r="E242" s="82">
        <f t="shared" si="11"/>
        <v>0</v>
      </c>
      <c r="F242" s="114" t="s">
        <v>326</v>
      </c>
      <c r="G242" s="90"/>
      <c r="H242" s="283"/>
      <c r="I242" s="102"/>
      <c r="J242" s="102"/>
      <c r="K242" s="102"/>
      <c r="L242" s="102"/>
      <c r="M242" s="102"/>
      <c r="N242" s="102"/>
      <c r="O242" s="102"/>
    </row>
    <row r="243" spans="1:15" s="114" customFormat="1" hidden="1" x14ac:dyDescent="0.3">
      <c r="A243" s="256"/>
      <c r="B243" s="252"/>
      <c r="C243" s="257"/>
      <c r="D243" s="261"/>
      <c r="E243" s="82">
        <f t="shared" si="11"/>
        <v>0</v>
      </c>
      <c r="F243" s="114" t="s">
        <v>326</v>
      </c>
      <c r="G243" s="90"/>
      <c r="H243" s="120"/>
      <c r="I243" s="102"/>
      <c r="J243" s="102"/>
      <c r="K243" s="102"/>
      <c r="L243" s="102"/>
      <c r="M243" s="102"/>
      <c r="N243" s="102"/>
      <c r="O243" s="102"/>
    </row>
    <row r="244" spans="1:15" s="114" customFormat="1" hidden="1" x14ac:dyDescent="0.3">
      <c r="A244" s="256"/>
      <c r="B244" s="252"/>
      <c r="C244" s="257"/>
      <c r="D244" s="261"/>
      <c r="E244" s="82">
        <f t="shared" si="11"/>
        <v>0</v>
      </c>
      <c r="F244" s="114" t="s">
        <v>326</v>
      </c>
      <c r="G244" s="90"/>
      <c r="H244" s="283"/>
      <c r="I244" s="102"/>
      <c r="J244" s="102"/>
      <c r="K244" s="102"/>
      <c r="L244" s="102"/>
      <c r="M244" s="102"/>
      <c r="N244" s="102"/>
      <c r="O244" s="102"/>
    </row>
    <row r="245" spans="1:15" s="114" customFormat="1" hidden="1" x14ac:dyDescent="0.3">
      <c r="A245" s="256"/>
      <c r="B245" s="252"/>
      <c r="C245" s="257"/>
      <c r="D245" s="261"/>
      <c r="E245" s="82">
        <f t="shared" si="11"/>
        <v>0</v>
      </c>
      <c r="F245" s="114" t="s">
        <v>326</v>
      </c>
      <c r="G245" s="90"/>
      <c r="H245" s="120"/>
      <c r="I245" s="102"/>
      <c r="J245" s="102"/>
      <c r="K245" s="102"/>
      <c r="L245" s="102"/>
      <c r="M245" s="102"/>
      <c r="N245" s="102"/>
      <c r="O245" s="102"/>
    </row>
    <row r="246" spans="1:15" s="114" customFormat="1" hidden="1" x14ac:dyDescent="0.3">
      <c r="A246" s="256"/>
      <c r="B246" s="252"/>
      <c r="C246" s="257"/>
      <c r="D246" s="261"/>
      <c r="E246" s="82">
        <f t="shared" si="11"/>
        <v>0</v>
      </c>
      <c r="F246" s="114" t="s">
        <v>326</v>
      </c>
      <c r="G246" s="90"/>
      <c r="H246" s="283"/>
      <c r="I246" s="102"/>
      <c r="J246" s="102"/>
      <c r="K246" s="102"/>
      <c r="L246" s="102"/>
      <c r="M246" s="102"/>
      <c r="N246" s="102"/>
      <c r="O246" s="102"/>
    </row>
    <row r="247" spans="1:15" s="114" customFormat="1" hidden="1" x14ac:dyDescent="0.3">
      <c r="A247" s="256"/>
      <c r="B247" s="252"/>
      <c r="C247" s="257"/>
      <c r="D247" s="261"/>
      <c r="E247" s="82">
        <f t="shared" si="11"/>
        <v>0</v>
      </c>
      <c r="F247" s="114" t="s">
        <v>326</v>
      </c>
      <c r="G247" s="90"/>
      <c r="H247" s="120"/>
      <c r="I247" s="102"/>
      <c r="J247" s="102"/>
      <c r="K247" s="102"/>
      <c r="L247" s="102"/>
      <c r="M247" s="102"/>
      <c r="N247" s="102"/>
      <c r="O247" s="102"/>
    </row>
    <row r="248" spans="1:15" s="114" customFormat="1" hidden="1" x14ac:dyDescent="0.3">
      <c r="A248" s="256"/>
      <c r="B248" s="252"/>
      <c r="C248" s="257"/>
      <c r="D248" s="261"/>
      <c r="E248" s="82">
        <f t="shared" si="11"/>
        <v>0</v>
      </c>
      <c r="F248" s="114" t="s">
        <v>326</v>
      </c>
      <c r="G248" s="90"/>
      <c r="H248" s="283"/>
      <c r="I248" s="102"/>
      <c r="J248" s="102"/>
      <c r="K248" s="102"/>
      <c r="L248" s="102"/>
      <c r="M248" s="102"/>
      <c r="N248" s="102"/>
      <c r="O248" s="102"/>
    </row>
    <row r="249" spans="1:15" s="114" customFormat="1" hidden="1" x14ac:dyDescent="0.3">
      <c r="A249" s="256"/>
      <c r="B249" s="252"/>
      <c r="C249" s="257"/>
      <c r="D249" s="261"/>
      <c r="E249" s="82">
        <f t="shared" si="11"/>
        <v>0</v>
      </c>
      <c r="F249" s="114" t="s">
        <v>326</v>
      </c>
      <c r="G249" s="90"/>
      <c r="H249" s="120"/>
      <c r="I249" s="102"/>
      <c r="J249" s="102"/>
      <c r="K249" s="102"/>
      <c r="L249" s="102"/>
      <c r="M249" s="102"/>
      <c r="N249" s="102"/>
      <c r="O249" s="102"/>
    </row>
    <row r="250" spans="1:15" s="114" customFormat="1" hidden="1" x14ac:dyDescent="0.3">
      <c r="A250" s="256"/>
      <c r="B250" s="252"/>
      <c r="C250" s="257"/>
      <c r="D250" s="261"/>
      <c r="E250" s="82">
        <f t="shared" si="11"/>
        <v>0</v>
      </c>
      <c r="F250" s="114" t="s">
        <v>326</v>
      </c>
      <c r="G250" s="90"/>
      <c r="H250" s="283"/>
      <c r="I250" s="102"/>
      <c r="J250" s="102"/>
      <c r="K250" s="102"/>
      <c r="L250" s="102"/>
      <c r="M250" s="102"/>
      <c r="N250" s="102"/>
      <c r="O250" s="102"/>
    </row>
    <row r="251" spans="1:15" s="114" customFormat="1" hidden="1" x14ac:dyDescent="0.3">
      <c r="A251" s="256"/>
      <c r="B251" s="252"/>
      <c r="C251" s="257"/>
      <c r="D251" s="261"/>
      <c r="E251" s="82">
        <f t="shared" si="11"/>
        <v>0</v>
      </c>
      <c r="F251" s="114" t="s">
        <v>326</v>
      </c>
      <c r="G251" s="90"/>
      <c r="H251" s="120"/>
      <c r="I251" s="102"/>
      <c r="J251" s="102"/>
      <c r="K251" s="102"/>
      <c r="L251" s="102"/>
      <c r="M251" s="102"/>
      <c r="N251" s="102"/>
      <c r="O251" s="102"/>
    </row>
    <row r="252" spans="1:15" s="114" customFormat="1" hidden="1" x14ac:dyDescent="0.3">
      <c r="A252" s="256"/>
      <c r="B252" s="252"/>
      <c r="C252" s="257"/>
      <c r="D252" s="261"/>
      <c r="E252" s="82">
        <f t="shared" si="11"/>
        <v>0</v>
      </c>
      <c r="F252" s="114" t="s">
        <v>326</v>
      </c>
      <c r="G252" s="90"/>
      <c r="H252" s="283"/>
      <c r="I252" s="102"/>
      <c r="J252" s="102"/>
      <c r="K252" s="102"/>
      <c r="L252" s="102"/>
      <c r="M252" s="102"/>
      <c r="N252" s="102"/>
      <c r="O252" s="102"/>
    </row>
    <row r="253" spans="1:15" s="114" customFormat="1" hidden="1" x14ac:dyDescent="0.3">
      <c r="A253" s="256"/>
      <c r="B253" s="252"/>
      <c r="C253" s="257"/>
      <c r="D253" s="261"/>
      <c r="E253" s="82">
        <f t="shared" si="11"/>
        <v>0</v>
      </c>
      <c r="F253" s="114" t="s">
        <v>326</v>
      </c>
      <c r="G253" s="90"/>
      <c r="H253" s="120"/>
      <c r="I253" s="102"/>
      <c r="J253" s="102"/>
      <c r="K253" s="102"/>
      <c r="L253" s="102"/>
      <c r="M253" s="102"/>
      <c r="N253" s="102"/>
      <c r="O253" s="102"/>
    </row>
    <row r="254" spans="1:15" s="114" customFormat="1" hidden="1" x14ac:dyDescent="0.3">
      <c r="A254" s="256"/>
      <c r="B254" s="252"/>
      <c r="C254" s="257"/>
      <c r="D254" s="261"/>
      <c r="E254" s="82">
        <f t="shared" si="11"/>
        <v>0</v>
      </c>
      <c r="F254" s="114" t="s">
        <v>326</v>
      </c>
      <c r="G254" s="90"/>
      <c r="H254" s="283"/>
      <c r="I254" s="102"/>
      <c r="J254" s="102"/>
      <c r="K254" s="102"/>
      <c r="L254" s="102"/>
      <c r="M254" s="102"/>
      <c r="N254" s="102"/>
      <c r="O254" s="102"/>
    </row>
    <row r="255" spans="1:15" s="114" customFormat="1" hidden="1" x14ac:dyDescent="0.3">
      <c r="A255" s="256"/>
      <c r="B255" s="252"/>
      <c r="C255" s="257"/>
      <c r="D255" s="261"/>
      <c r="E255" s="82">
        <f t="shared" si="11"/>
        <v>0</v>
      </c>
      <c r="F255" s="114" t="s">
        <v>326</v>
      </c>
      <c r="G255" s="90"/>
      <c r="H255" s="120"/>
      <c r="I255" s="102"/>
      <c r="J255" s="102"/>
      <c r="K255" s="102"/>
      <c r="L255" s="102"/>
      <c r="M255" s="102"/>
      <c r="N255" s="102"/>
      <c r="O255" s="102"/>
    </row>
    <row r="256" spans="1:15" s="114" customFormat="1" hidden="1" x14ac:dyDescent="0.3">
      <c r="A256" s="256"/>
      <c r="B256" s="252"/>
      <c r="C256" s="257"/>
      <c r="D256" s="261"/>
      <c r="E256" s="82">
        <f t="shared" si="11"/>
        <v>0</v>
      </c>
      <c r="F256" s="114" t="s">
        <v>326</v>
      </c>
      <c r="G256" s="90"/>
      <c r="H256" s="283"/>
      <c r="I256" s="102"/>
      <c r="J256" s="102"/>
      <c r="K256" s="102"/>
      <c r="L256" s="102"/>
      <c r="M256" s="102"/>
      <c r="N256" s="102"/>
      <c r="O256" s="102"/>
    </row>
    <row r="257" spans="1:17" s="114" customFormat="1" hidden="1" x14ac:dyDescent="0.3">
      <c r="A257" s="256"/>
      <c r="B257" s="252"/>
      <c r="C257" s="257"/>
      <c r="D257" s="261"/>
      <c r="E257" s="82">
        <f t="shared" si="11"/>
        <v>0</v>
      </c>
      <c r="F257" s="114" t="s">
        <v>326</v>
      </c>
      <c r="G257" s="90"/>
      <c r="H257" s="120"/>
      <c r="I257" s="102"/>
      <c r="J257" s="102"/>
      <c r="K257" s="102"/>
      <c r="L257" s="102"/>
      <c r="M257" s="102"/>
      <c r="N257" s="102"/>
      <c r="O257" s="102"/>
    </row>
    <row r="258" spans="1:17" s="114" customFormat="1" hidden="1" x14ac:dyDescent="0.3">
      <c r="A258" s="256"/>
      <c r="B258" s="252"/>
      <c r="C258" s="257"/>
      <c r="D258" s="261"/>
      <c r="E258" s="82">
        <f t="shared" si="11"/>
        <v>0</v>
      </c>
      <c r="F258" s="114" t="s">
        <v>326</v>
      </c>
      <c r="G258" s="90"/>
      <c r="H258" s="283"/>
      <c r="I258" s="102"/>
      <c r="J258" s="102"/>
      <c r="K258" s="102"/>
      <c r="L258" s="102"/>
      <c r="M258" s="102"/>
      <c r="N258" s="102"/>
      <c r="O258" s="102"/>
    </row>
    <row r="259" spans="1:17" s="114" customFormat="1" hidden="1" x14ac:dyDescent="0.3">
      <c r="A259" s="256"/>
      <c r="B259" s="252"/>
      <c r="C259" s="257"/>
      <c r="D259" s="261"/>
      <c r="E259" s="82">
        <f t="shared" si="11"/>
        <v>0</v>
      </c>
      <c r="F259" s="114" t="s">
        <v>326</v>
      </c>
      <c r="G259" s="90"/>
      <c r="H259" s="120"/>
      <c r="I259" s="102"/>
      <c r="J259" s="102"/>
      <c r="K259" s="102"/>
      <c r="L259" s="102"/>
      <c r="M259" s="102"/>
      <c r="N259" s="102"/>
      <c r="O259" s="102"/>
    </row>
    <row r="260" spans="1:17" s="114" customFormat="1" hidden="1" x14ac:dyDescent="0.3">
      <c r="A260" s="256"/>
      <c r="B260" s="252"/>
      <c r="C260" s="257"/>
      <c r="D260" s="261"/>
      <c r="E260" s="82">
        <f t="shared" si="11"/>
        <v>0</v>
      </c>
      <c r="F260" s="114" t="s">
        <v>326</v>
      </c>
      <c r="G260" s="90"/>
      <c r="H260" s="283"/>
      <c r="I260" s="102"/>
      <c r="J260" s="102"/>
      <c r="K260" s="102"/>
      <c r="L260" s="102"/>
      <c r="M260" s="102"/>
      <c r="N260" s="102"/>
      <c r="O260" s="102"/>
    </row>
    <row r="261" spans="1:17" s="114" customFormat="1" hidden="1" x14ac:dyDescent="0.3">
      <c r="A261" s="256"/>
      <c r="B261" s="252"/>
      <c r="C261" s="257"/>
      <c r="D261" s="261"/>
      <c r="E261" s="82">
        <f t="shared" si="11"/>
        <v>0</v>
      </c>
      <c r="F261" s="114" t="s">
        <v>326</v>
      </c>
      <c r="G261" s="90"/>
      <c r="H261" s="120"/>
      <c r="I261" s="102"/>
      <c r="J261" s="102"/>
      <c r="K261" s="102"/>
      <c r="L261" s="102"/>
      <c r="M261" s="102"/>
      <c r="N261" s="102"/>
      <c r="O261" s="102"/>
    </row>
    <row r="262" spans="1:17" s="114" customFormat="1" hidden="1" x14ac:dyDescent="0.3">
      <c r="A262" s="256"/>
      <c r="B262" s="252"/>
      <c r="C262" s="257"/>
      <c r="D262" s="261"/>
      <c r="E262" s="82">
        <f t="shared" si="11"/>
        <v>0</v>
      </c>
      <c r="F262" s="114" t="s">
        <v>326</v>
      </c>
      <c r="G262" s="90"/>
      <c r="H262" s="283"/>
      <c r="I262" s="102"/>
      <c r="J262" s="102"/>
      <c r="K262" s="102"/>
      <c r="L262" s="102"/>
      <c r="M262" s="102"/>
      <c r="N262" s="102"/>
      <c r="O262" s="102"/>
    </row>
    <row r="263" spans="1:17" s="114" customFormat="1" hidden="1" x14ac:dyDescent="0.3">
      <c r="A263" s="256"/>
      <c r="B263" s="252"/>
      <c r="C263" s="257"/>
      <c r="D263" s="261"/>
      <c r="E263" s="82">
        <f t="shared" si="11"/>
        <v>0</v>
      </c>
      <c r="F263" s="114" t="s">
        <v>326</v>
      </c>
      <c r="G263" s="90"/>
      <c r="H263" s="120"/>
      <c r="I263" s="102"/>
      <c r="J263" s="102"/>
      <c r="K263" s="102"/>
      <c r="L263" s="102"/>
      <c r="M263" s="102"/>
      <c r="N263" s="102"/>
      <c r="O263" s="102"/>
    </row>
    <row r="264" spans="1:17" s="114" customFormat="1" hidden="1" x14ac:dyDescent="0.3">
      <c r="A264" s="256"/>
      <c r="B264" s="252"/>
      <c r="C264" s="257"/>
      <c r="D264" s="261"/>
      <c r="E264" s="82">
        <f t="shared" si="11"/>
        <v>0</v>
      </c>
      <c r="F264" s="114" t="s">
        <v>326</v>
      </c>
      <c r="G264" s="90"/>
      <c r="H264" s="283"/>
      <c r="I264" s="102"/>
      <c r="J264" s="102"/>
      <c r="K264" s="102"/>
      <c r="L264" s="102"/>
      <c r="M264" s="102"/>
      <c r="N264" s="102"/>
      <c r="O264" s="102"/>
    </row>
    <row r="265" spans="1:17" s="114" customFormat="1" hidden="1" x14ac:dyDescent="0.3">
      <c r="A265" s="256"/>
      <c r="B265" s="252"/>
      <c r="C265" s="257"/>
      <c r="D265" s="261"/>
      <c r="E265" s="82">
        <f t="shared" ref="E265:E266" si="12">ROUND(C265*D265,2)</f>
        <v>0</v>
      </c>
      <c r="F265" s="114" t="s">
        <v>326</v>
      </c>
      <c r="G265" s="90"/>
      <c r="H265" s="120"/>
      <c r="I265" s="102"/>
      <c r="J265" s="102"/>
      <c r="K265" s="102"/>
      <c r="L265" s="102"/>
      <c r="M265" s="102"/>
      <c r="N265" s="102"/>
      <c r="O265" s="102"/>
    </row>
    <row r="266" spans="1:17" s="114" customFormat="1" x14ac:dyDescent="0.3">
      <c r="A266" s="252" t="s">
        <v>315</v>
      </c>
      <c r="B266" s="252" t="s">
        <v>340</v>
      </c>
      <c r="C266" s="257">
        <f t="shared" ref="C266" ca="1" si="13">RAND()*1000000</f>
        <v>761015.11173962243</v>
      </c>
      <c r="D266" s="261">
        <v>0.09</v>
      </c>
      <c r="E266" s="295">
        <f t="shared" ca="1" si="12"/>
        <v>68491.360000000001</v>
      </c>
      <c r="F266" s="114" t="s">
        <v>326</v>
      </c>
      <c r="G266" s="102"/>
      <c r="H266" s="120"/>
      <c r="I266" s="102"/>
      <c r="J266" s="102"/>
      <c r="K266" s="102"/>
      <c r="L266" s="102"/>
      <c r="M266" s="102"/>
      <c r="N266" s="102"/>
      <c r="O266" s="102"/>
    </row>
    <row r="267" spans="1:17" s="114" customFormat="1" x14ac:dyDescent="0.3">
      <c r="A267" s="255"/>
      <c r="B267" s="252"/>
      <c r="C267" s="202"/>
      <c r="D267" s="206" t="s">
        <v>263</v>
      </c>
      <c r="E267" s="309">
        <f ca="1">ROUND(SUBTOTAL(109,E136:E266),2)</f>
        <v>200115.03</v>
      </c>
      <c r="F267" s="114" t="s">
        <v>326</v>
      </c>
      <c r="G267" s="102"/>
      <c r="H267" s="117" t="s">
        <v>329</v>
      </c>
      <c r="I267" s="102"/>
      <c r="J267" s="102"/>
      <c r="K267" s="102"/>
      <c r="L267" s="102"/>
      <c r="M267" s="102"/>
      <c r="N267" s="102"/>
      <c r="O267" s="102"/>
    </row>
    <row r="268" spans="1:17" x14ac:dyDescent="0.3">
      <c r="A268" s="3"/>
      <c r="B268" s="3"/>
      <c r="C268" s="3"/>
      <c r="D268" s="3"/>
      <c r="E268" s="297"/>
      <c r="F268" s="114" t="s">
        <v>324</v>
      </c>
      <c r="G268" s="3"/>
    </row>
    <row r="269" spans="1:17" x14ac:dyDescent="0.3">
      <c r="A269" s="3"/>
      <c r="B269" s="3"/>
      <c r="C269" s="223"/>
      <c r="D269" s="223" t="s">
        <v>208</v>
      </c>
      <c r="E269" s="82">
        <f ca="1">+E267+E135</f>
        <v>410914.79000000004</v>
      </c>
      <c r="F269" s="114" t="s">
        <v>324</v>
      </c>
      <c r="G269" s="3"/>
      <c r="H269" s="141" t="s">
        <v>237</v>
      </c>
    </row>
    <row r="270" spans="1:17" s="114" customFormat="1" x14ac:dyDescent="0.3">
      <c r="A270" s="102"/>
      <c r="B270" s="124"/>
      <c r="C270" s="103"/>
      <c r="D270" s="123"/>
      <c r="E270" s="90"/>
      <c r="F270" s="114" t="s">
        <v>324</v>
      </c>
      <c r="G270" s="102"/>
    </row>
    <row r="271" spans="1:17" s="114" customFormat="1" x14ac:dyDescent="0.3">
      <c r="A271" s="405" t="s">
        <v>206</v>
      </c>
      <c r="B271" s="107"/>
      <c r="C271" s="107"/>
      <c r="D271" s="107"/>
      <c r="E271" s="108"/>
      <c r="F271" s="114" t="s">
        <v>325</v>
      </c>
      <c r="G271" s="102"/>
      <c r="H271" s="142" t="s">
        <v>236</v>
      </c>
    </row>
    <row r="272" spans="1:17" s="114" customFormat="1" ht="45" customHeight="1" x14ac:dyDescent="0.3">
      <c r="A272" s="553" t="s">
        <v>345</v>
      </c>
      <c r="B272" s="554"/>
      <c r="C272" s="554"/>
      <c r="D272" s="554"/>
      <c r="E272" s="555"/>
      <c r="F272" s="102" t="s">
        <v>325</v>
      </c>
      <c r="G272" s="102"/>
      <c r="H272" s="559" t="s">
        <v>297</v>
      </c>
      <c r="I272" s="559"/>
      <c r="J272" s="559"/>
      <c r="K272" s="559"/>
      <c r="L272" s="559"/>
      <c r="M272" s="559"/>
      <c r="N272" s="559"/>
      <c r="O272" s="559"/>
      <c r="P272" s="559"/>
      <c r="Q272" s="559"/>
    </row>
    <row r="273" spans="1:17" x14ac:dyDescent="0.3">
      <c r="A273" s="3"/>
      <c r="B273" s="3"/>
      <c r="C273" s="3"/>
      <c r="D273" s="3"/>
      <c r="E273" s="3"/>
      <c r="F273" s="277" t="s">
        <v>326</v>
      </c>
      <c r="G273" s="3"/>
    </row>
    <row r="274" spans="1:17" s="114" customFormat="1" x14ac:dyDescent="0.3">
      <c r="A274" s="241" t="s">
        <v>207</v>
      </c>
      <c r="B274" s="111"/>
      <c r="C274" s="111"/>
      <c r="D274" s="111"/>
      <c r="E274" s="112"/>
      <c r="F274" s="102" t="s">
        <v>326</v>
      </c>
      <c r="G274" s="102"/>
      <c r="H274" s="142" t="s">
        <v>236</v>
      </c>
      <c r="J274" s="102"/>
    </row>
    <row r="275" spans="1:17" s="114" customFormat="1" ht="45" customHeight="1" x14ac:dyDescent="0.3">
      <c r="A275" s="553" t="s">
        <v>345</v>
      </c>
      <c r="B275" s="554"/>
      <c r="C275" s="554"/>
      <c r="D275" s="554"/>
      <c r="E275" s="555"/>
      <c r="F275" s="102" t="s">
        <v>326</v>
      </c>
      <c r="G275" s="102"/>
      <c r="H275" s="559" t="s">
        <v>297</v>
      </c>
      <c r="I275" s="559"/>
      <c r="J275" s="559"/>
      <c r="K275" s="559"/>
      <c r="L275" s="559"/>
      <c r="M275" s="559"/>
      <c r="N275" s="559"/>
      <c r="O275" s="559"/>
      <c r="P275" s="559"/>
      <c r="Q275" s="559"/>
    </row>
    <row r="276" spans="1:17" x14ac:dyDescent="0.3">
      <c r="A276" s="3"/>
      <c r="B276" s="3"/>
      <c r="C276" s="3"/>
      <c r="D276" s="3"/>
      <c r="E276" s="3"/>
      <c r="G276" s="3"/>
    </row>
    <row r="277" spans="1:17" x14ac:dyDescent="0.3">
      <c r="A277" s="3"/>
      <c r="B277" s="3"/>
      <c r="C277" s="3"/>
      <c r="D277" s="3"/>
      <c r="E277" s="3"/>
    </row>
    <row r="278" spans="1:17" x14ac:dyDescent="0.3">
      <c r="A278" s="3"/>
      <c r="B278" s="3"/>
      <c r="C278" s="3"/>
      <c r="D278" s="3"/>
      <c r="E278" s="3"/>
    </row>
    <row r="279" spans="1:17" x14ac:dyDescent="0.3">
      <c r="A279" s="3"/>
      <c r="B279" s="3"/>
      <c r="C279" s="3"/>
      <c r="D279" s="3"/>
      <c r="E279" s="3"/>
    </row>
    <row r="280" spans="1:17" x14ac:dyDescent="0.3">
      <c r="A280" s="3"/>
      <c r="B280" s="3"/>
      <c r="C280" s="3"/>
      <c r="D280" s="3"/>
      <c r="E280" s="3"/>
    </row>
    <row r="281" spans="1:17" x14ac:dyDescent="0.3">
      <c r="A281" s="3"/>
      <c r="B281" s="3"/>
      <c r="C281" s="3"/>
      <c r="D281" s="3"/>
      <c r="E281" s="3"/>
    </row>
    <row r="282" spans="1:17" x14ac:dyDescent="0.3">
      <c r="A282" s="3"/>
      <c r="B282" s="3"/>
      <c r="C282" s="3"/>
      <c r="D282" s="3"/>
      <c r="E282" s="3"/>
    </row>
    <row r="283" spans="1:17" x14ac:dyDescent="0.3">
      <c r="A283" s="3"/>
      <c r="B283" s="3"/>
      <c r="C283" s="3"/>
      <c r="D283" s="3"/>
      <c r="E283" s="3"/>
    </row>
    <row r="284" spans="1:17" x14ac:dyDescent="0.3">
      <c r="A284" s="3"/>
      <c r="B284" s="3"/>
      <c r="C284" s="3"/>
      <c r="D284" s="3"/>
      <c r="E284" s="3"/>
    </row>
    <row r="285" spans="1:17" x14ac:dyDescent="0.3">
      <c r="A285" s="3"/>
      <c r="B285" s="3"/>
      <c r="C285" s="3"/>
      <c r="D285" s="3"/>
      <c r="E285" s="3"/>
    </row>
    <row r="286" spans="1:17" x14ac:dyDescent="0.3">
      <c r="A286" s="3"/>
      <c r="B286" s="3"/>
      <c r="C286" s="3"/>
      <c r="D286" s="3"/>
      <c r="E286" s="3"/>
    </row>
    <row r="287" spans="1:17" x14ac:dyDescent="0.3">
      <c r="A287" s="3"/>
      <c r="B287" s="3"/>
      <c r="C287" s="3"/>
      <c r="D287" s="3"/>
      <c r="E287" s="3"/>
    </row>
    <row r="288" spans="1:17" x14ac:dyDescent="0.3">
      <c r="A288" s="3"/>
      <c r="B288" s="3"/>
      <c r="C288" s="3"/>
      <c r="D288" s="3"/>
      <c r="E288" s="3"/>
    </row>
    <row r="289" spans="1:5" x14ac:dyDescent="0.3">
      <c r="A289" s="3"/>
      <c r="B289" s="3"/>
      <c r="C289" s="3"/>
      <c r="D289" s="3"/>
      <c r="E289" s="3"/>
    </row>
    <row r="290" spans="1:5" x14ac:dyDescent="0.3">
      <c r="A290" s="3"/>
      <c r="B290" s="3"/>
      <c r="C290" s="3"/>
      <c r="D290" s="3"/>
      <c r="E290" s="3"/>
    </row>
    <row r="291" spans="1:5" x14ac:dyDescent="0.3">
      <c r="A291" s="3"/>
      <c r="B291" s="3"/>
      <c r="C291" s="3"/>
      <c r="D291" s="3"/>
      <c r="E291" s="3"/>
    </row>
    <row r="292" spans="1:5" x14ac:dyDescent="0.3">
      <c r="A292" s="3"/>
      <c r="B292" s="3"/>
      <c r="C292" s="3"/>
      <c r="D292" s="3"/>
      <c r="E292" s="3"/>
    </row>
    <row r="293" spans="1:5" x14ac:dyDescent="0.3">
      <c r="A293" s="3"/>
      <c r="B293" s="3"/>
      <c r="C293" s="3"/>
      <c r="D293" s="3"/>
      <c r="E293" s="3"/>
    </row>
    <row r="294" spans="1:5" x14ac:dyDescent="0.3">
      <c r="A294" s="3"/>
      <c r="B294" s="3"/>
      <c r="C294" s="3"/>
      <c r="D294" s="3"/>
      <c r="E294" s="3"/>
    </row>
    <row r="295" spans="1:5" x14ac:dyDescent="0.3">
      <c r="A295" s="3"/>
      <c r="B295" s="3"/>
      <c r="C295" s="3"/>
      <c r="D295" s="3"/>
      <c r="E295" s="3"/>
    </row>
    <row r="296" spans="1:5" x14ac:dyDescent="0.3">
      <c r="A296" s="3"/>
      <c r="B296" s="3"/>
      <c r="C296" s="3"/>
      <c r="D296" s="3"/>
      <c r="E296" s="3"/>
    </row>
    <row r="297" spans="1:5" x14ac:dyDescent="0.3">
      <c r="A297" s="3"/>
      <c r="B297" s="3"/>
      <c r="C297" s="3"/>
      <c r="D297" s="3"/>
      <c r="E297" s="3"/>
    </row>
    <row r="298" spans="1:5" x14ac:dyDescent="0.3">
      <c r="A298" s="3"/>
      <c r="B298" s="3"/>
      <c r="C298" s="3"/>
      <c r="D298" s="3"/>
      <c r="E298" s="3"/>
    </row>
    <row r="299" spans="1:5" x14ac:dyDescent="0.3">
      <c r="A299" s="3"/>
      <c r="B299" s="3"/>
      <c r="C299" s="3"/>
      <c r="D299" s="3"/>
      <c r="E299" s="3"/>
    </row>
    <row r="300" spans="1:5" x14ac:dyDescent="0.3">
      <c r="A300" s="3"/>
      <c r="B300" s="3"/>
      <c r="C300" s="3"/>
      <c r="D300" s="3"/>
      <c r="E300" s="3"/>
    </row>
    <row r="301" spans="1:5" x14ac:dyDescent="0.3">
      <c r="A301" s="3"/>
      <c r="B301" s="3"/>
      <c r="C301" s="3"/>
      <c r="D301" s="3"/>
      <c r="E301" s="3"/>
    </row>
    <row r="302" spans="1:5" x14ac:dyDescent="0.3">
      <c r="A302" s="3"/>
      <c r="B302" s="3"/>
      <c r="C302" s="3"/>
      <c r="D302" s="3"/>
      <c r="E302" s="3"/>
    </row>
    <row r="303" spans="1:5" x14ac:dyDescent="0.3">
      <c r="A303" s="3"/>
      <c r="B303" s="3"/>
      <c r="C303" s="3"/>
      <c r="D303" s="3"/>
      <c r="E303" s="3"/>
    </row>
    <row r="304" spans="1:5" x14ac:dyDescent="0.3">
      <c r="A304" s="3"/>
      <c r="B304" s="3"/>
      <c r="C304" s="3"/>
      <c r="D304" s="3"/>
      <c r="E304" s="3"/>
    </row>
    <row r="305" spans="1:5" x14ac:dyDescent="0.3">
      <c r="A305" s="3"/>
      <c r="B305" s="3"/>
      <c r="C305" s="3"/>
      <c r="D305" s="3"/>
      <c r="E305" s="3"/>
    </row>
    <row r="306" spans="1:5" x14ac:dyDescent="0.3">
      <c r="A306" s="3"/>
      <c r="B306" s="3"/>
      <c r="C306" s="3"/>
      <c r="D306" s="3"/>
      <c r="E306" s="3"/>
    </row>
    <row r="307" spans="1:5" x14ac:dyDescent="0.3">
      <c r="A307" s="3"/>
      <c r="B307" s="3"/>
      <c r="C307" s="3"/>
      <c r="D307" s="3"/>
      <c r="E307" s="3"/>
    </row>
    <row r="308" spans="1:5" x14ac:dyDescent="0.3">
      <c r="A308" s="3"/>
      <c r="B308" s="3"/>
      <c r="C308" s="3"/>
      <c r="D308" s="3"/>
      <c r="E308" s="3"/>
    </row>
    <row r="309" spans="1:5" x14ac:dyDescent="0.3">
      <c r="A309" s="3"/>
      <c r="B309" s="3"/>
      <c r="C309" s="3"/>
      <c r="D309" s="3"/>
      <c r="E309" s="3"/>
    </row>
    <row r="310" spans="1:5" x14ac:dyDescent="0.3">
      <c r="A310" s="3"/>
      <c r="B310" s="3"/>
      <c r="C310" s="3"/>
      <c r="D310" s="3"/>
      <c r="E310" s="3"/>
    </row>
    <row r="311" spans="1:5" x14ac:dyDescent="0.3">
      <c r="A311" s="3"/>
      <c r="B311" s="3"/>
      <c r="C311" s="3"/>
      <c r="D311" s="3"/>
      <c r="E311" s="3"/>
    </row>
    <row r="312" spans="1:5" x14ac:dyDescent="0.3">
      <c r="A312" s="3"/>
      <c r="B312" s="3"/>
      <c r="C312" s="3"/>
      <c r="D312" s="3"/>
      <c r="E312" s="3"/>
    </row>
    <row r="313" spans="1:5" x14ac:dyDescent="0.3">
      <c r="A313" s="3"/>
      <c r="B313" s="3"/>
      <c r="C313" s="3"/>
      <c r="D313" s="3"/>
      <c r="E313" s="3"/>
    </row>
    <row r="314" spans="1:5" x14ac:dyDescent="0.3">
      <c r="A314" s="3"/>
      <c r="B314" s="3"/>
      <c r="C314" s="3"/>
      <c r="D314" s="3"/>
      <c r="E314" s="3"/>
    </row>
    <row r="315" spans="1:5" x14ac:dyDescent="0.3">
      <c r="A315" s="3"/>
      <c r="B315" s="3"/>
      <c r="C315" s="3"/>
      <c r="D315" s="3"/>
      <c r="E315" s="3"/>
    </row>
    <row r="316" spans="1:5" x14ac:dyDescent="0.3">
      <c r="A316" s="3"/>
      <c r="B316" s="3"/>
      <c r="C316" s="3"/>
      <c r="D316" s="3"/>
      <c r="E316" s="3"/>
    </row>
    <row r="317" spans="1:5" x14ac:dyDescent="0.3">
      <c r="A317" s="3"/>
      <c r="B317" s="3"/>
      <c r="C317" s="3"/>
      <c r="D317" s="3"/>
      <c r="E317" s="3"/>
    </row>
    <row r="318" spans="1:5" x14ac:dyDescent="0.3">
      <c r="A318" s="3"/>
      <c r="B318" s="3"/>
      <c r="C318" s="3"/>
      <c r="D318" s="3"/>
      <c r="E318" s="3"/>
    </row>
    <row r="319" spans="1:5" x14ac:dyDescent="0.3">
      <c r="A319" s="3"/>
      <c r="B319" s="3"/>
      <c r="C319" s="3"/>
      <c r="D319" s="3"/>
      <c r="E319" s="3"/>
    </row>
    <row r="320" spans="1:5" x14ac:dyDescent="0.3">
      <c r="A320" s="3"/>
      <c r="B320" s="3"/>
      <c r="C320" s="3"/>
      <c r="D320" s="3"/>
      <c r="E320" s="3"/>
    </row>
    <row r="321" spans="1:5" x14ac:dyDescent="0.3">
      <c r="A321" s="3"/>
      <c r="B321" s="3"/>
      <c r="C321" s="3"/>
      <c r="D321" s="3"/>
      <c r="E321" s="3"/>
    </row>
    <row r="322" spans="1:5" x14ac:dyDescent="0.3">
      <c r="A322" s="3"/>
      <c r="B322" s="3"/>
      <c r="C322" s="3"/>
      <c r="D322" s="3"/>
      <c r="E322" s="3"/>
    </row>
    <row r="323" spans="1:5" x14ac:dyDescent="0.3">
      <c r="A323" s="3"/>
      <c r="B323" s="3"/>
      <c r="C323" s="3"/>
      <c r="D323" s="3"/>
      <c r="E323" s="3"/>
    </row>
    <row r="324" spans="1:5" x14ac:dyDescent="0.3">
      <c r="A324" s="3"/>
      <c r="B324" s="3"/>
      <c r="C324" s="3"/>
      <c r="D324" s="3"/>
      <c r="E324" s="3"/>
    </row>
    <row r="325" spans="1:5" x14ac:dyDescent="0.3">
      <c r="A325" s="3"/>
      <c r="B325" s="3"/>
      <c r="C325" s="3"/>
      <c r="D325" s="3"/>
      <c r="E325" s="3"/>
    </row>
    <row r="326" spans="1:5" x14ac:dyDescent="0.3">
      <c r="A326" s="3"/>
      <c r="B326" s="3"/>
      <c r="C326" s="3"/>
      <c r="D326" s="3"/>
      <c r="E326" s="3"/>
    </row>
    <row r="327" spans="1:5" x14ac:dyDescent="0.3">
      <c r="A327" s="3"/>
      <c r="B327" s="3"/>
      <c r="C327" s="3"/>
      <c r="D327" s="3"/>
      <c r="E327" s="3"/>
    </row>
    <row r="328" spans="1:5" x14ac:dyDescent="0.3">
      <c r="A328" s="3"/>
      <c r="B328" s="3"/>
      <c r="C328" s="3"/>
      <c r="D328" s="3"/>
      <c r="E328" s="3"/>
    </row>
    <row r="329" spans="1:5" x14ac:dyDescent="0.3">
      <c r="A329" s="3"/>
      <c r="B329" s="3"/>
      <c r="C329" s="3"/>
      <c r="D329" s="3"/>
      <c r="E329" s="3"/>
    </row>
    <row r="330" spans="1:5" x14ac:dyDescent="0.3">
      <c r="A330" s="3"/>
      <c r="B330" s="3"/>
      <c r="C330" s="3"/>
      <c r="D330" s="3"/>
      <c r="E330" s="3"/>
    </row>
    <row r="331" spans="1:5" x14ac:dyDescent="0.3">
      <c r="A331" s="3"/>
      <c r="B331" s="3"/>
      <c r="C331" s="3"/>
      <c r="D331" s="3"/>
      <c r="E331" s="3"/>
    </row>
    <row r="332" spans="1:5" x14ac:dyDescent="0.3">
      <c r="A332" s="3"/>
      <c r="B332" s="3"/>
      <c r="C332" s="3"/>
      <c r="D332" s="3"/>
      <c r="E332" s="3"/>
    </row>
    <row r="333" spans="1:5" x14ac:dyDescent="0.3">
      <c r="A333" s="3"/>
      <c r="B333" s="3"/>
      <c r="C333" s="3"/>
      <c r="D333" s="3"/>
      <c r="E333" s="3"/>
    </row>
    <row r="334" spans="1:5" x14ac:dyDescent="0.3">
      <c r="A334" s="3"/>
      <c r="B334" s="3"/>
      <c r="C334" s="3"/>
      <c r="D334" s="3"/>
      <c r="E334" s="3"/>
    </row>
    <row r="335" spans="1:5" x14ac:dyDescent="0.3">
      <c r="A335" s="3"/>
      <c r="B335" s="3"/>
      <c r="C335" s="3"/>
      <c r="D335" s="3"/>
      <c r="E335" s="3"/>
    </row>
    <row r="336" spans="1:5" x14ac:dyDescent="0.3">
      <c r="A336" s="3"/>
      <c r="B336" s="3"/>
      <c r="C336" s="3"/>
      <c r="D336" s="3"/>
      <c r="E336" s="3"/>
    </row>
    <row r="337" spans="1:5" x14ac:dyDescent="0.3">
      <c r="A337" s="3"/>
      <c r="B337" s="3"/>
      <c r="C337" s="3"/>
      <c r="D337" s="3"/>
      <c r="E337" s="3"/>
    </row>
    <row r="338" spans="1:5" x14ac:dyDescent="0.3">
      <c r="A338" s="3"/>
      <c r="B338" s="3"/>
      <c r="C338" s="3"/>
      <c r="D338" s="3"/>
      <c r="E338" s="3"/>
    </row>
    <row r="339" spans="1:5" x14ac:dyDescent="0.3">
      <c r="A339" s="3"/>
      <c r="B339" s="3"/>
      <c r="C339" s="3"/>
      <c r="D339" s="3"/>
      <c r="E339" s="3"/>
    </row>
    <row r="340" spans="1:5" x14ac:dyDescent="0.3">
      <c r="A340" s="3"/>
      <c r="B340" s="3"/>
      <c r="C340" s="3"/>
      <c r="D340" s="3"/>
      <c r="E340" s="3"/>
    </row>
    <row r="341" spans="1:5" x14ac:dyDescent="0.3">
      <c r="A341" s="3"/>
      <c r="B341" s="3"/>
      <c r="C341" s="3"/>
      <c r="D341" s="3"/>
      <c r="E341" s="3"/>
    </row>
    <row r="342" spans="1:5" x14ac:dyDescent="0.3">
      <c r="A342" s="3"/>
      <c r="B342" s="3"/>
      <c r="C342" s="3"/>
      <c r="D342" s="3"/>
      <c r="E342" s="3"/>
    </row>
    <row r="343" spans="1:5" x14ac:dyDescent="0.3">
      <c r="A343" s="3"/>
      <c r="B343" s="3"/>
      <c r="C343" s="3"/>
      <c r="D343" s="3"/>
      <c r="E343" s="3"/>
    </row>
    <row r="344" spans="1:5" x14ac:dyDescent="0.3">
      <c r="A344" s="3"/>
      <c r="B344" s="3"/>
      <c r="C344" s="3"/>
      <c r="D344" s="3"/>
      <c r="E344" s="3"/>
    </row>
    <row r="345" spans="1:5" x14ac:dyDescent="0.3">
      <c r="A345" s="3"/>
      <c r="B345" s="3"/>
      <c r="C345" s="3"/>
      <c r="D345" s="3"/>
      <c r="E345" s="3"/>
    </row>
    <row r="346" spans="1:5" x14ac:dyDescent="0.3">
      <c r="A346" s="3"/>
      <c r="B346" s="3"/>
      <c r="C346" s="3"/>
      <c r="D346" s="3"/>
      <c r="E346" s="3"/>
    </row>
    <row r="347" spans="1:5" x14ac:dyDescent="0.3">
      <c r="A347" s="3"/>
      <c r="B347" s="3"/>
      <c r="C347" s="3"/>
      <c r="D347" s="3"/>
      <c r="E347" s="3"/>
    </row>
    <row r="348" spans="1:5" x14ac:dyDescent="0.3">
      <c r="A348" s="3"/>
      <c r="B348" s="3"/>
      <c r="C348" s="3"/>
      <c r="D348" s="3"/>
      <c r="E348" s="3"/>
    </row>
    <row r="349" spans="1:5" x14ac:dyDescent="0.3">
      <c r="A349" s="3"/>
      <c r="B349" s="3"/>
      <c r="C349" s="3"/>
      <c r="D349" s="3"/>
      <c r="E349" s="3"/>
    </row>
    <row r="350" spans="1:5" x14ac:dyDescent="0.3">
      <c r="A350" s="3"/>
      <c r="B350" s="3"/>
      <c r="C350" s="3"/>
      <c r="D350" s="3"/>
      <c r="E350" s="3"/>
    </row>
    <row r="351" spans="1:5" x14ac:dyDescent="0.3">
      <c r="A351" s="3"/>
      <c r="B351" s="3"/>
      <c r="C351" s="3"/>
      <c r="D351" s="3"/>
      <c r="E351" s="3"/>
    </row>
    <row r="352" spans="1:5" x14ac:dyDescent="0.3">
      <c r="A352" s="3"/>
      <c r="B352" s="3"/>
      <c r="C352" s="3"/>
      <c r="D352" s="3"/>
      <c r="E352" s="3"/>
    </row>
    <row r="353" spans="1:5" x14ac:dyDescent="0.3">
      <c r="A353" s="3"/>
      <c r="B353" s="3"/>
      <c r="C353" s="3"/>
      <c r="D353" s="3"/>
      <c r="E353" s="3"/>
    </row>
    <row r="354" spans="1:5" x14ac:dyDescent="0.3">
      <c r="A354" s="3"/>
      <c r="B354" s="3"/>
      <c r="C354" s="3"/>
      <c r="D354" s="3"/>
      <c r="E354" s="3"/>
    </row>
    <row r="355" spans="1:5" x14ac:dyDescent="0.3">
      <c r="A355" s="3"/>
      <c r="B355" s="3"/>
      <c r="C355" s="3"/>
      <c r="D355" s="3"/>
      <c r="E355" s="3"/>
    </row>
    <row r="356" spans="1:5" x14ac:dyDescent="0.3">
      <c r="A356" s="3"/>
      <c r="B356" s="3"/>
      <c r="C356" s="3"/>
      <c r="D356" s="3"/>
      <c r="E356" s="3"/>
    </row>
    <row r="357" spans="1:5" x14ac:dyDescent="0.3">
      <c r="A357" s="3"/>
      <c r="B357" s="3"/>
      <c r="C357" s="3"/>
      <c r="D357" s="3"/>
      <c r="E357" s="3"/>
    </row>
    <row r="358" spans="1:5" x14ac:dyDescent="0.3">
      <c r="A358" s="3"/>
      <c r="B358" s="3"/>
      <c r="C358" s="3"/>
      <c r="D358" s="3"/>
      <c r="E358" s="3"/>
    </row>
    <row r="359" spans="1:5" x14ac:dyDescent="0.3">
      <c r="A359" s="3"/>
      <c r="B359" s="3"/>
      <c r="C359" s="3"/>
      <c r="D359" s="3"/>
      <c r="E359" s="3"/>
    </row>
    <row r="360" spans="1:5" x14ac:dyDescent="0.3">
      <c r="A360" s="3"/>
      <c r="B360" s="3"/>
      <c r="C360" s="3"/>
      <c r="D360" s="3"/>
      <c r="E360" s="3"/>
    </row>
    <row r="361" spans="1:5" x14ac:dyDescent="0.3">
      <c r="A361" s="3"/>
      <c r="B361" s="3"/>
      <c r="C361" s="3"/>
      <c r="D361" s="3"/>
      <c r="E361" s="3"/>
    </row>
    <row r="362" spans="1:5" x14ac:dyDescent="0.3">
      <c r="A362" s="3"/>
      <c r="B362" s="3"/>
      <c r="C362" s="3"/>
      <c r="D362" s="3"/>
      <c r="E362" s="3"/>
    </row>
    <row r="363" spans="1:5" x14ac:dyDescent="0.3">
      <c r="A363" s="3"/>
      <c r="B363" s="3"/>
      <c r="C363" s="3"/>
      <c r="D363" s="3"/>
      <c r="E363" s="3"/>
    </row>
    <row r="364" spans="1:5" x14ac:dyDescent="0.3">
      <c r="A364" s="3"/>
      <c r="B364" s="3"/>
      <c r="C364" s="3"/>
      <c r="D364" s="3"/>
      <c r="E364" s="3"/>
    </row>
    <row r="365" spans="1:5" x14ac:dyDescent="0.3">
      <c r="A365" s="3"/>
      <c r="B365" s="3"/>
      <c r="C365" s="3"/>
      <c r="D365" s="3"/>
      <c r="E365" s="3"/>
    </row>
    <row r="366" spans="1:5" x14ac:dyDescent="0.3">
      <c r="A366" s="3"/>
      <c r="B366" s="3"/>
      <c r="C366" s="3"/>
      <c r="D366" s="3"/>
      <c r="E366" s="3"/>
    </row>
    <row r="367" spans="1:5" x14ac:dyDescent="0.3">
      <c r="A367" s="3"/>
      <c r="B367" s="3"/>
      <c r="C367" s="3"/>
      <c r="D367" s="3"/>
      <c r="E367" s="3"/>
    </row>
    <row r="368" spans="1:5" x14ac:dyDescent="0.3">
      <c r="A368" s="3"/>
      <c r="B368" s="3"/>
      <c r="C368" s="3"/>
      <c r="D368" s="3"/>
      <c r="E368" s="3"/>
    </row>
    <row r="369" spans="1:5" x14ac:dyDescent="0.3">
      <c r="A369" s="3"/>
      <c r="B369" s="3"/>
      <c r="C369" s="3"/>
      <c r="D369" s="3"/>
      <c r="E369" s="3"/>
    </row>
    <row r="370" spans="1:5" x14ac:dyDescent="0.3">
      <c r="A370" s="3"/>
      <c r="B370" s="3"/>
      <c r="C370" s="3"/>
      <c r="D370" s="3"/>
      <c r="E370" s="3"/>
    </row>
    <row r="371" spans="1:5" x14ac:dyDescent="0.3">
      <c r="A371" s="3"/>
      <c r="B371" s="3"/>
      <c r="C371" s="3"/>
      <c r="D371" s="3"/>
      <c r="E371" s="3"/>
    </row>
    <row r="372" spans="1:5" x14ac:dyDescent="0.3">
      <c r="A372" s="3"/>
      <c r="B372" s="3"/>
      <c r="C372" s="3"/>
      <c r="D372" s="3"/>
      <c r="E372" s="3"/>
    </row>
    <row r="373" spans="1:5" x14ac:dyDescent="0.3">
      <c r="A373" s="3"/>
      <c r="B373" s="3"/>
      <c r="C373" s="3"/>
      <c r="D373" s="3"/>
      <c r="E373" s="3"/>
    </row>
    <row r="374" spans="1:5" x14ac:dyDescent="0.3">
      <c r="A374" s="3"/>
      <c r="B374" s="3"/>
      <c r="C374" s="3"/>
      <c r="D374" s="3"/>
      <c r="E374" s="3"/>
    </row>
    <row r="375" spans="1:5" x14ac:dyDescent="0.3">
      <c r="A375" s="3"/>
      <c r="B375" s="3"/>
      <c r="C375" s="3"/>
      <c r="D375" s="3"/>
      <c r="E375" s="3"/>
    </row>
    <row r="376" spans="1:5" x14ac:dyDescent="0.3">
      <c r="A376" s="3"/>
      <c r="B376" s="3"/>
      <c r="C376" s="3"/>
      <c r="D376" s="3"/>
      <c r="E376" s="3"/>
    </row>
    <row r="377" spans="1:5" x14ac:dyDescent="0.3">
      <c r="A377" s="3"/>
      <c r="B377" s="3"/>
      <c r="C377" s="3"/>
      <c r="D377" s="3"/>
      <c r="E377" s="3"/>
    </row>
    <row r="378" spans="1:5" x14ac:dyDescent="0.3">
      <c r="A378" s="3"/>
      <c r="B378" s="3"/>
      <c r="C378" s="3"/>
      <c r="D378" s="3"/>
      <c r="E378" s="3"/>
    </row>
    <row r="379" spans="1:5" x14ac:dyDescent="0.3">
      <c r="A379" s="3"/>
      <c r="B379" s="3"/>
      <c r="C379" s="3"/>
      <c r="D379" s="3"/>
      <c r="E379" s="3"/>
    </row>
    <row r="380" spans="1:5" x14ac:dyDescent="0.3">
      <c r="A380" s="3"/>
      <c r="B380" s="3"/>
      <c r="C380" s="3"/>
      <c r="D380" s="3"/>
      <c r="E380" s="3"/>
    </row>
    <row r="381" spans="1:5" x14ac:dyDescent="0.3">
      <c r="A381" s="3"/>
      <c r="B381" s="3"/>
      <c r="C381" s="3"/>
      <c r="D381" s="3"/>
      <c r="E381" s="3"/>
    </row>
    <row r="382" spans="1:5" x14ac:dyDescent="0.3">
      <c r="A382" s="3"/>
      <c r="B382" s="3"/>
      <c r="C382" s="3"/>
      <c r="D382" s="3"/>
      <c r="E382" s="3"/>
    </row>
    <row r="383" spans="1:5" x14ac:dyDescent="0.3">
      <c r="A383" s="3"/>
      <c r="B383" s="3"/>
      <c r="C383" s="3"/>
      <c r="D383" s="3"/>
      <c r="E383" s="3"/>
    </row>
    <row r="384" spans="1:5" x14ac:dyDescent="0.3">
      <c r="A384" s="3"/>
      <c r="B384" s="3"/>
      <c r="C384" s="3"/>
      <c r="D384" s="3"/>
      <c r="E384" s="3"/>
    </row>
    <row r="385" spans="1:5" x14ac:dyDescent="0.3">
      <c r="A385" s="3"/>
      <c r="B385" s="3"/>
      <c r="C385" s="3"/>
      <c r="D385" s="3"/>
      <c r="E385" s="3"/>
    </row>
    <row r="386" spans="1:5" x14ac:dyDescent="0.3">
      <c r="A386" s="3"/>
      <c r="B386" s="3"/>
      <c r="C386" s="3"/>
      <c r="D386" s="3"/>
      <c r="E386" s="3"/>
    </row>
    <row r="387" spans="1:5" x14ac:dyDescent="0.3">
      <c r="A387" s="3"/>
      <c r="B387" s="3"/>
      <c r="C387" s="3"/>
      <c r="D387" s="3"/>
      <c r="E387" s="3"/>
    </row>
    <row r="388" spans="1:5" x14ac:dyDescent="0.3">
      <c r="A388" s="3"/>
      <c r="B388" s="3"/>
      <c r="C388" s="3"/>
      <c r="D388" s="3"/>
      <c r="E388" s="3"/>
    </row>
    <row r="389" spans="1:5" x14ac:dyDescent="0.3">
      <c r="A389" s="3"/>
      <c r="B389" s="3"/>
      <c r="C389" s="3"/>
      <c r="D389" s="3"/>
      <c r="E389" s="3"/>
    </row>
    <row r="390" spans="1:5" x14ac:dyDescent="0.3">
      <c r="A390" s="3"/>
      <c r="B390" s="3"/>
      <c r="C390" s="3"/>
      <c r="D390" s="3"/>
      <c r="E390" s="3"/>
    </row>
    <row r="391" spans="1:5" x14ac:dyDescent="0.3">
      <c r="A391" s="3"/>
      <c r="B391" s="3"/>
      <c r="C391" s="3"/>
      <c r="D391" s="3"/>
      <c r="E391" s="3"/>
    </row>
    <row r="392" spans="1:5" x14ac:dyDescent="0.3">
      <c r="A392" s="3"/>
      <c r="B392" s="3"/>
      <c r="C392" s="3"/>
      <c r="D392" s="3"/>
      <c r="E392" s="3"/>
    </row>
    <row r="393" spans="1:5" x14ac:dyDescent="0.3">
      <c r="A393" s="3"/>
      <c r="B393" s="3"/>
      <c r="C393" s="3"/>
      <c r="D393" s="3"/>
      <c r="E393" s="3"/>
    </row>
    <row r="394" spans="1:5" x14ac:dyDescent="0.3">
      <c r="A394" s="3"/>
      <c r="B394" s="3"/>
      <c r="C394" s="3"/>
      <c r="D394" s="3"/>
      <c r="E394" s="3"/>
    </row>
    <row r="395" spans="1:5" x14ac:dyDescent="0.3">
      <c r="A395" s="3"/>
      <c r="B395" s="3"/>
      <c r="C395" s="3"/>
      <c r="D395" s="3"/>
      <c r="E395" s="3"/>
    </row>
    <row r="396" spans="1:5" x14ac:dyDescent="0.3">
      <c r="A396" s="3"/>
      <c r="B396" s="3"/>
      <c r="C396" s="3"/>
      <c r="D396" s="3"/>
      <c r="E396" s="3"/>
    </row>
    <row r="397" spans="1:5" x14ac:dyDescent="0.3">
      <c r="A397" s="3"/>
      <c r="B397" s="3"/>
      <c r="C397" s="3"/>
      <c r="D397" s="3"/>
      <c r="E397" s="3"/>
    </row>
    <row r="398" spans="1:5" x14ac:dyDescent="0.3">
      <c r="A398" s="3"/>
      <c r="B398" s="3"/>
      <c r="C398" s="3"/>
      <c r="D398" s="3"/>
      <c r="E398" s="3"/>
    </row>
    <row r="399" spans="1:5" x14ac:dyDescent="0.3">
      <c r="A399" s="3"/>
      <c r="B399" s="3"/>
      <c r="C399" s="3"/>
      <c r="D399" s="3"/>
      <c r="E399" s="3"/>
    </row>
    <row r="400" spans="1:5" x14ac:dyDescent="0.3">
      <c r="A400" s="3"/>
      <c r="B400" s="3"/>
      <c r="C400" s="3"/>
      <c r="D400" s="3"/>
      <c r="E400" s="3"/>
    </row>
    <row r="401" spans="1:5" x14ac:dyDescent="0.3">
      <c r="A401" s="3"/>
      <c r="B401" s="3"/>
      <c r="C401" s="3"/>
      <c r="D401" s="3"/>
      <c r="E401" s="3"/>
    </row>
    <row r="402" spans="1:5" x14ac:dyDescent="0.3">
      <c r="A402" s="3"/>
      <c r="B402" s="3"/>
      <c r="C402" s="3"/>
      <c r="D402" s="3"/>
      <c r="E402" s="3"/>
    </row>
    <row r="403" spans="1:5" x14ac:dyDescent="0.3">
      <c r="A403" s="3"/>
      <c r="B403" s="3"/>
      <c r="C403" s="3"/>
      <c r="D403" s="3"/>
      <c r="E403" s="3"/>
    </row>
    <row r="404" spans="1:5" x14ac:dyDescent="0.3">
      <c r="A404" s="3"/>
      <c r="B404" s="3"/>
      <c r="C404" s="3"/>
      <c r="D404" s="3"/>
      <c r="E404" s="3"/>
    </row>
    <row r="405" spans="1:5" x14ac:dyDescent="0.3">
      <c r="A405" s="3"/>
      <c r="B405" s="3"/>
      <c r="C405" s="3"/>
      <c r="D405" s="3"/>
      <c r="E405" s="3"/>
    </row>
    <row r="406" spans="1:5" x14ac:dyDescent="0.3">
      <c r="A406" s="3"/>
      <c r="B406" s="3"/>
      <c r="C406" s="3"/>
      <c r="D406" s="3"/>
      <c r="E406" s="3"/>
    </row>
    <row r="407" spans="1:5" x14ac:dyDescent="0.3">
      <c r="A407" s="3"/>
      <c r="B407" s="3"/>
      <c r="C407" s="3"/>
      <c r="D407" s="3"/>
      <c r="E407" s="3"/>
    </row>
    <row r="408" spans="1:5" x14ac:dyDescent="0.3">
      <c r="A408" s="3"/>
      <c r="B408" s="3"/>
      <c r="C408" s="3"/>
      <c r="D408" s="3"/>
      <c r="E408" s="3"/>
    </row>
    <row r="409" spans="1:5" x14ac:dyDescent="0.3">
      <c r="A409" s="3"/>
      <c r="B409" s="3"/>
      <c r="C409" s="3"/>
      <c r="D409" s="3"/>
      <c r="E409" s="3"/>
    </row>
    <row r="410" spans="1:5" x14ac:dyDescent="0.3">
      <c r="A410" s="3"/>
      <c r="B410" s="3"/>
      <c r="C410" s="3"/>
      <c r="D410" s="3"/>
      <c r="E410" s="3"/>
    </row>
    <row r="411" spans="1:5" x14ac:dyDescent="0.3">
      <c r="A411" s="3"/>
      <c r="B411" s="3"/>
      <c r="C411" s="3"/>
      <c r="D411" s="3"/>
      <c r="E411" s="3"/>
    </row>
    <row r="412" spans="1:5" x14ac:dyDescent="0.3">
      <c r="A412" s="3"/>
      <c r="B412" s="3"/>
      <c r="C412" s="3"/>
      <c r="D412" s="3"/>
      <c r="E412" s="3"/>
    </row>
    <row r="413" spans="1:5" x14ac:dyDescent="0.3">
      <c r="A413" s="3"/>
      <c r="B413" s="3"/>
      <c r="C413" s="3"/>
      <c r="D413" s="3"/>
      <c r="E413" s="3"/>
    </row>
    <row r="414" spans="1:5" x14ac:dyDescent="0.3">
      <c r="A414" s="3"/>
      <c r="B414" s="3"/>
      <c r="C414" s="3"/>
      <c r="D414" s="3"/>
      <c r="E414" s="3"/>
    </row>
    <row r="415" spans="1:5" x14ac:dyDescent="0.3">
      <c r="A415" s="3"/>
      <c r="B415" s="3"/>
      <c r="C415" s="3"/>
      <c r="D415" s="3"/>
      <c r="E415" s="3"/>
    </row>
    <row r="416" spans="1:5" x14ac:dyDescent="0.3">
      <c r="A416" s="3"/>
      <c r="B416" s="3"/>
      <c r="C416" s="3"/>
      <c r="D416" s="3"/>
      <c r="E416" s="3"/>
    </row>
    <row r="417" spans="1:5" x14ac:dyDescent="0.3">
      <c r="A417" s="3"/>
      <c r="B417" s="3"/>
      <c r="C417" s="3"/>
      <c r="D417" s="3"/>
      <c r="E417" s="3"/>
    </row>
    <row r="418" spans="1:5" x14ac:dyDescent="0.3">
      <c r="A418" s="3"/>
      <c r="B418" s="3"/>
      <c r="C418" s="3"/>
      <c r="D418" s="3"/>
      <c r="E418" s="3"/>
    </row>
    <row r="419" spans="1:5" x14ac:dyDescent="0.3">
      <c r="A419" s="3"/>
      <c r="B419" s="3"/>
      <c r="C419" s="3"/>
      <c r="D419" s="3"/>
      <c r="E419" s="3"/>
    </row>
    <row r="420" spans="1:5" x14ac:dyDescent="0.3">
      <c r="A420" s="3"/>
      <c r="B420" s="3"/>
      <c r="C420" s="3"/>
      <c r="D420" s="3"/>
      <c r="E420" s="3"/>
    </row>
    <row r="421" spans="1:5" x14ac:dyDescent="0.3">
      <c r="A421" s="3"/>
      <c r="B421" s="3"/>
      <c r="C421" s="3"/>
      <c r="D421" s="3"/>
      <c r="E421" s="3"/>
    </row>
    <row r="422" spans="1:5" x14ac:dyDescent="0.3">
      <c r="A422" s="3"/>
      <c r="B422" s="3"/>
      <c r="C422" s="3"/>
      <c r="D422" s="3"/>
      <c r="E422" s="3"/>
    </row>
    <row r="423" spans="1:5" x14ac:dyDescent="0.3">
      <c r="A423" s="3"/>
      <c r="B423" s="3"/>
      <c r="C423" s="3"/>
      <c r="D423" s="3"/>
      <c r="E423" s="3"/>
    </row>
    <row r="424" spans="1:5" x14ac:dyDescent="0.3">
      <c r="A424" s="3"/>
      <c r="B424" s="3"/>
      <c r="C424" s="3"/>
      <c r="D424" s="3"/>
      <c r="E424" s="3"/>
    </row>
    <row r="425" spans="1:5" x14ac:dyDescent="0.3">
      <c r="A425" s="3"/>
      <c r="B425" s="3"/>
      <c r="C425" s="3"/>
      <c r="D425" s="3"/>
      <c r="E425" s="3"/>
    </row>
    <row r="426" spans="1:5" x14ac:dyDescent="0.3">
      <c r="A426" s="3"/>
      <c r="B426" s="3"/>
      <c r="C426" s="3"/>
      <c r="D426" s="3"/>
      <c r="E426" s="3"/>
    </row>
    <row r="427" spans="1:5" x14ac:dyDescent="0.3">
      <c r="A427" s="3"/>
      <c r="B427" s="3"/>
      <c r="C427" s="3"/>
      <c r="D427" s="3"/>
      <c r="E427" s="3"/>
    </row>
    <row r="428" spans="1:5" x14ac:dyDescent="0.3">
      <c r="A428" s="3"/>
      <c r="B428" s="3"/>
      <c r="C428" s="3"/>
      <c r="D428" s="3"/>
      <c r="E428" s="3"/>
    </row>
    <row r="429" spans="1:5" x14ac:dyDescent="0.3">
      <c r="A429" s="3"/>
      <c r="B429" s="3"/>
      <c r="C429" s="3"/>
      <c r="D429" s="3"/>
      <c r="E429" s="3"/>
    </row>
    <row r="430" spans="1:5" x14ac:dyDescent="0.3">
      <c r="A430" s="3"/>
      <c r="B430" s="3"/>
      <c r="C430" s="3"/>
      <c r="D430" s="3"/>
      <c r="E430" s="3"/>
    </row>
    <row r="431" spans="1:5" x14ac:dyDescent="0.3">
      <c r="A431" s="3"/>
      <c r="B431" s="3"/>
      <c r="C431" s="3"/>
      <c r="D431" s="3"/>
      <c r="E431" s="3"/>
    </row>
    <row r="432" spans="1:5" x14ac:dyDescent="0.3">
      <c r="A432" s="3"/>
      <c r="B432" s="3"/>
      <c r="C432" s="3"/>
      <c r="D432" s="3"/>
      <c r="E432" s="3"/>
    </row>
    <row r="433" spans="1:5" x14ac:dyDescent="0.3">
      <c r="A433" s="3"/>
      <c r="B433" s="3"/>
      <c r="C433" s="3"/>
      <c r="D433" s="3"/>
      <c r="E433" s="3"/>
    </row>
    <row r="434" spans="1:5" x14ac:dyDescent="0.3">
      <c r="A434" s="3"/>
      <c r="B434" s="3"/>
      <c r="C434" s="3"/>
      <c r="D434" s="3"/>
      <c r="E434" s="3"/>
    </row>
    <row r="435" spans="1:5" x14ac:dyDescent="0.3">
      <c r="A435" s="3"/>
      <c r="B435" s="3"/>
      <c r="C435" s="3"/>
      <c r="D435" s="3"/>
      <c r="E435" s="3"/>
    </row>
    <row r="436" spans="1:5" x14ac:dyDescent="0.3">
      <c r="A436" s="3"/>
      <c r="B436" s="3"/>
      <c r="C436" s="3"/>
      <c r="D436" s="3"/>
      <c r="E436" s="3"/>
    </row>
    <row r="437" spans="1:5" x14ac:dyDescent="0.3">
      <c r="A437" s="3"/>
      <c r="B437" s="3"/>
      <c r="C437" s="3"/>
      <c r="D437" s="3"/>
      <c r="E437" s="3"/>
    </row>
    <row r="438" spans="1:5" x14ac:dyDescent="0.3">
      <c r="A438" s="3"/>
      <c r="B438" s="3"/>
      <c r="C438" s="3"/>
      <c r="D438" s="3"/>
      <c r="E438" s="3"/>
    </row>
    <row r="439" spans="1:5" x14ac:dyDescent="0.3">
      <c r="A439" s="3"/>
      <c r="B439" s="3"/>
      <c r="C439" s="3"/>
      <c r="D439" s="3"/>
      <c r="E439" s="3"/>
    </row>
    <row r="440" spans="1:5" x14ac:dyDescent="0.3">
      <c r="A440" s="3"/>
      <c r="B440" s="3"/>
      <c r="C440" s="3"/>
      <c r="D440" s="3"/>
      <c r="E440" s="3"/>
    </row>
    <row r="441" spans="1:5" x14ac:dyDescent="0.3">
      <c r="A441" s="3"/>
      <c r="B441" s="3"/>
      <c r="C441" s="3"/>
      <c r="D441" s="3"/>
      <c r="E441" s="3"/>
    </row>
    <row r="442" spans="1:5" x14ac:dyDescent="0.3">
      <c r="A442" s="3"/>
      <c r="B442" s="3"/>
      <c r="C442" s="3"/>
      <c r="D442" s="3"/>
      <c r="E442" s="3"/>
    </row>
    <row r="443" spans="1:5" x14ac:dyDescent="0.3">
      <c r="A443" s="3"/>
      <c r="B443" s="3"/>
      <c r="C443" s="3"/>
      <c r="D443" s="3"/>
      <c r="E443" s="3"/>
    </row>
    <row r="444" spans="1:5" x14ac:dyDescent="0.3">
      <c r="A444" s="3"/>
      <c r="B444" s="3"/>
      <c r="C444" s="3"/>
      <c r="D444" s="3"/>
      <c r="E444" s="3"/>
    </row>
    <row r="445" spans="1:5" x14ac:dyDescent="0.3">
      <c r="A445" s="3"/>
      <c r="B445" s="3"/>
      <c r="C445" s="3"/>
      <c r="D445" s="3"/>
      <c r="E445" s="3"/>
    </row>
    <row r="446" spans="1:5" x14ac:dyDescent="0.3">
      <c r="A446" s="3"/>
      <c r="B446" s="3"/>
      <c r="C446" s="3"/>
      <c r="D446" s="3"/>
      <c r="E446" s="3"/>
    </row>
    <row r="447" spans="1:5" x14ac:dyDescent="0.3">
      <c r="A447" s="3"/>
      <c r="B447" s="3"/>
      <c r="C447" s="3"/>
      <c r="D447" s="3"/>
      <c r="E447" s="3"/>
    </row>
    <row r="448" spans="1:5" x14ac:dyDescent="0.3">
      <c r="A448" s="3"/>
      <c r="B448" s="3"/>
      <c r="C448" s="3"/>
      <c r="D448" s="3"/>
      <c r="E448" s="3"/>
    </row>
    <row r="449" spans="1:5" x14ac:dyDescent="0.3">
      <c r="A449" s="3"/>
      <c r="B449" s="3"/>
      <c r="C449" s="3"/>
      <c r="D449" s="3"/>
      <c r="E449" s="3"/>
    </row>
    <row r="450" spans="1:5" x14ac:dyDescent="0.3">
      <c r="A450" s="3"/>
      <c r="B450" s="3"/>
      <c r="C450" s="3"/>
      <c r="D450" s="3"/>
      <c r="E450" s="3"/>
    </row>
    <row r="451" spans="1:5" x14ac:dyDescent="0.3">
      <c r="A451" s="3"/>
      <c r="B451" s="3"/>
      <c r="C451" s="3"/>
      <c r="D451" s="3"/>
      <c r="E451" s="3"/>
    </row>
    <row r="452" spans="1:5" x14ac:dyDescent="0.3">
      <c r="A452" s="3"/>
      <c r="B452" s="3"/>
      <c r="C452" s="3"/>
      <c r="D452" s="3"/>
      <c r="E452" s="3"/>
    </row>
    <row r="453" spans="1:5" x14ac:dyDescent="0.3">
      <c r="A453" s="3"/>
      <c r="B453" s="3"/>
      <c r="C453" s="3"/>
      <c r="D453" s="3"/>
      <c r="E453" s="3"/>
    </row>
    <row r="454" spans="1:5" x14ac:dyDescent="0.3">
      <c r="A454" s="3"/>
      <c r="B454" s="3"/>
      <c r="C454" s="3"/>
      <c r="D454" s="3"/>
      <c r="E454" s="3"/>
    </row>
    <row r="455" spans="1:5" x14ac:dyDescent="0.3">
      <c r="A455" s="3"/>
      <c r="B455" s="3"/>
      <c r="C455" s="3"/>
      <c r="D455" s="3"/>
      <c r="E455" s="3"/>
    </row>
    <row r="456" spans="1:5" x14ac:dyDescent="0.3">
      <c r="A456" s="3"/>
      <c r="B456" s="3"/>
      <c r="C456" s="3"/>
      <c r="D456" s="3"/>
      <c r="E456" s="3"/>
    </row>
    <row r="457" spans="1:5" x14ac:dyDescent="0.3">
      <c r="A457" s="3"/>
      <c r="B457" s="3"/>
      <c r="C457" s="3"/>
      <c r="D457" s="3"/>
      <c r="E457" s="3"/>
    </row>
    <row r="458" spans="1:5" x14ac:dyDescent="0.3">
      <c r="A458" s="3"/>
      <c r="B458" s="3"/>
      <c r="C458" s="3"/>
      <c r="D458" s="3"/>
      <c r="E458" s="3"/>
    </row>
    <row r="459" spans="1:5" x14ac:dyDescent="0.3">
      <c r="A459" s="3"/>
      <c r="B459" s="3"/>
      <c r="C459" s="3"/>
      <c r="D459" s="3"/>
      <c r="E459" s="3"/>
    </row>
    <row r="460" spans="1:5" x14ac:dyDescent="0.3">
      <c r="A460" s="3"/>
      <c r="B460" s="3"/>
      <c r="C460" s="3"/>
      <c r="D460" s="3"/>
      <c r="E460" s="3"/>
    </row>
    <row r="461" spans="1:5" x14ac:dyDescent="0.3">
      <c r="A461" s="3"/>
      <c r="B461" s="3"/>
      <c r="C461" s="3"/>
      <c r="D461" s="3"/>
      <c r="E461" s="3"/>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14D2BBD-D901-41E9-B7E9-A1321F9AD214}">
            <xm:f>Categories!$A$3=FALSE</xm:f>
            <x14:dxf>
              <fill>
                <patternFill>
                  <bgColor theme="0" tint="-0.34998626667073579"/>
                </patternFill>
              </fill>
            </x14:dxf>
          </x14:cfRule>
          <xm:sqref>A1:E275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zoomScaleNormal="100" zoomScaleSheetLayoutView="100" workbookViewId="0">
      <selection activeCell="A5" sqref="A5"/>
    </sheetView>
  </sheetViews>
  <sheetFormatPr defaultColWidth="9.109375" defaultRowHeight="14.4" x14ac:dyDescent="0.3"/>
  <cols>
    <col min="1" max="1" width="39.33203125" style="3" customWidth="1"/>
    <col min="2" max="2" width="24.88671875" style="3" customWidth="1"/>
    <col min="3" max="3" width="16.44140625" style="3" customWidth="1"/>
    <col min="4" max="4" width="14.5546875" style="3" customWidth="1"/>
    <col min="5" max="5" width="12.44140625" style="3" customWidth="1"/>
    <col min="6" max="6" width="8.6640625" style="3" customWidth="1"/>
    <col min="7" max="7" width="16.33203125" style="3" customWidth="1"/>
    <col min="8" max="8" width="11" hidden="1" customWidth="1"/>
    <col min="9" max="9" width="2.88671875" style="3" customWidth="1"/>
    <col min="10" max="14" width="9.109375" style="3"/>
    <col min="15" max="15" width="10.44140625" style="3" customWidth="1"/>
    <col min="16" max="18" width="9.109375" style="3"/>
    <col min="19" max="19" width="16.88671875" style="3" customWidth="1"/>
    <col min="20" max="20" width="9.109375" style="3"/>
    <col min="21" max="21" width="10.88671875" style="3" customWidth="1"/>
    <col min="22" max="16384" width="9.109375" style="3"/>
  </cols>
  <sheetData>
    <row r="1" spans="1:10" ht="24" customHeight="1" x14ac:dyDescent="0.3">
      <c r="A1" s="556" t="s">
        <v>180</v>
      </c>
      <c r="B1" s="556"/>
      <c r="C1" s="556"/>
      <c r="D1" s="556"/>
      <c r="E1" s="556"/>
      <c r="F1" s="556"/>
      <c r="G1" s="3">
        <f>+'Section A'!B2</f>
        <v>0</v>
      </c>
      <c r="H1" s="51"/>
    </row>
    <row r="2" spans="1:10" ht="89.25" customHeight="1" x14ac:dyDescent="0.3">
      <c r="A2" s="560" t="s">
        <v>187</v>
      </c>
      <c r="B2" s="560"/>
      <c r="C2" s="560"/>
      <c r="D2" s="560"/>
      <c r="E2" s="560"/>
      <c r="F2" s="560"/>
      <c r="G2" s="560"/>
      <c r="H2" s="3"/>
      <c r="I2" s="12"/>
      <c r="J2" s="12"/>
    </row>
    <row r="3" spans="1:10" x14ac:dyDescent="0.3">
      <c r="B3" s="12"/>
      <c r="C3" s="12"/>
      <c r="D3" s="12"/>
      <c r="E3" s="12"/>
      <c r="F3" s="12"/>
      <c r="G3" s="12"/>
      <c r="I3" s="12"/>
      <c r="J3" s="12"/>
    </row>
    <row r="4" spans="1:10" x14ac:dyDescent="0.3">
      <c r="A4" s="238" t="s">
        <v>292</v>
      </c>
      <c r="B4" s="238" t="s">
        <v>42</v>
      </c>
      <c r="C4" s="239" t="s">
        <v>43</v>
      </c>
      <c r="D4" s="239" t="s">
        <v>44</v>
      </c>
      <c r="E4" s="239" t="s">
        <v>45</v>
      </c>
      <c r="F4" s="239" t="s">
        <v>46</v>
      </c>
      <c r="G4" s="305" t="s">
        <v>269</v>
      </c>
      <c r="H4" s="286" t="s">
        <v>327</v>
      </c>
      <c r="I4" s="12"/>
      <c r="J4" s="12"/>
    </row>
    <row r="5" spans="1:10" s="102" customFormat="1" x14ac:dyDescent="0.3">
      <c r="A5" s="262"/>
      <c r="B5" s="262"/>
      <c r="C5" s="257"/>
      <c r="D5" s="263"/>
      <c r="E5" s="263"/>
      <c r="F5" s="263"/>
      <c r="G5" s="82">
        <f>ROUND(+C5*E5*F5,2)</f>
        <v>0</v>
      </c>
      <c r="H5" s="114" t="s">
        <v>325</v>
      </c>
      <c r="I5" s="125"/>
      <c r="J5" s="125"/>
    </row>
    <row r="6" spans="1:10" s="102" customFormat="1" x14ac:dyDescent="0.3">
      <c r="A6" s="264"/>
      <c r="B6" s="264"/>
      <c r="C6" s="257"/>
      <c r="D6" s="263"/>
      <c r="E6" s="263"/>
      <c r="F6" s="263"/>
      <c r="G6" s="82">
        <f t="shared" ref="G6:G69" si="0">ROUND(+C6*E6*F6,2)</f>
        <v>0</v>
      </c>
      <c r="H6" s="114" t="s">
        <v>325</v>
      </c>
      <c r="I6" s="90"/>
      <c r="J6" s="90"/>
    </row>
    <row r="7" spans="1:10" s="102" customFormat="1" x14ac:dyDescent="0.3">
      <c r="A7" s="264"/>
      <c r="B7" s="264"/>
      <c r="C7" s="257"/>
      <c r="D7" s="263"/>
      <c r="E7" s="263"/>
      <c r="F7" s="263"/>
      <c r="G7" s="82">
        <f t="shared" si="0"/>
        <v>0</v>
      </c>
      <c r="H7" s="114" t="s">
        <v>325</v>
      </c>
      <c r="J7" s="90"/>
    </row>
    <row r="8" spans="1:10" s="102" customFormat="1" hidden="1" x14ac:dyDescent="0.3">
      <c r="A8" s="264"/>
      <c r="B8" s="264"/>
      <c r="C8" s="257"/>
      <c r="D8" s="263"/>
      <c r="E8" s="263"/>
      <c r="F8" s="263"/>
      <c r="G8" s="82">
        <f t="shared" si="0"/>
        <v>0</v>
      </c>
      <c r="H8" s="114" t="s">
        <v>325</v>
      </c>
      <c r="I8" s="90"/>
      <c r="J8" s="90"/>
    </row>
    <row r="9" spans="1:10" s="102" customFormat="1" hidden="1" x14ac:dyDescent="0.3">
      <c r="A9" s="264"/>
      <c r="B9" s="264"/>
      <c r="C9" s="257"/>
      <c r="D9" s="263"/>
      <c r="E9" s="263"/>
      <c r="F9" s="263"/>
      <c r="G9" s="82">
        <f t="shared" si="0"/>
        <v>0</v>
      </c>
      <c r="H9" s="114" t="s">
        <v>325</v>
      </c>
      <c r="J9" s="90"/>
    </row>
    <row r="10" spans="1:10" s="102" customFormat="1" hidden="1" x14ac:dyDescent="0.3">
      <c r="A10" s="264"/>
      <c r="B10" s="264"/>
      <c r="C10" s="257"/>
      <c r="D10" s="263"/>
      <c r="E10" s="263"/>
      <c r="F10" s="263"/>
      <c r="G10" s="82">
        <f t="shared" si="0"/>
        <v>0</v>
      </c>
      <c r="H10" s="114" t="s">
        <v>325</v>
      </c>
      <c r="I10" s="90"/>
      <c r="J10" s="90"/>
    </row>
    <row r="11" spans="1:10" s="102" customFormat="1" hidden="1" x14ac:dyDescent="0.3">
      <c r="A11" s="264"/>
      <c r="B11" s="264"/>
      <c r="C11" s="257"/>
      <c r="D11" s="263"/>
      <c r="E11" s="263"/>
      <c r="F11" s="263"/>
      <c r="G11" s="82">
        <f t="shared" si="0"/>
        <v>0</v>
      </c>
      <c r="H11" s="114" t="s">
        <v>325</v>
      </c>
      <c r="J11" s="90"/>
    </row>
    <row r="12" spans="1:10" s="102" customFormat="1" hidden="1" x14ac:dyDescent="0.3">
      <c r="A12" s="264"/>
      <c r="B12" s="264"/>
      <c r="C12" s="257"/>
      <c r="D12" s="263"/>
      <c r="E12" s="263"/>
      <c r="F12" s="263"/>
      <c r="G12" s="82">
        <f t="shared" si="0"/>
        <v>0</v>
      </c>
      <c r="H12" s="114" t="s">
        <v>325</v>
      </c>
      <c r="I12" s="90"/>
      <c r="J12" s="90"/>
    </row>
    <row r="13" spans="1:10" s="102" customFormat="1" hidden="1" x14ac:dyDescent="0.3">
      <c r="A13" s="264"/>
      <c r="B13" s="264"/>
      <c r="C13" s="257"/>
      <c r="D13" s="263"/>
      <c r="E13" s="263"/>
      <c r="F13" s="263"/>
      <c r="G13" s="82">
        <f t="shared" si="0"/>
        <v>0</v>
      </c>
      <c r="H13" s="114" t="s">
        <v>325</v>
      </c>
      <c r="J13" s="90"/>
    </row>
    <row r="14" spans="1:10" s="102" customFormat="1" hidden="1" x14ac:dyDescent="0.3">
      <c r="A14" s="264"/>
      <c r="B14" s="264"/>
      <c r="C14" s="257"/>
      <c r="D14" s="263"/>
      <c r="E14" s="263"/>
      <c r="F14" s="263"/>
      <c r="G14" s="82">
        <f t="shared" si="0"/>
        <v>0</v>
      </c>
      <c r="H14" s="114" t="s">
        <v>325</v>
      </c>
      <c r="I14" s="90"/>
      <c r="J14" s="90"/>
    </row>
    <row r="15" spans="1:10" s="102" customFormat="1" hidden="1" x14ac:dyDescent="0.3">
      <c r="A15" s="264"/>
      <c r="B15" s="264"/>
      <c r="C15" s="257"/>
      <c r="D15" s="263"/>
      <c r="E15" s="263"/>
      <c r="F15" s="263"/>
      <c r="G15" s="82">
        <f t="shared" si="0"/>
        <v>0</v>
      </c>
      <c r="H15" s="114" t="s">
        <v>325</v>
      </c>
      <c r="J15" s="90"/>
    </row>
    <row r="16" spans="1:10" s="102" customFormat="1" hidden="1" x14ac:dyDescent="0.3">
      <c r="A16" s="264"/>
      <c r="B16" s="264"/>
      <c r="C16" s="257"/>
      <c r="D16" s="263"/>
      <c r="E16" s="263"/>
      <c r="F16" s="263"/>
      <c r="G16" s="82">
        <f t="shared" si="0"/>
        <v>0</v>
      </c>
      <c r="H16" s="114" t="s">
        <v>325</v>
      </c>
      <c r="I16" s="90"/>
      <c r="J16" s="90"/>
    </row>
    <row r="17" spans="1:10" s="102" customFormat="1" hidden="1" x14ac:dyDescent="0.3">
      <c r="A17" s="264"/>
      <c r="B17" s="264"/>
      <c r="C17" s="257"/>
      <c r="D17" s="263"/>
      <c r="E17" s="263"/>
      <c r="F17" s="263"/>
      <c r="G17" s="82">
        <f t="shared" si="0"/>
        <v>0</v>
      </c>
      <c r="H17" s="114" t="s">
        <v>325</v>
      </c>
      <c r="J17" s="90"/>
    </row>
    <row r="18" spans="1:10" s="102" customFormat="1" hidden="1" x14ac:dyDescent="0.3">
      <c r="A18" s="264"/>
      <c r="B18" s="264"/>
      <c r="C18" s="257"/>
      <c r="D18" s="263"/>
      <c r="E18" s="263"/>
      <c r="F18" s="263"/>
      <c r="G18" s="82">
        <f t="shared" si="0"/>
        <v>0</v>
      </c>
      <c r="H18" s="114" t="s">
        <v>325</v>
      </c>
      <c r="I18" s="90"/>
      <c r="J18" s="90"/>
    </row>
    <row r="19" spans="1:10" s="102" customFormat="1" hidden="1" x14ac:dyDescent="0.3">
      <c r="A19" s="264"/>
      <c r="B19" s="264"/>
      <c r="C19" s="257"/>
      <c r="D19" s="263"/>
      <c r="E19" s="263"/>
      <c r="F19" s="263"/>
      <c r="G19" s="82">
        <f t="shared" si="0"/>
        <v>0</v>
      </c>
      <c r="H19" s="114" t="s">
        <v>325</v>
      </c>
      <c r="J19" s="90"/>
    </row>
    <row r="20" spans="1:10" s="102" customFormat="1" hidden="1" x14ac:dyDescent="0.3">
      <c r="A20" s="264"/>
      <c r="B20" s="264"/>
      <c r="C20" s="257"/>
      <c r="D20" s="263"/>
      <c r="E20" s="263"/>
      <c r="F20" s="263"/>
      <c r="G20" s="82">
        <f t="shared" si="0"/>
        <v>0</v>
      </c>
      <c r="H20" s="114" t="s">
        <v>325</v>
      </c>
      <c r="I20" s="90"/>
      <c r="J20" s="90"/>
    </row>
    <row r="21" spans="1:10" s="102" customFormat="1" hidden="1" x14ac:dyDescent="0.3">
      <c r="A21" s="264"/>
      <c r="B21" s="264"/>
      <c r="C21" s="257"/>
      <c r="D21" s="263"/>
      <c r="E21" s="263"/>
      <c r="F21" s="263"/>
      <c r="G21" s="82">
        <f t="shared" si="0"/>
        <v>0</v>
      </c>
      <c r="H21" s="114" t="s">
        <v>325</v>
      </c>
      <c r="J21" s="90"/>
    </row>
    <row r="22" spans="1:10" s="102" customFormat="1" hidden="1" x14ac:dyDescent="0.3">
      <c r="A22" s="264"/>
      <c r="B22" s="264"/>
      <c r="C22" s="257"/>
      <c r="D22" s="263"/>
      <c r="E22" s="263"/>
      <c r="F22" s="263"/>
      <c r="G22" s="82">
        <f t="shared" si="0"/>
        <v>0</v>
      </c>
      <c r="H22" s="114" t="s">
        <v>325</v>
      </c>
      <c r="I22" s="90"/>
      <c r="J22" s="90"/>
    </row>
    <row r="23" spans="1:10" s="102" customFormat="1" hidden="1" x14ac:dyDescent="0.3">
      <c r="A23" s="264"/>
      <c r="B23" s="264"/>
      <c r="C23" s="257"/>
      <c r="D23" s="263"/>
      <c r="E23" s="263"/>
      <c r="F23" s="263"/>
      <c r="G23" s="82">
        <f t="shared" si="0"/>
        <v>0</v>
      </c>
      <c r="H23" s="114" t="s">
        <v>325</v>
      </c>
      <c r="J23" s="90"/>
    </row>
    <row r="24" spans="1:10" s="102" customFormat="1" hidden="1" x14ac:dyDescent="0.3">
      <c r="A24" s="264"/>
      <c r="B24" s="264"/>
      <c r="C24" s="257"/>
      <c r="D24" s="263"/>
      <c r="E24" s="263"/>
      <c r="F24" s="263"/>
      <c r="G24" s="82">
        <f t="shared" si="0"/>
        <v>0</v>
      </c>
      <c r="H24" s="114" t="s">
        <v>325</v>
      </c>
      <c r="I24" s="90"/>
      <c r="J24" s="90"/>
    </row>
    <row r="25" spans="1:10" s="102" customFormat="1" hidden="1" x14ac:dyDescent="0.3">
      <c r="A25" s="264"/>
      <c r="B25" s="264"/>
      <c r="C25" s="257"/>
      <c r="D25" s="263"/>
      <c r="E25" s="263"/>
      <c r="F25" s="263"/>
      <c r="G25" s="82">
        <f t="shared" si="0"/>
        <v>0</v>
      </c>
      <c r="H25" s="114" t="s">
        <v>325</v>
      </c>
      <c r="J25" s="90"/>
    </row>
    <row r="26" spans="1:10" s="102" customFormat="1" hidden="1" x14ac:dyDescent="0.3">
      <c r="A26" s="264"/>
      <c r="B26" s="264"/>
      <c r="C26" s="257"/>
      <c r="D26" s="263"/>
      <c r="E26" s="263"/>
      <c r="F26" s="263"/>
      <c r="G26" s="82">
        <f t="shared" si="0"/>
        <v>0</v>
      </c>
      <c r="H26" s="114" t="s">
        <v>325</v>
      </c>
      <c r="I26" s="90"/>
      <c r="J26" s="90"/>
    </row>
    <row r="27" spans="1:10" s="102" customFormat="1" hidden="1" x14ac:dyDescent="0.3">
      <c r="A27" s="264"/>
      <c r="B27" s="264"/>
      <c r="C27" s="257"/>
      <c r="D27" s="263"/>
      <c r="E27" s="263"/>
      <c r="F27" s="263"/>
      <c r="G27" s="82">
        <f t="shared" si="0"/>
        <v>0</v>
      </c>
      <c r="H27" s="114" t="s">
        <v>325</v>
      </c>
      <c r="J27" s="90"/>
    </row>
    <row r="28" spans="1:10" s="102" customFormat="1" hidden="1" x14ac:dyDescent="0.3">
      <c r="A28" s="264"/>
      <c r="B28" s="264"/>
      <c r="C28" s="257"/>
      <c r="D28" s="263"/>
      <c r="E28" s="263"/>
      <c r="F28" s="263"/>
      <c r="G28" s="82">
        <f t="shared" si="0"/>
        <v>0</v>
      </c>
      <c r="H28" s="114" t="s">
        <v>325</v>
      </c>
      <c r="I28" s="90"/>
      <c r="J28" s="90"/>
    </row>
    <row r="29" spans="1:10" s="102" customFormat="1" hidden="1" x14ac:dyDescent="0.3">
      <c r="A29" s="264"/>
      <c r="B29" s="264"/>
      <c r="C29" s="257"/>
      <c r="D29" s="263"/>
      <c r="E29" s="263"/>
      <c r="F29" s="263"/>
      <c r="G29" s="82">
        <f t="shared" si="0"/>
        <v>0</v>
      </c>
      <c r="H29" s="114" t="s">
        <v>325</v>
      </c>
      <c r="J29" s="90"/>
    </row>
    <row r="30" spans="1:10" s="102" customFormat="1" hidden="1" x14ac:dyDescent="0.3">
      <c r="A30" s="264"/>
      <c r="B30" s="264"/>
      <c r="C30" s="257"/>
      <c r="D30" s="263"/>
      <c r="E30" s="263"/>
      <c r="F30" s="263"/>
      <c r="G30" s="82">
        <f t="shared" si="0"/>
        <v>0</v>
      </c>
      <c r="H30" s="114" t="s">
        <v>325</v>
      </c>
      <c r="I30" s="90"/>
      <c r="J30" s="90"/>
    </row>
    <row r="31" spans="1:10" s="102" customFormat="1" hidden="1" x14ac:dyDescent="0.3">
      <c r="A31" s="264"/>
      <c r="B31" s="264"/>
      <c r="C31" s="257"/>
      <c r="D31" s="263"/>
      <c r="E31" s="263"/>
      <c r="F31" s="263"/>
      <c r="G31" s="82">
        <f t="shared" si="0"/>
        <v>0</v>
      </c>
      <c r="H31" s="114" t="s">
        <v>325</v>
      </c>
      <c r="J31" s="90"/>
    </row>
    <row r="32" spans="1:10" s="102" customFormat="1" hidden="1" x14ac:dyDescent="0.3">
      <c r="A32" s="264"/>
      <c r="B32" s="264"/>
      <c r="C32" s="257"/>
      <c r="D32" s="263"/>
      <c r="E32" s="263"/>
      <c r="F32" s="263"/>
      <c r="G32" s="82">
        <f t="shared" si="0"/>
        <v>0</v>
      </c>
      <c r="H32" s="114" t="s">
        <v>325</v>
      </c>
      <c r="I32" s="90"/>
      <c r="J32" s="90"/>
    </row>
    <row r="33" spans="1:10" s="102" customFormat="1" hidden="1" x14ac:dyDescent="0.3">
      <c r="A33" s="264"/>
      <c r="B33" s="264"/>
      <c r="C33" s="257"/>
      <c r="D33" s="263"/>
      <c r="E33" s="263"/>
      <c r="F33" s="263"/>
      <c r="G33" s="82">
        <f t="shared" si="0"/>
        <v>0</v>
      </c>
      <c r="H33" s="114" t="s">
        <v>325</v>
      </c>
      <c r="J33" s="90"/>
    </row>
    <row r="34" spans="1:10" s="102" customFormat="1" hidden="1" x14ac:dyDescent="0.3">
      <c r="A34" s="264"/>
      <c r="B34" s="264"/>
      <c r="C34" s="257"/>
      <c r="D34" s="263"/>
      <c r="E34" s="263"/>
      <c r="F34" s="263"/>
      <c r="G34" s="82">
        <f t="shared" si="0"/>
        <v>0</v>
      </c>
      <c r="H34" s="114" t="s">
        <v>325</v>
      </c>
      <c r="I34" s="90"/>
      <c r="J34" s="90"/>
    </row>
    <row r="35" spans="1:10" s="102" customFormat="1" hidden="1" x14ac:dyDescent="0.3">
      <c r="A35" s="264"/>
      <c r="B35" s="264"/>
      <c r="C35" s="257"/>
      <c r="D35" s="263"/>
      <c r="E35" s="263"/>
      <c r="F35" s="263"/>
      <c r="G35" s="82">
        <f t="shared" si="0"/>
        <v>0</v>
      </c>
      <c r="H35" s="114" t="s">
        <v>325</v>
      </c>
      <c r="J35" s="90"/>
    </row>
    <row r="36" spans="1:10" s="102" customFormat="1" hidden="1" x14ac:dyDescent="0.3">
      <c r="A36" s="264"/>
      <c r="B36" s="264"/>
      <c r="C36" s="257"/>
      <c r="D36" s="263"/>
      <c r="E36" s="263"/>
      <c r="F36" s="263"/>
      <c r="G36" s="82">
        <f t="shared" si="0"/>
        <v>0</v>
      </c>
      <c r="H36" s="114" t="s">
        <v>325</v>
      </c>
      <c r="I36" s="90"/>
      <c r="J36" s="90"/>
    </row>
    <row r="37" spans="1:10" s="102" customFormat="1" hidden="1" x14ac:dyDescent="0.3">
      <c r="A37" s="264"/>
      <c r="B37" s="264"/>
      <c r="C37" s="257"/>
      <c r="D37" s="263"/>
      <c r="E37" s="263"/>
      <c r="F37" s="263"/>
      <c r="G37" s="82">
        <f t="shared" si="0"/>
        <v>0</v>
      </c>
      <c r="H37" s="114" t="s">
        <v>325</v>
      </c>
      <c r="J37" s="90"/>
    </row>
    <row r="38" spans="1:10" s="102" customFormat="1" hidden="1" x14ac:dyDescent="0.3">
      <c r="A38" s="264"/>
      <c r="B38" s="264"/>
      <c r="C38" s="257"/>
      <c r="D38" s="263"/>
      <c r="E38" s="263"/>
      <c r="F38" s="263"/>
      <c r="G38" s="82">
        <f t="shared" si="0"/>
        <v>0</v>
      </c>
      <c r="H38" s="114" t="s">
        <v>325</v>
      </c>
      <c r="I38" s="90"/>
      <c r="J38" s="90"/>
    </row>
    <row r="39" spans="1:10" s="102" customFormat="1" hidden="1" x14ac:dyDescent="0.3">
      <c r="A39" s="264"/>
      <c r="B39" s="264"/>
      <c r="C39" s="257"/>
      <c r="D39" s="263"/>
      <c r="E39" s="263"/>
      <c r="F39" s="263"/>
      <c r="G39" s="82">
        <f t="shared" si="0"/>
        <v>0</v>
      </c>
      <c r="H39" s="114" t="s">
        <v>325</v>
      </c>
      <c r="J39" s="90"/>
    </row>
    <row r="40" spans="1:10" s="102" customFormat="1" hidden="1" x14ac:dyDescent="0.3">
      <c r="A40" s="264"/>
      <c r="B40" s="264"/>
      <c r="C40" s="257"/>
      <c r="D40" s="263"/>
      <c r="E40" s="263"/>
      <c r="F40" s="263"/>
      <c r="G40" s="82">
        <f t="shared" si="0"/>
        <v>0</v>
      </c>
      <c r="H40" s="114" t="s">
        <v>325</v>
      </c>
      <c r="I40" s="90"/>
      <c r="J40" s="90"/>
    </row>
    <row r="41" spans="1:10" s="102" customFormat="1" hidden="1" x14ac:dyDescent="0.3">
      <c r="A41" s="264"/>
      <c r="B41" s="264"/>
      <c r="C41" s="257"/>
      <c r="D41" s="263"/>
      <c r="E41" s="263"/>
      <c r="F41" s="263"/>
      <c r="G41" s="82">
        <f t="shared" si="0"/>
        <v>0</v>
      </c>
      <c r="H41" s="114" t="s">
        <v>325</v>
      </c>
      <c r="J41" s="90"/>
    </row>
    <row r="42" spans="1:10" s="102" customFormat="1" hidden="1" x14ac:dyDescent="0.3">
      <c r="A42" s="264"/>
      <c r="B42" s="264"/>
      <c r="C42" s="257"/>
      <c r="D42" s="263"/>
      <c r="E42" s="263"/>
      <c r="F42" s="263"/>
      <c r="G42" s="82">
        <f t="shared" si="0"/>
        <v>0</v>
      </c>
      <c r="H42" s="114" t="s">
        <v>325</v>
      </c>
      <c r="I42" s="90"/>
      <c r="J42" s="90"/>
    </row>
    <row r="43" spans="1:10" s="102" customFormat="1" hidden="1" x14ac:dyDescent="0.3">
      <c r="A43" s="264"/>
      <c r="B43" s="264"/>
      <c r="C43" s="257"/>
      <c r="D43" s="263"/>
      <c r="E43" s="263"/>
      <c r="F43" s="263"/>
      <c r="G43" s="82">
        <f t="shared" si="0"/>
        <v>0</v>
      </c>
      <c r="H43" s="114" t="s">
        <v>325</v>
      </c>
      <c r="J43" s="90"/>
    </row>
    <row r="44" spans="1:10" s="102" customFormat="1" hidden="1" x14ac:dyDescent="0.3">
      <c r="A44" s="264"/>
      <c r="B44" s="264"/>
      <c r="C44" s="257"/>
      <c r="D44" s="263"/>
      <c r="E44" s="263"/>
      <c r="F44" s="263"/>
      <c r="G44" s="82">
        <f t="shared" si="0"/>
        <v>0</v>
      </c>
      <c r="H44" s="114" t="s">
        <v>325</v>
      </c>
      <c r="I44" s="90"/>
      <c r="J44" s="90"/>
    </row>
    <row r="45" spans="1:10" s="102" customFormat="1" hidden="1" x14ac:dyDescent="0.3">
      <c r="A45" s="264"/>
      <c r="B45" s="264"/>
      <c r="C45" s="257"/>
      <c r="D45" s="263"/>
      <c r="E45" s="263"/>
      <c r="F45" s="263"/>
      <c r="G45" s="82">
        <f t="shared" si="0"/>
        <v>0</v>
      </c>
      <c r="H45" s="114" t="s">
        <v>325</v>
      </c>
      <c r="J45" s="90"/>
    </row>
    <row r="46" spans="1:10" s="102" customFormat="1" hidden="1" x14ac:dyDescent="0.3">
      <c r="A46" s="264"/>
      <c r="B46" s="264"/>
      <c r="C46" s="257"/>
      <c r="D46" s="263"/>
      <c r="E46" s="263"/>
      <c r="F46" s="263"/>
      <c r="G46" s="82">
        <f t="shared" si="0"/>
        <v>0</v>
      </c>
      <c r="H46" s="114" t="s">
        <v>325</v>
      </c>
      <c r="I46" s="90"/>
      <c r="J46" s="90"/>
    </row>
    <row r="47" spans="1:10" s="102" customFormat="1" hidden="1" x14ac:dyDescent="0.3">
      <c r="A47" s="264"/>
      <c r="B47" s="264"/>
      <c r="C47" s="257"/>
      <c r="D47" s="263"/>
      <c r="E47" s="263"/>
      <c r="F47" s="263"/>
      <c r="G47" s="82">
        <f t="shared" si="0"/>
        <v>0</v>
      </c>
      <c r="H47" s="114" t="s">
        <v>325</v>
      </c>
      <c r="J47" s="90"/>
    </row>
    <row r="48" spans="1:10" s="102" customFormat="1" hidden="1" x14ac:dyDescent="0.3">
      <c r="A48" s="264"/>
      <c r="B48" s="264"/>
      <c r="C48" s="257"/>
      <c r="D48" s="263"/>
      <c r="E48" s="263"/>
      <c r="F48" s="263"/>
      <c r="G48" s="82">
        <f t="shared" si="0"/>
        <v>0</v>
      </c>
      <c r="H48" s="114" t="s">
        <v>325</v>
      </c>
      <c r="I48" s="90"/>
      <c r="J48" s="90"/>
    </row>
    <row r="49" spans="1:10" s="102" customFormat="1" hidden="1" x14ac:dyDescent="0.3">
      <c r="A49" s="264"/>
      <c r="B49" s="264"/>
      <c r="C49" s="257"/>
      <c r="D49" s="263"/>
      <c r="E49" s="263"/>
      <c r="F49" s="263"/>
      <c r="G49" s="82">
        <f t="shared" si="0"/>
        <v>0</v>
      </c>
      <c r="H49" s="114" t="s">
        <v>325</v>
      </c>
      <c r="J49" s="90"/>
    </row>
    <row r="50" spans="1:10" s="102" customFormat="1" hidden="1" x14ac:dyDescent="0.3">
      <c r="A50" s="264"/>
      <c r="B50" s="264"/>
      <c r="C50" s="257"/>
      <c r="D50" s="263"/>
      <c r="E50" s="263"/>
      <c r="F50" s="263"/>
      <c r="G50" s="82">
        <f t="shared" si="0"/>
        <v>0</v>
      </c>
      <c r="H50" s="114" t="s">
        <v>325</v>
      </c>
      <c r="I50" s="90"/>
      <c r="J50" s="90"/>
    </row>
    <row r="51" spans="1:10" s="102" customFormat="1" hidden="1" x14ac:dyDescent="0.3">
      <c r="A51" s="264"/>
      <c r="B51" s="264"/>
      <c r="C51" s="257"/>
      <c r="D51" s="263"/>
      <c r="E51" s="263"/>
      <c r="F51" s="263"/>
      <c r="G51" s="82">
        <f t="shared" si="0"/>
        <v>0</v>
      </c>
      <c r="H51" s="114" t="s">
        <v>325</v>
      </c>
      <c r="J51" s="90"/>
    </row>
    <row r="52" spans="1:10" s="102" customFormat="1" hidden="1" x14ac:dyDescent="0.3">
      <c r="A52" s="264"/>
      <c r="B52" s="264"/>
      <c r="C52" s="257"/>
      <c r="D52" s="263"/>
      <c r="E52" s="263"/>
      <c r="F52" s="263"/>
      <c r="G52" s="82">
        <f t="shared" si="0"/>
        <v>0</v>
      </c>
      <c r="H52" s="114" t="s">
        <v>325</v>
      </c>
      <c r="I52" s="90"/>
      <c r="J52" s="90"/>
    </row>
    <row r="53" spans="1:10" s="102" customFormat="1" hidden="1" x14ac:dyDescent="0.3">
      <c r="A53" s="264"/>
      <c r="B53" s="264"/>
      <c r="C53" s="257"/>
      <c r="D53" s="263"/>
      <c r="E53" s="263"/>
      <c r="F53" s="263"/>
      <c r="G53" s="82">
        <f t="shared" si="0"/>
        <v>0</v>
      </c>
      <c r="H53" s="114" t="s">
        <v>325</v>
      </c>
      <c r="J53" s="90"/>
    </row>
    <row r="54" spans="1:10" s="102" customFormat="1" hidden="1" x14ac:dyDescent="0.3">
      <c r="A54" s="264"/>
      <c r="B54" s="264"/>
      <c r="C54" s="257"/>
      <c r="D54" s="263"/>
      <c r="E54" s="263"/>
      <c r="F54" s="263"/>
      <c r="G54" s="82">
        <f t="shared" si="0"/>
        <v>0</v>
      </c>
      <c r="H54" s="114" t="s">
        <v>325</v>
      </c>
      <c r="I54" s="90"/>
      <c r="J54" s="90"/>
    </row>
    <row r="55" spans="1:10" s="102" customFormat="1" hidden="1" x14ac:dyDescent="0.3">
      <c r="A55" s="264"/>
      <c r="B55" s="264"/>
      <c r="C55" s="257"/>
      <c r="D55" s="263"/>
      <c r="E55" s="263"/>
      <c r="F55" s="263"/>
      <c r="G55" s="82">
        <f t="shared" si="0"/>
        <v>0</v>
      </c>
      <c r="H55" s="114" t="s">
        <v>325</v>
      </c>
      <c r="J55" s="90"/>
    </row>
    <row r="56" spans="1:10" s="102" customFormat="1" hidden="1" x14ac:dyDescent="0.3">
      <c r="A56" s="264"/>
      <c r="B56" s="264"/>
      <c r="C56" s="257"/>
      <c r="D56" s="263"/>
      <c r="E56" s="263"/>
      <c r="F56" s="263"/>
      <c r="G56" s="82">
        <f t="shared" si="0"/>
        <v>0</v>
      </c>
      <c r="H56" s="114" t="s">
        <v>325</v>
      </c>
      <c r="I56" s="90"/>
      <c r="J56" s="90"/>
    </row>
    <row r="57" spans="1:10" s="102" customFormat="1" hidden="1" x14ac:dyDescent="0.3">
      <c r="A57" s="264"/>
      <c r="B57" s="264"/>
      <c r="C57" s="257"/>
      <c r="D57" s="263"/>
      <c r="E57" s="263"/>
      <c r="F57" s="263"/>
      <c r="G57" s="82">
        <f t="shared" si="0"/>
        <v>0</v>
      </c>
      <c r="H57" s="114" t="s">
        <v>325</v>
      </c>
      <c r="J57" s="90"/>
    </row>
    <row r="58" spans="1:10" s="102" customFormat="1" hidden="1" x14ac:dyDescent="0.3">
      <c r="A58" s="264"/>
      <c r="B58" s="264"/>
      <c r="C58" s="257"/>
      <c r="D58" s="263"/>
      <c r="E58" s="263"/>
      <c r="F58" s="263"/>
      <c r="G58" s="82">
        <f t="shared" si="0"/>
        <v>0</v>
      </c>
      <c r="H58" s="114" t="s">
        <v>325</v>
      </c>
      <c r="I58" s="90"/>
      <c r="J58" s="90"/>
    </row>
    <row r="59" spans="1:10" s="102" customFormat="1" hidden="1" x14ac:dyDescent="0.3">
      <c r="A59" s="264"/>
      <c r="B59" s="264"/>
      <c r="C59" s="257"/>
      <c r="D59" s="263"/>
      <c r="E59" s="263"/>
      <c r="F59" s="263"/>
      <c r="G59" s="82">
        <f t="shared" si="0"/>
        <v>0</v>
      </c>
      <c r="H59" s="114" t="s">
        <v>325</v>
      </c>
      <c r="J59" s="90"/>
    </row>
    <row r="60" spans="1:10" s="102" customFormat="1" hidden="1" x14ac:dyDescent="0.3">
      <c r="A60" s="264"/>
      <c r="B60" s="264"/>
      <c r="C60" s="257"/>
      <c r="D60" s="263"/>
      <c r="E60" s="263"/>
      <c r="F60" s="263"/>
      <c r="G60" s="82">
        <f t="shared" si="0"/>
        <v>0</v>
      </c>
      <c r="H60" s="114" t="s">
        <v>325</v>
      </c>
      <c r="I60" s="90"/>
      <c r="J60" s="90"/>
    </row>
    <row r="61" spans="1:10" s="102" customFormat="1" hidden="1" x14ac:dyDescent="0.3">
      <c r="A61" s="264"/>
      <c r="B61" s="264"/>
      <c r="C61" s="257"/>
      <c r="D61" s="263"/>
      <c r="E61" s="263"/>
      <c r="F61" s="263"/>
      <c r="G61" s="82">
        <f t="shared" si="0"/>
        <v>0</v>
      </c>
      <c r="H61" s="114" t="s">
        <v>325</v>
      </c>
      <c r="J61" s="90"/>
    </row>
    <row r="62" spans="1:10" s="102" customFormat="1" hidden="1" x14ac:dyDescent="0.3">
      <c r="A62" s="264"/>
      <c r="B62" s="264"/>
      <c r="C62" s="257"/>
      <c r="D62" s="263"/>
      <c r="E62" s="263"/>
      <c r="F62" s="263"/>
      <c r="G62" s="82">
        <f t="shared" si="0"/>
        <v>0</v>
      </c>
      <c r="H62" s="114" t="s">
        <v>325</v>
      </c>
      <c r="I62" s="90"/>
      <c r="J62" s="90"/>
    </row>
    <row r="63" spans="1:10" s="102" customFormat="1" hidden="1" x14ac:dyDescent="0.3">
      <c r="A63" s="264"/>
      <c r="B63" s="264"/>
      <c r="C63" s="257"/>
      <c r="D63" s="263"/>
      <c r="E63" s="263"/>
      <c r="F63" s="263"/>
      <c r="G63" s="82">
        <f t="shared" si="0"/>
        <v>0</v>
      </c>
      <c r="H63" s="114" t="s">
        <v>325</v>
      </c>
      <c r="J63" s="90"/>
    </row>
    <row r="64" spans="1:10" s="102" customFormat="1" hidden="1" x14ac:dyDescent="0.3">
      <c r="A64" s="264"/>
      <c r="B64" s="264"/>
      <c r="C64" s="257"/>
      <c r="D64" s="263"/>
      <c r="E64" s="263"/>
      <c r="F64" s="263"/>
      <c r="G64" s="82">
        <f t="shared" si="0"/>
        <v>0</v>
      </c>
      <c r="H64" s="114" t="s">
        <v>325</v>
      </c>
      <c r="I64" s="90"/>
      <c r="J64" s="90"/>
    </row>
    <row r="65" spans="1:10" s="102" customFormat="1" hidden="1" x14ac:dyDescent="0.3">
      <c r="A65" s="264"/>
      <c r="B65" s="264"/>
      <c r="C65" s="257"/>
      <c r="D65" s="263"/>
      <c r="E65" s="263"/>
      <c r="F65" s="263"/>
      <c r="G65" s="82">
        <f t="shared" si="0"/>
        <v>0</v>
      </c>
      <c r="H65" s="114" t="s">
        <v>325</v>
      </c>
      <c r="J65" s="90"/>
    </row>
    <row r="66" spans="1:10" s="102" customFormat="1" hidden="1" x14ac:dyDescent="0.3">
      <c r="A66" s="264"/>
      <c r="B66" s="264"/>
      <c r="C66" s="257"/>
      <c r="D66" s="263"/>
      <c r="E66" s="263"/>
      <c r="F66" s="263"/>
      <c r="G66" s="82">
        <f t="shared" si="0"/>
        <v>0</v>
      </c>
      <c r="H66" s="114" t="s">
        <v>325</v>
      </c>
      <c r="I66" s="90"/>
      <c r="J66" s="90"/>
    </row>
    <row r="67" spans="1:10" s="102" customFormat="1" hidden="1" x14ac:dyDescent="0.3">
      <c r="A67" s="264"/>
      <c r="B67" s="264"/>
      <c r="C67" s="257"/>
      <c r="D67" s="263"/>
      <c r="E67" s="263"/>
      <c r="F67" s="263"/>
      <c r="G67" s="82">
        <f t="shared" si="0"/>
        <v>0</v>
      </c>
      <c r="H67" s="114" t="s">
        <v>325</v>
      </c>
      <c r="J67" s="90"/>
    </row>
    <row r="68" spans="1:10" s="102" customFormat="1" hidden="1" x14ac:dyDescent="0.3">
      <c r="A68" s="264"/>
      <c r="B68" s="264"/>
      <c r="C68" s="257"/>
      <c r="D68" s="263"/>
      <c r="E68" s="263"/>
      <c r="F68" s="263"/>
      <c r="G68" s="82">
        <f t="shared" si="0"/>
        <v>0</v>
      </c>
      <c r="H68" s="114" t="s">
        <v>325</v>
      </c>
      <c r="I68" s="90"/>
      <c r="J68" s="90"/>
    </row>
    <row r="69" spans="1:10" s="102" customFormat="1" hidden="1" x14ac:dyDescent="0.3">
      <c r="A69" s="264"/>
      <c r="B69" s="264"/>
      <c r="C69" s="257"/>
      <c r="D69" s="263"/>
      <c r="E69" s="263"/>
      <c r="F69" s="263"/>
      <c r="G69" s="82">
        <f t="shared" si="0"/>
        <v>0</v>
      </c>
      <c r="H69" s="114" t="s">
        <v>325</v>
      </c>
      <c r="J69" s="90"/>
    </row>
    <row r="70" spans="1:10" s="102" customFormat="1" hidden="1" x14ac:dyDescent="0.3">
      <c r="A70" s="264"/>
      <c r="B70" s="264"/>
      <c r="C70" s="257"/>
      <c r="D70" s="263"/>
      <c r="E70" s="263"/>
      <c r="F70" s="263"/>
      <c r="G70" s="82">
        <f t="shared" ref="G70:G101" si="1">ROUND(+C70*E70*F70,2)</f>
        <v>0</v>
      </c>
      <c r="H70" s="114" t="s">
        <v>325</v>
      </c>
      <c r="I70" s="90"/>
      <c r="J70" s="90"/>
    </row>
    <row r="71" spans="1:10" s="102" customFormat="1" hidden="1" x14ac:dyDescent="0.3">
      <c r="A71" s="264"/>
      <c r="B71" s="264"/>
      <c r="C71" s="257"/>
      <c r="D71" s="263"/>
      <c r="E71" s="263"/>
      <c r="F71" s="263"/>
      <c r="G71" s="82">
        <f t="shared" si="1"/>
        <v>0</v>
      </c>
      <c r="H71" s="114" t="s">
        <v>325</v>
      </c>
      <c r="J71" s="90"/>
    </row>
    <row r="72" spans="1:10" s="102" customFormat="1" hidden="1" x14ac:dyDescent="0.3">
      <c r="A72" s="264"/>
      <c r="B72" s="264"/>
      <c r="C72" s="257"/>
      <c r="D72" s="263"/>
      <c r="E72" s="263"/>
      <c r="F72" s="263"/>
      <c r="G72" s="82">
        <f t="shared" si="1"/>
        <v>0</v>
      </c>
      <c r="H72" s="114" t="s">
        <v>325</v>
      </c>
      <c r="I72" s="90"/>
      <c r="J72" s="90"/>
    </row>
    <row r="73" spans="1:10" s="102" customFormat="1" hidden="1" x14ac:dyDescent="0.3">
      <c r="A73" s="264"/>
      <c r="B73" s="264"/>
      <c r="C73" s="257"/>
      <c r="D73" s="263"/>
      <c r="E73" s="263"/>
      <c r="F73" s="263"/>
      <c r="G73" s="82">
        <f t="shared" si="1"/>
        <v>0</v>
      </c>
      <c r="H73" s="114" t="s">
        <v>325</v>
      </c>
      <c r="J73" s="90"/>
    </row>
    <row r="74" spans="1:10" s="102" customFormat="1" hidden="1" x14ac:dyDescent="0.3">
      <c r="A74" s="264"/>
      <c r="B74" s="264"/>
      <c r="C74" s="257"/>
      <c r="D74" s="263"/>
      <c r="E74" s="263"/>
      <c r="F74" s="263"/>
      <c r="G74" s="82">
        <f t="shared" si="1"/>
        <v>0</v>
      </c>
      <c r="H74" s="114" t="s">
        <v>325</v>
      </c>
      <c r="I74" s="90"/>
      <c r="J74" s="90"/>
    </row>
    <row r="75" spans="1:10" s="102" customFormat="1" hidden="1" x14ac:dyDescent="0.3">
      <c r="A75" s="264"/>
      <c r="B75" s="264"/>
      <c r="C75" s="257"/>
      <c r="D75" s="263"/>
      <c r="E75" s="263"/>
      <c r="F75" s="263"/>
      <c r="G75" s="82">
        <f t="shared" si="1"/>
        <v>0</v>
      </c>
      <c r="H75" s="114" t="s">
        <v>325</v>
      </c>
      <c r="J75" s="90"/>
    </row>
    <row r="76" spans="1:10" s="102" customFormat="1" hidden="1" x14ac:dyDescent="0.3">
      <c r="A76" s="264"/>
      <c r="B76" s="264"/>
      <c r="C76" s="257"/>
      <c r="D76" s="263"/>
      <c r="E76" s="263"/>
      <c r="F76" s="263"/>
      <c r="G76" s="82">
        <f t="shared" si="1"/>
        <v>0</v>
      </c>
      <c r="H76" s="114" t="s">
        <v>325</v>
      </c>
      <c r="I76" s="90"/>
      <c r="J76" s="90"/>
    </row>
    <row r="77" spans="1:10" s="102" customFormat="1" hidden="1" x14ac:dyDescent="0.3">
      <c r="A77" s="264"/>
      <c r="B77" s="264"/>
      <c r="C77" s="257"/>
      <c r="D77" s="263"/>
      <c r="E77" s="263"/>
      <c r="F77" s="263"/>
      <c r="G77" s="82">
        <f t="shared" si="1"/>
        <v>0</v>
      </c>
      <c r="H77" s="114" t="s">
        <v>325</v>
      </c>
      <c r="J77" s="90"/>
    </row>
    <row r="78" spans="1:10" s="102" customFormat="1" hidden="1" x14ac:dyDescent="0.3">
      <c r="A78" s="264"/>
      <c r="B78" s="264"/>
      <c r="C78" s="257"/>
      <c r="D78" s="263"/>
      <c r="E78" s="263"/>
      <c r="F78" s="263"/>
      <c r="G78" s="82">
        <f t="shared" si="1"/>
        <v>0</v>
      </c>
      <c r="H78" s="114" t="s">
        <v>325</v>
      </c>
      <c r="I78" s="90"/>
      <c r="J78" s="90"/>
    </row>
    <row r="79" spans="1:10" s="102" customFormat="1" hidden="1" x14ac:dyDescent="0.3">
      <c r="A79" s="264"/>
      <c r="B79" s="264"/>
      <c r="C79" s="257"/>
      <c r="D79" s="263"/>
      <c r="E79" s="263"/>
      <c r="F79" s="263"/>
      <c r="G79" s="82">
        <f t="shared" si="1"/>
        <v>0</v>
      </c>
      <c r="H79" s="114" t="s">
        <v>325</v>
      </c>
      <c r="J79" s="90"/>
    </row>
    <row r="80" spans="1:10" s="102" customFormat="1" hidden="1" x14ac:dyDescent="0.3">
      <c r="A80" s="264"/>
      <c r="B80" s="264"/>
      <c r="C80" s="257"/>
      <c r="D80" s="263"/>
      <c r="E80" s="263"/>
      <c r="F80" s="263"/>
      <c r="G80" s="82">
        <f t="shared" si="1"/>
        <v>0</v>
      </c>
      <c r="H80" s="114" t="s">
        <v>325</v>
      </c>
      <c r="I80" s="90"/>
      <c r="J80" s="90"/>
    </row>
    <row r="81" spans="1:10" s="102" customFormat="1" hidden="1" x14ac:dyDescent="0.3">
      <c r="A81" s="264"/>
      <c r="B81" s="264"/>
      <c r="C81" s="257"/>
      <c r="D81" s="263"/>
      <c r="E81" s="263"/>
      <c r="F81" s="263"/>
      <c r="G81" s="82">
        <f t="shared" si="1"/>
        <v>0</v>
      </c>
      <c r="H81" s="114" t="s">
        <v>325</v>
      </c>
      <c r="J81" s="90"/>
    </row>
    <row r="82" spans="1:10" s="102" customFormat="1" hidden="1" x14ac:dyDescent="0.3">
      <c r="A82" s="264"/>
      <c r="B82" s="264"/>
      <c r="C82" s="257"/>
      <c r="D82" s="263"/>
      <c r="E82" s="263"/>
      <c r="F82" s="263"/>
      <c r="G82" s="82">
        <f t="shared" si="1"/>
        <v>0</v>
      </c>
      <c r="H82" s="114" t="s">
        <v>325</v>
      </c>
      <c r="I82" s="90"/>
      <c r="J82" s="90"/>
    </row>
    <row r="83" spans="1:10" s="102" customFormat="1" hidden="1" x14ac:dyDescent="0.3">
      <c r="A83" s="264"/>
      <c r="B83" s="264"/>
      <c r="C83" s="257"/>
      <c r="D83" s="263"/>
      <c r="E83" s="263"/>
      <c r="F83" s="263"/>
      <c r="G83" s="82">
        <f t="shared" si="1"/>
        <v>0</v>
      </c>
      <c r="H83" s="114" t="s">
        <v>325</v>
      </c>
      <c r="J83" s="90"/>
    </row>
    <row r="84" spans="1:10" s="102" customFormat="1" hidden="1" x14ac:dyDescent="0.3">
      <c r="A84" s="264"/>
      <c r="B84" s="264"/>
      <c r="C84" s="257"/>
      <c r="D84" s="263"/>
      <c r="E84" s="263"/>
      <c r="F84" s="263"/>
      <c r="G84" s="82">
        <f t="shared" si="1"/>
        <v>0</v>
      </c>
      <c r="H84" s="114" t="s">
        <v>325</v>
      </c>
      <c r="I84" s="90"/>
      <c r="J84" s="90"/>
    </row>
    <row r="85" spans="1:10" s="102" customFormat="1" hidden="1" x14ac:dyDescent="0.3">
      <c r="A85" s="264"/>
      <c r="B85" s="264"/>
      <c r="C85" s="257"/>
      <c r="D85" s="263"/>
      <c r="E85" s="263"/>
      <c r="F85" s="263"/>
      <c r="G85" s="82">
        <f t="shared" si="1"/>
        <v>0</v>
      </c>
      <c r="H85" s="114" t="s">
        <v>325</v>
      </c>
      <c r="J85" s="90"/>
    </row>
    <row r="86" spans="1:10" s="102" customFormat="1" hidden="1" x14ac:dyDescent="0.3">
      <c r="A86" s="264"/>
      <c r="B86" s="264"/>
      <c r="C86" s="257"/>
      <c r="D86" s="263"/>
      <c r="E86" s="263"/>
      <c r="F86" s="263"/>
      <c r="G86" s="82">
        <f t="shared" si="1"/>
        <v>0</v>
      </c>
      <c r="H86" s="114" t="s">
        <v>325</v>
      </c>
      <c r="I86" s="90"/>
      <c r="J86" s="90"/>
    </row>
    <row r="87" spans="1:10" s="102" customFormat="1" hidden="1" x14ac:dyDescent="0.3">
      <c r="A87" s="264"/>
      <c r="B87" s="264"/>
      <c r="C87" s="257"/>
      <c r="D87" s="263"/>
      <c r="E87" s="263"/>
      <c r="F87" s="263"/>
      <c r="G87" s="82">
        <f t="shared" si="1"/>
        <v>0</v>
      </c>
      <c r="H87" s="114" t="s">
        <v>325</v>
      </c>
      <c r="J87" s="90"/>
    </row>
    <row r="88" spans="1:10" s="102" customFormat="1" hidden="1" x14ac:dyDescent="0.3">
      <c r="A88" s="264"/>
      <c r="B88" s="264"/>
      <c r="C88" s="257"/>
      <c r="D88" s="263"/>
      <c r="E88" s="263"/>
      <c r="F88" s="263"/>
      <c r="G88" s="82">
        <f t="shared" si="1"/>
        <v>0</v>
      </c>
      <c r="H88" s="114" t="s">
        <v>325</v>
      </c>
      <c r="I88" s="90"/>
      <c r="J88" s="90"/>
    </row>
    <row r="89" spans="1:10" s="102" customFormat="1" hidden="1" x14ac:dyDescent="0.3">
      <c r="A89" s="264"/>
      <c r="B89" s="264"/>
      <c r="C89" s="257"/>
      <c r="D89" s="263"/>
      <c r="E89" s="263"/>
      <c r="F89" s="263"/>
      <c r="G89" s="82">
        <f t="shared" si="1"/>
        <v>0</v>
      </c>
      <c r="H89" s="114" t="s">
        <v>325</v>
      </c>
      <c r="J89" s="90"/>
    </row>
    <row r="90" spans="1:10" s="102" customFormat="1" hidden="1" x14ac:dyDescent="0.3">
      <c r="A90" s="264"/>
      <c r="B90" s="264"/>
      <c r="C90" s="257"/>
      <c r="D90" s="263"/>
      <c r="E90" s="263"/>
      <c r="F90" s="263"/>
      <c r="G90" s="82">
        <f t="shared" si="1"/>
        <v>0</v>
      </c>
      <c r="H90" s="114" t="s">
        <v>325</v>
      </c>
      <c r="I90" s="90"/>
      <c r="J90" s="90"/>
    </row>
    <row r="91" spans="1:10" s="102" customFormat="1" hidden="1" x14ac:dyDescent="0.3">
      <c r="A91" s="264"/>
      <c r="B91" s="264"/>
      <c r="C91" s="257"/>
      <c r="D91" s="263"/>
      <c r="E91" s="263"/>
      <c r="F91" s="263"/>
      <c r="G91" s="82">
        <f t="shared" si="1"/>
        <v>0</v>
      </c>
      <c r="H91" s="114" t="s">
        <v>325</v>
      </c>
      <c r="J91" s="90"/>
    </row>
    <row r="92" spans="1:10" s="102" customFormat="1" hidden="1" x14ac:dyDescent="0.3">
      <c r="A92" s="264"/>
      <c r="B92" s="264"/>
      <c r="C92" s="257"/>
      <c r="D92" s="263"/>
      <c r="E92" s="263"/>
      <c r="F92" s="263"/>
      <c r="G92" s="82">
        <f t="shared" si="1"/>
        <v>0</v>
      </c>
      <c r="H92" s="114" t="s">
        <v>325</v>
      </c>
      <c r="I92" s="90"/>
      <c r="J92" s="90"/>
    </row>
    <row r="93" spans="1:10" s="102" customFormat="1" hidden="1" x14ac:dyDescent="0.3">
      <c r="A93" s="264"/>
      <c r="B93" s="264"/>
      <c r="C93" s="257"/>
      <c r="D93" s="263"/>
      <c r="E93" s="263"/>
      <c r="F93" s="263"/>
      <c r="G93" s="82">
        <f t="shared" si="1"/>
        <v>0</v>
      </c>
      <c r="H93" s="114" t="s">
        <v>325</v>
      </c>
      <c r="J93" s="90"/>
    </row>
    <row r="94" spans="1:10" s="102" customFormat="1" hidden="1" x14ac:dyDescent="0.3">
      <c r="A94" s="264"/>
      <c r="B94" s="264"/>
      <c r="C94" s="257"/>
      <c r="D94" s="263"/>
      <c r="E94" s="263"/>
      <c r="F94" s="263"/>
      <c r="G94" s="82">
        <f t="shared" si="1"/>
        <v>0</v>
      </c>
      <c r="H94" s="114" t="s">
        <v>325</v>
      </c>
      <c r="I94" s="90"/>
      <c r="J94" s="90"/>
    </row>
    <row r="95" spans="1:10" s="102" customFormat="1" hidden="1" x14ac:dyDescent="0.3">
      <c r="A95" s="264"/>
      <c r="B95" s="264"/>
      <c r="C95" s="257"/>
      <c r="D95" s="263"/>
      <c r="E95" s="263"/>
      <c r="F95" s="263"/>
      <c r="G95" s="82">
        <f t="shared" si="1"/>
        <v>0</v>
      </c>
      <c r="H95" s="114" t="s">
        <v>325</v>
      </c>
      <c r="J95" s="90"/>
    </row>
    <row r="96" spans="1:10" s="102" customFormat="1" hidden="1" x14ac:dyDescent="0.3">
      <c r="A96" s="264"/>
      <c r="B96" s="264"/>
      <c r="C96" s="257"/>
      <c r="D96" s="263"/>
      <c r="E96" s="263"/>
      <c r="F96" s="263"/>
      <c r="G96" s="82">
        <f t="shared" si="1"/>
        <v>0</v>
      </c>
      <c r="H96" s="114" t="s">
        <v>325</v>
      </c>
      <c r="I96" s="90"/>
      <c r="J96" s="90"/>
    </row>
    <row r="97" spans="1:10" s="102" customFormat="1" hidden="1" x14ac:dyDescent="0.3">
      <c r="A97" s="264"/>
      <c r="B97" s="264"/>
      <c r="C97" s="257"/>
      <c r="D97" s="263"/>
      <c r="E97" s="263"/>
      <c r="F97" s="263"/>
      <c r="G97" s="82">
        <f t="shared" si="1"/>
        <v>0</v>
      </c>
      <c r="H97" s="114" t="s">
        <v>325</v>
      </c>
      <c r="J97" s="90"/>
    </row>
    <row r="98" spans="1:10" s="102" customFormat="1" hidden="1" x14ac:dyDescent="0.3">
      <c r="A98" s="264"/>
      <c r="B98" s="264"/>
      <c r="C98" s="257"/>
      <c r="D98" s="263"/>
      <c r="E98" s="263"/>
      <c r="F98" s="263"/>
      <c r="G98" s="82">
        <f t="shared" si="1"/>
        <v>0</v>
      </c>
      <c r="H98" s="114" t="s">
        <v>325</v>
      </c>
      <c r="I98" s="90"/>
      <c r="J98" s="90"/>
    </row>
    <row r="99" spans="1:10" s="102" customFormat="1" hidden="1" x14ac:dyDescent="0.3">
      <c r="A99" s="264"/>
      <c r="B99" s="264"/>
      <c r="C99" s="257"/>
      <c r="D99" s="263"/>
      <c r="E99" s="263"/>
      <c r="F99" s="263"/>
      <c r="G99" s="82">
        <f t="shared" si="1"/>
        <v>0</v>
      </c>
      <c r="H99" s="114" t="s">
        <v>325</v>
      </c>
      <c r="J99" s="90"/>
    </row>
    <row r="100" spans="1:10" s="102" customFormat="1" hidden="1" x14ac:dyDescent="0.3">
      <c r="A100" s="264"/>
      <c r="B100" s="264"/>
      <c r="C100" s="257"/>
      <c r="D100" s="263"/>
      <c r="E100" s="263"/>
      <c r="F100" s="263"/>
      <c r="G100" s="82">
        <f t="shared" si="1"/>
        <v>0</v>
      </c>
      <c r="H100" s="114" t="s">
        <v>325</v>
      </c>
      <c r="I100" s="90"/>
      <c r="J100" s="90"/>
    </row>
    <row r="101" spans="1:10" s="102" customFormat="1" hidden="1" x14ac:dyDescent="0.3">
      <c r="A101" s="264"/>
      <c r="B101" s="264"/>
      <c r="C101" s="257"/>
      <c r="D101" s="263"/>
      <c r="E101" s="263"/>
      <c r="F101" s="263"/>
      <c r="G101" s="82">
        <f t="shared" si="1"/>
        <v>0</v>
      </c>
      <c r="H101" s="114" t="s">
        <v>325</v>
      </c>
      <c r="J101" s="90"/>
    </row>
    <row r="102" spans="1:10" s="102" customFormat="1" hidden="1" x14ac:dyDescent="0.3">
      <c r="A102" s="264"/>
      <c r="B102" s="264"/>
      <c r="C102" s="257"/>
      <c r="D102" s="263"/>
      <c r="E102" s="263"/>
      <c r="F102" s="263"/>
      <c r="G102" s="82">
        <f t="shared" ref="G102:G117" si="2">ROUND(+C102*E102*F102,2)</f>
        <v>0</v>
      </c>
      <c r="H102" s="114" t="s">
        <v>325</v>
      </c>
      <c r="I102" s="90"/>
      <c r="J102" s="90"/>
    </row>
    <row r="103" spans="1:10" s="102" customFormat="1" hidden="1" x14ac:dyDescent="0.3">
      <c r="A103" s="264"/>
      <c r="B103" s="264"/>
      <c r="C103" s="257"/>
      <c r="D103" s="263"/>
      <c r="E103" s="263"/>
      <c r="F103" s="263"/>
      <c r="G103" s="82">
        <f t="shared" si="2"/>
        <v>0</v>
      </c>
      <c r="H103" s="114" t="s">
        <v>325</v>
      </c>
      <c r="J103" s="90"/>
    </row>
    <row r="104" spans="1:10" s="102" customFormat="1" hidden="1" x14ac:dyDescent="0.3">
      <c r="A104" s="264"/>
      <c r="B104" s="264"/>
      <c r="C104" s="257"/>
      <c r="D104" s="263"/>
      <c r="E104" s="263"/>
      <c r="F104" s="263"/>
      <c r="G104" s="82">
        <f t="shared" si="2"/>
        <v>0</v>
      </c>
      <c r="H104" s="114" t="s">
        <v>325</v>
      </c>
      <c r="I104" s="90"/>
      <c r="J104" s="90"/>
    </row>
    <row r="105" spans="1:10" s="102" customFormat="1" hidden="1" x14ac:dyDescent="0.3">
      <c r="A105" s="264"/>
      <c r="B105" s="264"/>
      <c r="C105" s="257"/>
      <c r="D105" s="263"/>
      <c r="E105" s="263"/>
      <c r="F105" s="263"/>
      <c r="G105" s="82">
        <f t="shared" si="2"/>
        <v>0</v>
      </c>
      <c r="H105" s="114" t="s">
        <v>325</v>
      </c>
      <c r="J105" s="90"/>
    </row>
    <row r="106" spans="1:10" s="102" customFormat="1" hidden="1" x14ac:dyDescent="0.3">
      <c r="A106" s="264"/>
      <c r="B106" s="264"/>
      <c r="C106" s="257"/>
      <c r="D106" s="263"/>
      <c r="E106" s="263"/>
      <c r="F106" s="263"/>
      <c r="G106" s="82">
        <f t="shared" si="2"/>
        <v>0</v>
      </c>
      <c r="H106" s="114" t="s">
        <v>325</v>
      </c>
      <c r="I106" s="90"/>
      <c r="J106" s="90"/>
    </row>
    <row r="107" spans="1:10" s="102" customFormat="1" hidden="1" x14ac:dyDescent="0.3">
      <c r="A107" s="264"/>
      <c r="B107" s="264"/>
      <c r="C107" s="257"/>
      <c r="D107" s="263"/>
      <c r="E107" s="263"/>
      <c r="F107" s="263"/>
      <c r="G107" s="82">
        <f t="shared" si="2"/>
        <v>0</v>
      </c>
      <c r="H107" s="114" t="s">
        <v>325</v>
      </c>
      <c r="J107" s="90"/>
    </row>
    <row r="108" spans="1:10" s="102" customFormat="1" hidden="1" x14ac:dyDescent="0.3">
      <c r="A108" s="264"/>
      <c r="B108" s="264"/>
      <c r="C108" s="257"/>
      <c r="D108" s="263"/>
      <c r="E108" s="263"/>
      <c r="F108" s="263"/>
      <c r="G108" s="82">
        <f t="shared" si="2"/>
        <v>0</v>
      </c>
      <c r="H108" s="114" t="s">
        <v>325</v>
      </c>
      <c r="I108" s="90"/>
      <c r="J108" s="90"/>
    </row>
    <row r="109" spans="1:10" s="102" customFormat="1" hidden="1" x14ac:dyDescent="0.3">
      <c r="A109" s="264"/>
      <c r="B109" s="264"/>
      <c r="C109" s="257"/>
      <c r="D109" s="263"/>
      <c r="E109" s="263"/>
      <c r="F109" s="263"/>
      <c r="G109" s="82">
        <f t="shared" si="2"/>
        <v>0</v>
      </c>
      <c r="H109" s="114" t="s">
        <v>325</v>
      </c>
      <c r="J109" s="90"/>
    </row>
    <row r="110" spans="1:10" s="102" customFormat="1" hidden="1" x14ac:dyDescent="0.3">
      <c r="A110" s="264"/>
      <c r="B110" s="264"/>
      <c r="C110" s="257"/>
      <c r="D110" s="263"/>
      <c r="E110" s="263"/>
      <c r="F110" s="263"/>
      <c r="G110" s="82">
        <f t="shared" si="2"/>
        <v>0</v>
      </c>
      <c r="H110" s="114" t="s">
        <v>325</v>
      </c>
      <c r="I110" s="90"/>
      <c r="J110" s="90"/>
    </row>
    <row r="111" spans="1:10" s="102" customFormat="1" hidden="1" x14ac:dyDescent="0.3">
      <c r="A111" s="264"/>
      <c r="B111" s="264"/>
      <c r="C111" s="257"/>
      <c r="D111" s="263"/>
      <c r="E111" s="263"/>
      <c r="F111" s="263"/>
      <c r="G111" s="82">
        <f t="shared" si="2"/>
        <v>0</v>
      </c>
      <c r="H111" s="114" t="s">
        <v>325</v>
      </c>
      <c r="J111" s="90"/>
    </row>
    <row r="112" spans="1:10" s="102" customFormat="1" hidden="1" x14ac:dyDescent="0.3">
      <c r="A112" s="264"/>
      <c r="B112" s="264"/>
      <c r="C112" s="257"/>
      <c r="D112" s="263"/>
      <c r="E112" s="263"/>
      <c r="F112" s="263"/>
      <c r="G112" s="82">
        <f t="shared" si="2"/>
        <v>0</v>
      </c>
      <c r="H112" s="114" t="s">
        <v>325</v>
      </c>
      <c r="I112" s="90"/>
      <c r="J112" s="90"/>
    </row>
    <row r="113" spans="1:10" s="102" customFormat="1" hidden="1" x14ac:dyDescent="0.3">
      <c r="A113" s="264"/>
      <c r="B113" s="264"/>
      <c r="C113" s="257"/>
      <c r="D113" s="263"/>
      <c r="E113" s="263"/>
      <c r="F113" s="263"/>
      <c r="G113" s="82">
        <f t="shared" si="2"/>
        <v>0</v>
      </c>
      <c r="H113" s="114" t="s">
        <v>325</v>
      </c>
      <c r="J113" s="90"/>
    </row>
    <row r="114" spans="1:10" s="102" customFormat="1" hidden="1" x14ac:dyDescent="0.3">
      <c r="A114" s="264"/>
      <c r="B114" s="264"/>
      <c r="C114" s="257"/>
      <c r="D114" s="263"/>
      <c r="E114" s="263"/>
      <c r="F114" s="263"/>
      <c r="G114" s="82">
        <f t="shared" si="2"/>
        <v>0</v>
      </c>
      <c r="H114" s="114" t="s">
        <v>325</v>
      </c>
      <c r="I114" s="90"/>
      <c r="J114" s="90"/>
    </row>
    <row r="115" spans="1:10" s="102" customFormat="1" hidden="1" x14ac:dyDescent="0.3">
      <c r="A115" s="264"/>
      <c r="B115" s="264"/>
      <c r="C115" s="257"/>
      <c r="D115" s="263"/>
      <c r="E115" s="263"/>
      <c r="F115" s="263"/>
      <c r="G115" s="82">
        <f t="shared" si="2"/>
        <v>0</v>
      </c>
      <c r="H115" s="114" t="s">
        <v>325</v>
      </c>
      <c r="J115" s="90"/>
    </row>
    <row r="116" spans="1:10" s="102" customFormat="1" hidden="1" x14ac:dyDescent="0.3">
      <c r="A116" s="264"/>
      <c r="B116" s="264"/>
      <c r="C116" s="257"/>
      <c r="D116" s="263"/>
      <c r="E116" s="263"/>
      <c r="F116" s="263"/>
      <c r="G116" s="82">
        <f t="shared" si="2"/>
        <v>0</v>
      </c>
      <c r="H116" s="114" t="s">
        <v>325</v>
      </c>
      <c r="I116" s="90"/>
      <c r="J116" s="90"/>
    </row>
    <row r="117" spans="1:10" s="102" customFormat="1" hidden="1" x14ac:dyDescent="0.3">
      <c r="A117" s="264"/>
      <c r="B117" s="264"/>
      <c r="C117" s="257"/>
      <c r="D117" s="263"/>
      <c r="E117" s="263"/>
      <c r="F117" s="263"/>
      <c r="G117" s="82">
        <f t="shared" si="2"/>
        <v>0</v>
      </c>
      <c r="H117" s="114" t="s">
        <v>325</v>
      </c>
      <c r="J117" s="90"/>
    </row>
    <row r="118" spans="1:10" s="102" customFormat="1" hidden="1" x14ac:dyDescent="0.3">
      <c r="A118" s="264"/>
      <c r="B118" s="264"/>
      <c r="C118" s="257"/>
      <c r="D118" s="263"/>
      <c r="E118" s="263"/>
      <c r="F118" s="263"/>
      <c r="G118" s="82">
        <f t="shared" ref="G118:G125" si="3">ROUND(+C118*E118*F118,2)</f>
        <v>0</v>
      </c>
      <c r="H118" s="114" t="s">
        <v>325</v>
      </c>
      <c r="I118" s="90"/>
      <c r="J118" s="90"/>
    </row>
    <row r="119" spans="1:10" s="102" customFormat="1" hidden="1" x14ac:dyDescent="0.3">
      <c r="A119" s="264"/>
      <c r="B119" s="264"/>
      <c r="C119" s="257"/>
      <c r="D119" s="263"/>
      <c r="E119" s="263"/>
      <c r="F119" s="263"/>
      <c r="G119" s="82">
        <f t="shared" si="3"/>
        <v>0</v>
      </c>
      <c r="H119" s="114" t="s">
        <v>325</v>
      </c>
      <c r="J119" s="90"/>
    </row>
    <row r="120" spans="1:10" s="102" customFormat="1" hidden="1" x14ac:dyDescent="0.3">
      <c r="A120" s="264"/>
      <c r="B120" s="264"/>
      <c r="C120" s="257"/>
      <c r="D120" s="263"/>
      <c r="E120" s="263"/>
      <c r="F120" s="263"/>
      <c r="G120" s="82">
        <f t="shared" si="3"/>
        <v>0</v>
      </c>
      <c r="H120" s="114" t="s">
        <v>325</v>
      </c>
      <c r="I120" s="90"/>
      <c r="J120" s="90"/>
    </row>
    <row r="121" spans="1:10" s="102" customFormat="1" hidden="1" x14ac:dyDescent="0.3">
      <c r="A121" s="264"/>
      <c r="B121" s="264"/>
      <c r="C121" s="257"/>
      <c r="D121" s="263"/>
      <c r="E121" s="263"/>
      <c r="F121" s="263"/>
      <c r="G121" s="82">
        <f t="shared" si="3"/>
        <v>0</v>
      </c>
      <c r="H121" s="114" t="s">
        <v>325</v>
      </c>
      <c r="J121" s="90"/>
    </row>
    <row r="122" spans="1:10" s="102" customFormat="1" hidden="1" x14ac:dyDescent="0.3">
      <c r="A122" s="264"/>
      <c r="B122" s="264"/>
      <c r="C122" s="257"/>
      <c r="D122" s="263"/>
      <c r="E122" s="263"/>
      <c r="F122" s="263"/>
      <c r="G122" s="82">
        <f t="shared" si="3"/>
        <v>0</v>
      </c>
      <c r="H122" s="114" t="s">
        <v>325</v>
      </c>
      <c r="I122" s="90"/>
      <c r="J122" s="90"/>
    </row>
    <row r="123" spans="1:10" s="102" customFormat="1" hidden="1" x14ac:dyDescent="0.3">
      <c r="A123" s="264"/>
      <c r="B123" s="264"/>
      <c r="C123" s="257"/>
      <c r="D123" s="263"/>
      <c r="E123" s="263"/>
      <c r="F123" s="263"/>
      <c r="G123" s="82">
        <f t="shared" si="3"/>
        <v>0</v>
      </c>
      <c r="H123" s="114" t="s">
        <v>325</v>
      </c>
      <c r="J123" s="90"/>
    </row>
    <row r="124" spans="1:10" s="102" customFormat="1" hidden="1" x14ac:dyDescent="0.3">
      <c r="A124" s="264"/>
      <c r="B124" s="264"/>
      <c r="C124" s="257"/>
      <c r="D124" s="263"/>
      <c r="E124" s="263"/>
      <c r="F124" s="263"/>
      <c r="G124" s="82">
        <f t="shared" si="3"/>
        <v>0</v>
      </c>
      <c r="H124" s="114" t="s">
        <v>325</v>
      </c>
      <c r="I124" s="90"/>
      <c r="J124" s="90"/>
    </row>
    <row r="125" spans="1:10" s="102" customFormat="1" hidden="1" x14ac:dyDescent="0.3">
      <c r="A125" s="264"/>
      <c r="B125" s="264"/>
      <c r="C125" s="257"/>
      <c r="D125" s="263"/>
      <c r="E125" s="263"/>
      <c r="F125" s="263"/>
      <c r="G125" s="82">
        <f t="shared" si="3"/>
        <v>0</v>
      </c>
      <c r="H125" s="114" t="s">
        <v>325</v>
      </c>
      <c r="J125" s="90"/>
    </row>
    <row r="126" spans="1:10" s="102" customFormat="1" hidden="1" x14ac:dyDescent="0.3">
      <c r="A126" s="264"/>
      <c r="B126" s="264"/>
      <c r="C126" s="257"/>
      <c r="D126" s="263"/>
      <c r="E126" s="263"/>
      <c r="F126" s="263"/>
      <c r="G126" s="82">
        <f t="shared" ref="G126:G129" si="4">ROUND(+C126*E126*F126,2)</f>
        <v>0</v>
      </c>
      <c r="H126" s="114" t="s">
        <v>325</v>
      </c>
      <c r="I126" s="90"/>
      <c r="J126" s="90"/>
    </row>
    <row r="127" spans="1:10" s="102" customFormat="1" hidden="1" x14ac:dyDescent="0.3">
      <c r="A127" s="264"/>
      <c r="B127" s="264"/>
      <c r="C127" s="257"/>
      <c r="D127" s="263"/>
      <c r="E127" s="263"/>
      <c r="F127" s="263"/>
      <c r="G127" s="82">
        <f t="shared" si="4"/>
        <v>0</v>
      </c>
      <c r="H127" s="114" t="s">
        <v>325</v>
      </c>
      <c r="J127" s="90"/>
    </row>
    <row r="128" spans="1:10" s="102" customFormat="1" hidden="1" x14ac:dyDescent="0.3">
      <c r="A128" s="264"/>
      <c r="B128" s="264"/>
      <c r="C128" s="257"/>
      <c r="D128" s="263"/>
      <c r="E128" s="263"/>
      <c r="F128" s="263"/>
      <c r="G128" s="82">
        <f t="shared" si="4"/>
        <v>0</v>
      </c>
      <c r="H128" s="114" t="s">
        <v>325</v>
      </c>
      <c r="I128" s="90"/>
      <c r="J128" s="90"/>
    </row>
    <row r="129" spans="1:21" s="102" customFormat="1" hidden="1" x14ac:dyDescent="0.3">
      <c r="A129" s="264"/>
      <c r="B129" s="264"/>
      <c r="C129" s="257"/>
      <c r="D129" s="263"/>
      <c r="E129" s="263"/>
      <c r="F129" s="263"/>
      <c r="G129" s="82">
        <f t="shared" si="4"/>
        <v>0</v>
      </c>
      <c r="H129" s="114" t="s">
        <v>325</v>
      </c>
      <c r="J129" s="90"/>
    </row>
    <row r="130" spans="1:21" s="102" customFormat="1" hidden="1" x14ac:dyDescent="0.3">
      <c r="A130" s="264"/>
      <c r="B130" s="264"/>
      <c r="C130" s="257"/>
      <c r="D130" s="263"/>
      <c r="E130" s="263"/>
      <c r="F130" s="263"/>
      <c r="G130" s="82">
        <f t="shared" ref="G130:G131" si="5">ROUND(+C130*E130*F130,2)</f>
        <v>0</v>
      </c>
      <c r="H130" s="114" t="s">
        <v>325</v>
      </c>
      <c r="I130" s="90"/>
      <c r="J130" s="90"/>
    </row>
    <row r="131" spans="1:21" s="102" customFormat="1" hidden="1" x14ac:dyDescent="0.3">
      <c r="A131" s="264"/>
      <c r="B131" s="264"/>
      <c r="C131" s="257"/>
      <c r="D131" s="263"/>
      <c r="E131" s="263"/>
      <c r="F131" s="263"/>
      <c r="G131" s="82">
        <f t="shared" si="5"/>
        <v>0</v>
      </c>
      <c r="H131" s="114" t="s">
        <v>325</v>
      </c>
      <c r="J131" s="90"/>
    </row>
    <row r="132" spans="1:21" s="102" customFormat="1" hidden="1" x14ac:dyDescent="0.3">
      <c r="A132" s="264"/>
      <c r="B132" s="264"/>
      <c r="C132" s="257"/>
      <c r="D132" s="263"/>
      <c r="E132" s="263"/>
      <c r="F132" s="263"/>
      <c r="G132" s="82">
        <f t="shared" ref="G132:G134" si="6">ROUND(+C132*E132*F132,2)</f>
        <v>0</v>
      </c>
      <c r="H132" s="114" t="s">
        <v>325</v>
      </c>
      <c r="I132" s="90"/>
      <c r="J132" s="90"/>
    </row>
    <row r="133" spans="1:21" s="102" customFormat="1" hidden="1" x14ac:dyDescent="0.3">
      <c r="A133" s="264"/>
      <c r="B133" s="264"/>
      <c r="C133" s="257"/>
      <c r="D133" s="263"/>
      <c r="E133" s="263"/>
      <c r="F133" s="263"/>
      <c r="G133" s="82">
        <f t="shared" si="6"/>
        <v>0</v>
      </c>
      <c r="H133" s="114" t="s">
        <v>325</v>
      </c>
      <c r="J133" s="90"/>
    </row>
    <row r="134" spans="1:21" s="102" customFormat="1" x14ac:dyDescent="0.3">
      <c r="A134" s="264"/>
      <c r="B134" s="264"/>
      <c r="C134" s="257"/>
      <c r="D134" s="263"/>
      <c r="E134" s="263"/>
      <c r="F134" s="263"/>
      <c r="G134" s="295">
        <f t="shared" si="6"/>
        <v>0</v>
      </c>
      <c r="H134" s="114" t="s">
        <v>325</v>
      </c>
      <c r="J134" s="90"/>
    </row>
    <row r="135" spans="1:21" s="102" customFormat="1" x14ac:dyDescent="0.3">
      <c r="A135" s="194"/>
      <c r="B135" s="194"/>
      <c r="C135" s="103"/>
      <c r="E135" s="203"/>
      <c r="F135" s="209" t="s">
        <v>234</v>
      </c>
      <c r="G135" s="309">
        <f>ROUND(SUBTOTAL(109,G5:G134),2)</f>
        <v>0</v>
      </c>
      <c r="H135" s="114" t="s">
        <v>325</v>
      </c>
      <c r="J135" s="117" t="s">
        <v>329</v>
      </c>
      <c r="O135" s="118"/>
      <c r="P135" s="90"/>
      <c r="Q135" s="90"/>
      <c r="R135" s="90"/>
      <c r="S135" s="90"/>
      <c r="T135" s="90"/>
      <c r="U135" s="90"/>
    </row>
    <row r="136" spans="1:21" s="102" customFormat="1" x14ac:dyDescent="0.3">
      <c r="A136" s="194"/>
      <c r="B136" s="194"/>
      <c r="C136" s="103"/>
      <c r="G136" s="304"/>
      <c r="H136" s="114" t="s">
        <v>326</v>
      </c>
      <c r="J136" s="90"/>
      <c r="O136" s="564"/>
      <c r="P136" s="564"/>
      <c r="Q136" s="118"/>
      <c r="R136" s="564"/>
      <c r="S136" s="564"/>
      <c r="T136" s="90"/>
      <c r="U136" s="118"/>
    </row>
    <row r="137" spans="1:21" s="102" customFormat="1" x14ac:dyDescent="0.3">
      <c r="A137" s="264"/>
      <c r="B137" s="264"/>
      <c r="C137" s="257"/>
      <c r="D137" s="263"/>
      <c r="E137" s="263"/>
      <c r="F137" s="263"/>
      <c r="G137" s="82">
        <f t="shared" ref="G137:G266" si="7">ROUND(+C137*E137*F137,2)</f>
        <v>0</v>
      </c>
      <c r="H137" s="114" t="s">
        <v>326</v>
      </c>
      <c r="J137" s="90"/>
      <c r="O137" s="191"/>
      <c r="P137" s="191"/>
      <c r="Q137" s="118"/>
      <c r="R137" s="191"/>
      <c r="S137" s="191"/>
      <c r="T137" s="90"/>
      <c r="U137" s="118"/>
    </row>
    <row r="138" spans="1:21" s="102" customFormat="1" x14ac:dyDescent="0.3">
      <c r="A138" s="264"/>
      <c r="B138" s="264"/>
      <c r="C138" s="257"/>
      <c r="D138" s="263"/>
      <c r="E138" s="263"/>
      <c r="F138" s="263"/>
      <c r="G138" s="82">
        <f t="shared" si="7"/>
        <v>0</v>
      </c>
      <c r="H138" s="114" t="s">
        <v>326</v>
      </c>
      <c r="I138" s="90"/>
      <c r="J138" s="90"/>
    </row>
    <row r="139" spans="1:21" s="102" customFormat="1" x14ac:dyDescent="0.3">
      <c r="A139" s="264"/>
      <c r="B139" s="264"/>
      <c r="C139" s="257"/>
      <c r="D139" s="263"/>
      <c r="E139" s="263"/>
      <c r="F139" s="263"/>
      <c r="G139" s="82">
        <f t="shared" si="7"/>
        <v>0</v>
      </c>
      <c r="H139" s="114" t="s">
        <v>326</v>
      </c>
      <c r="J139" s="90"/>
    </row>
    <row r="140" spans="1:21" s="102" customFormat="1" hidden="1" x14ac:dyDescent="0.3">
      <c r="A140" s="264"/>
      <c r="B140" s="264"/>
      <c r="C140" s="257"/>
      <c r="D140" s="263"/>
      <c r="E140" s="263"/>
      <c r="F140" s="263"/>
      <c r="G140" s="82">
        <f t="shared" si="7"/>
        <v>0</v>
      </c>
      <c r="H140" s="114" t="s">
        <v>326</v>
      </c>
      <c r="I140" s="90"/>
      <c r="J140" s="90"/>
    </row>
    <row r="141" spans="1:21" s="102" customFormat="1" hidden="1" x14ac:dyDescent="0.3">
      <c r="A141" s="264"/>
      <c r="B141" s="264"/>
      <c r="C141" s="257"/>
      <c r="D141" s="263"/>
      <c r="E141" s="263"/>
      <c r="F141" s="263"/>
      <c r="G141" s="82">
        <f t="shared" si="7"/>
        <v>0</v>
      </c>
      <c r="H141" s="114" t="s">
        <v>326</v>
      </c>
      <c r="J141" s="90"/>
    </row>
    <row r="142" spans="1:21" s="102" customFormat="1" hidden="1" x14ac:dyDescent="0.3">
      <c r="A142" s="264"/>
      <c r="B142" s="264"/>
      <c r="C142" s="257"/>
      <c r="D142" s="263"/>
      <c r="E142" s="263"/>
      <c r="F142" s="263"/>
      <c r="G142" s="82">
        <f t="shared" si="7"/>
        <v>0</v>
      </c>
      <c r="H142" s="114" t="s">
        <v>326</v>
      </c>
      <c r="I142" s="90"/>
      <c r="J142" s="90"/>
    </row>
    <row r="143" spans="1:21" s="102" customFormat="1" hidden="1" x14ac:dyDescent="0.3">
      <c r="A143" s="264"/>
      <c r="B143" s="264"/>
      <c r="C143" s="257"/>
      <c r="D143" s="263"/>
      <c r="E143" s="263"/>
      <c r="F143" s="263"/>
      <c r="G143" s="82">
        <f t="shared" si="7"/>
        <v>0</v>
      </c>
      <c r="H143" s="114" t="s">
        <v>326</v>
      </c>
      <c r="J143" s="90"/>
    </row>
    <row r="144" spans="1:21" s="102" customFormat="1" hidden="1" x14ac:dyDescent="0.3">
      <c r="A144" s="264"/>
      <c r="B144" s="264"/>
      <c r="C144" s="257"/>
      <c r="D144" s="263"/>
      <c r="E144" s="263"/>
      <c r="F144" s="263"/>
      <c r="G144" s="82">
        <f t="shared" si="7"/>
        <v>0</v>
      </c>
      <c r="H144" s="114" t="s">
        <v>326</v>
      </c>
      <c r="I144" s="90"/>
      <c r="J144" s="90"/>
    </row>
    <row r="145" spans="1:10" s="102" customFormat="1" hidden="1" x14ac:dyDescent="0.3">
      <c r="A145" s="264"/>
      <c r="B145" s="264"/>
      <c r="C145" s="257"/>
      <c r="D145" s="263"/>
      <c r="E145" s="263"/>
      <c r="F145" s="263"/>
      <c r="G145" s="82">
        <f t="shared" si="7"/>
        <v>0</v>
      </c>
      <c r="H145" s="114" t="s">
        <v>326</v>
      </c>
      <c r="J145" s="90"/>
    </row>
    <row r="146" spans="1:10" s="102" customFormat="1" hidden="1" x14ac:dyDescent="0.3">
      <c r="A146" s="264"/>
      <c r="B146" s="264"/>
      <c r="C146" s="257"/>
      <c r="D146" s="263"/>
      <c r="E146" s="263"/>
      <c r="F146" s="263"/>
      <c r="G146" s="82">
        <f t="shared" si="7"/>
        <v>0</v>
      </c>
      <c r="H146" s="114" t="s">
        <v>326</v>
      </c>
      <c r="I146" s="90"/>
      <c r="J146" s="90"/>
    </row>
    <row r="147" spans="1:10" s="102" customFormat="1" hidden="1" x14ac:dyDescent="0.3">
      <c r="A147" s="264"/>
      <c r="B147" s="264"/>
      <c r="C147" s="257"/>
      <c r="D147" s="263"/>
      <c r="E147" s="263"/>
      <c r="F147" s="263"/>
      <c r="G147" s="82">
        <f t="shared" si="7"/>
        <v>0</v>
      </c>
      <c r="H147" s="114" t="s">
        <v>326</v>
      </c>
      <c r="J147" s="90"/>
    </row>
    <row r="148" spans="1:10" s="102" customFormat="1" hidden="1" x14ac:dyDescent="0.3">
      <c r="A148" s="264"/>
      <c r="B148" s="264"/>
      <c r="C148" s="257"/>
      <c r="D148" s="263"/>
      <c r="E148" s="263"/>
      <c r="F148" s="263"/>
      <c r="G148" s="82">
        <f t="shared" si="7"/>
        <v>0</v>
      </c>
      <c r="H148" s="114" t="s">
        <v>326</v>
      </c>
      <c r="I148" s="90"/>
      <c r="J148" s="90"/>
    </row>
    <row r="149" spans="1:10" s="102" customFormat="1" hidden="1" x14ac:dyDescent="0.3">
      <c r="A149" s="264"/>
      <c r="B149" s="264"/>
      <c r="C149" s="257"/>
      <c r="D149" s="263"/>
      <c r="E149" s="263"/>
      <c r="F149" s="263"/>
      <c r="G149" s="82">
        <f t="shared" si="7"/>
        <v>0</v>
      </c>
      <c r="H149" s="114" t="s">
        <v>326</v>
      </c>
      <c r="J149" s="90"/>
    </row>
    <row r="150" spans="1:10" s="102" customFormat="1" hidden="1" x14ac:dyDescent="0.3">
      <c r="A150" s="264"/>
      <c r="B150" s="264"/>
      <c r="C150" s="257"/>
      <c r="D150" s="263"/>
      <c r="E150" s="263"/>
      <c r="F150" s="263"/>
      <c r="G150" s="82">
        <f t="shared" si="7"/>
        <v>0</v>
      </c>
      <c r="H150" s="114" t="s">
        <v>326</v>
      </c>
      <c r="I150" s="90"/>
      <c r="J150" s="90"/>
    </row>
    <row r="151" spans="1:10" s="102" customFormat="1" hidden="1" x14ac:dyDescent="0.3">
      <c r="A151" s="264"/>
      <c r="B151" s="264"/>
      <c r="C151" s="257"/>
      <c r="D151" s="263"/>
      <c r="E151" s="263"/>
      <c r="F151" s="263"/>
      <c r="G151" s="82">
        <f t="shared" si="7"/>
        <v>0</v>
      </c>
      <c r="H151" s="114" t="s">
        <v>326</v>
      </c>
      <c r="J151" s="90"/>
    </row>
    <row r="152" spans="1:10" s="102" customFormat="1" hidden="1" x14ac:dyDescent="0.3">
      <c r="A152" s="264"/>
      <c r="B152" s="264"/>
      <c r="C152" s="257"/>
      <c r="D152" s="263"/>
      <c r="E152" s="263"/>
      <c r="F152" s="263"/>
      <c r="G152" s="82">
        <f t="shared" si="7"/>
        <v>0</v>
      </c>
      <c r="H152" s="114" t="s">
        <v>326</v>
      </c>
      <c r="I152" s="90"/>
      <c r="J152" s="90"/>
    </row>
    <row r="153" spans="1:10" s="102" customFormat="1" hidden="1" x14ac:dyDescent="0.3">
      <c r="A153" s="264"/>
      <c r="B153" s="264"/>
      <c r="C153" s="257"/>
      <c r="D153" s="263"/>
      <c r="E153" s="263"/>
      <c r="F153" s="263"/>
      <c r="G153" s="82">
        <f t="shared" si="7"/>
        <v>0</v>
      </c>
      <c r="H153" s="114" t="s">
        <v>326</v>
      </c>
      <c r="J153" s="90"/>
    </row>
    <row r="154" spans="1:10" s="102" customFormat="1" hidden="1" x14ac:dyDescent="0.3">
      <c r="A154" s="264"/>
      <c r="B154" s="264"/>
      <c r="C154" s="257"/>
      <c r="D154" s="263"/>
      <c r="E154" s="263"/>
      <c r="F154" s="263"/>
      <c r="G154" s="82">
        <f t="shared" si="7"/>
        <v>0</v>
      </c>
      <c r="H154" s="114" t="s">
        <v>326</v>
      </c>
      <c r="I154" s="90"/>
      <c r="J154" s="90"/>
    </row>
    <row r="155" spans="1:10" s="102" customFormat="1" hidden="1" x14ac:dyDescent="0.3">
      <c r="A155" s="264"/>
      <c r="B155" s="264"/>
      <c r="C155" s="257"/>
      <c r="D155" s="263"/>
      <c r="E155" s="263"/>
      <c r="F155" s="263"/>
      <c r="G155" s="82">
        <f t="shared" si="7"/>
        <v>0</v>
      </c>
      <c r="H155" s="114" t="s">
        <v>326</v>
      </c>
      <c r="J155" s="90"/>
    </row>
    <row r="156" spans="1:10" s="102" customFormat="1" hidden="1" x14ac:dyDescent="0.3">
      <c r="A156" s="264"/>
      <c r="B156" s="264"/>
      <c r="C156" s="257"/>
      <c r="D156" s="263"/>
      <c r="E156" s="263"/>
      <c r="F156" s="263"/>
      <c r="G156" s="82">
        <f t="shared" si="7"/>
        <v>0</v>
      </c>
      <c r="H156" s="114" t="s">
        <v>326</v>
      </c>
      <c r="I156" s="90"/>
      <c r="J156" s="90"/>
    </row>
    <row r="157" spans="1:10" s="102" customFormat="1" hidden="1" x14ac:dyDescent="0.3">
      <c r="A157" s="264"/>
      <c r="B157" s="264"/>
      <c r="C157" s="257"/>
      <c r="D157" s="263"/>
      <c r="E157" s="263"/>
      <c r="F157" s="263"/>
      <c r="G157" s="82">
        <f t="shared" si="7"/>
        <v>0</v>
      </c>
      <c r="H157" s="114" t="s">
        <v>326</v>
      </c>
      <c r="J157" s="90"/>
    </row>
    <row r="158" spans="1:10" s="102" customFormat="1" hidden="1" x14ac:dyDescent="0.3">
      <c r="A158" s="264"/>
      <c r="B158" s="264"/>
      <c r="C158" s="257"/>
      <c r="D158" s="263"/>
      <c r="E158" s="263"/>
      <c r="F158" s="263"/>
      <c r="G158" s="82">
        <f t="shared" si="7"/>
        <v>0</v>
      </c>
      <c r="H158" s="114" t="s">
        <v>326</v>
      </c>
      <c r="I158" s="90"/>
      <c r="J158" s="90"/>
    </row>
    <row r="159" spans="1:10" s="102" customFormat="1" hidden="1" x14ac:dyDescent="0.3">
      <c r="A159" s="264"/>
      <c r="B159" s="264"/>
      <c r="C159" s="257"/>
      <c r="D159" s="263"/>
      <c r="E159" s="263"/>
      <c r="F159" s="263"/>
      <c r="G159" s="82">
        <f t="shared" si="7"/>
        <v>0</v>
      </c>
      <c r="H159" s="114" t="s">
        <v>326</v>
      </c>
      <c r="J159" s="90"/>
    </row>
    <row r="160" spans="1:10" s="102" customFormat="1" hidden="1" x14ac:dyDescent="0.3">
      <c r="A160" s="264"/>
      <c r="B160" s="264"/>
      <c r="C160" s="257"/>
      <c r="D160" s="263"/>
      <c r="E160" s="263"/>
      <c r="F160" s="263"/>
      <c r="G160" s="82">
        <f t="shared" si="7"/>
        <v>0</v>
      </c>
      <c r="H160" s="114" t="s">
        <v>326</v>
      </c>
      <c r="I160" s="90"/>
      <c r="J160" s="90"/>
    </row>
    <row r="161" spans="1:10" s="102" customFormat="1" hidden="1" x14ac:dyDescent="0.3">
      <c r="A161" s="264"/>
      <c r="B161" s="264"/>
      <c r="C161" s="257"/>
      <c r="D161" s="263"/>
      <c r="E161" s="263"/>
      <c r="F161" s="263"/>
      <c r="G161" s="82">
        <f t="shared" si="7"/>
        <v>0</v>
      </c>
      <c r="H161" s="114" t="s">
        <v>326</v>
      </c>
      <c r="J161" s="90"/>
    </row>
    <row r="162" spans="1:10" s="102" customFormat="1" hidden="1" x14ac:dyDescent="0.3">
      <c r="A162" s="264"/>
      <c r="B162" s="264"/>
      <c r="C162" s="257"/>
      <c r="D162" s="263"/>
      <c r="E162" s="263"/>
      <c r="F162" s="263"/>
      <c r="G162" s="82">
        <f t="shared" si="7"/>
        <v>0</v>
      </c>
      <c r="H162" s="114" t="s">
        <v>326</v>
      </c>
      <c r="I162" s="90"/>
      <c r="J162" s="90"/>
    </row>
    <row r="163" spans="1:10" s="102" customFormat="1" hidden="1" x14ac:dyDescent="0.3">
      <c r="A163" s="264"/>
      <c r="B163" s="264"/>
      <c r="C163" s="257"/>
      <c r="D163" s="263"/>
      <c r="E163" s="263"/>
      <c r="F163" s="263"/>
      <c r="G163" s="82">
        <f t="shared" si="7"/>
        <v>0</v>
      </c>
      <c r="H163" s="114" t="s">
        <v>326</v>
      </c>
      <c r="J163" s="90"/>
    </row>
    <row r="164" spans="1:10" s="102" customFormat="1" hidden="1" x14ac:dyDescent="0.3">
      <c r="A164" s="264"/>
      <c r="B164" s="264"/>
      <c r="C164" s="257"/>
      <c r="D164" s="263"/>
      <c r="E164" s="263"/>
      <c r="F164" s="263"/>
      <c r="G164" s="82">
        <f t="shared" si="7"/>
        <v>0</v>
      </c>
      <c r="H164" s="114" t="s">
        <v>326</v>
      </c>
      <c r="I164" s="90"/>
      <c r="J164" s="90"/>
    </row>
    <row r="165" spans="1:10" s="102" customFormat="1" hidden="1" x14ac:dyDescent="0.3">
      <c r="A165" s="264"/>
      <c r="B165" s="264"/>
      <c r="C165" s="257"/>
      <c r="D165" s="263"/>
      <c r="E165" s="263"/>
      <c r="F165" s="263"/>
      <c r="G165" s="82">
        <f t="shared" si="7"/>
        <v>0</v>
      </c>
      <c r="H165" s="114" t="s">
        <v>326</v>
      </c>
      <c r="J165" s="90"/>
    </row>
    <row r="166" spans="1:10" s="102" customFormat="1" hidden="1" x14ac:dyDescent="0.3">
      <c r="A166" s="264"/>
      <c r="B166" s="264"/>
      <c r="C166" s="257"/>
      <c r="D166" s="263"/>
      <c r="E166" s="263"/>
      <c r="F166" s="263"/>
      <c r="G166" s="82">
        <f t="shared" si="7"/>
        <v>0</v>
      </c>
      <c r="H166" s="114" t="s">
        <v>326</v>
      </c>
      <c r="I166" s="90"/>
      <c r="J166" s="90"/>
    </row>
    <row r="167" spans="1:10" s="102" customFormat="1" hidden="1" x14ac:dyDescent="0.3">
      <c r="A167" s="264"/>
      <c r="B167" s="264"/>
      <c r="C167" s="257"/>
      <c r="D167" s="263"/>
      <c r="E167" s="263"/>
      <c r="F167" s="263"/>
      <c r="G167" s="82">
        <f t="shared" si="7"/>
        <v>0</v>
      </c>
      <c r="H167" s="114" t="s">
        <v>326</v>
      </c>
      <c r="J167" s="90"/>
    </row>
    <row r="168" spans="1:10" s="102" customFormat="1" hidden="1" x14ac:dyDescent="0.3">
      <c r="A168" s="264"/>
      <c r="B168" s="264"/>
      <c r="C168" s="257"/>
      <c r="D168" s="263"/>
      <c r="E168" s="263"/>
      <c r="F168" s="263"/>
      <c r="G168" s="82">
        <f t="shared" si="7"/>
        <v>0</v>
      </c>
      <c r="H168" s="114" t="s">
        <v>326</v>
      </c>
      <c r="I168" s="90"/>
      <c r="J168" s="90"/>
    </row>
    <row r="169" spans="1:10" s="102" customFormat="1" hidden="1" x14ac:dyDescent="0.3">
      <c r="A169" s="264"/>
      <c r="B169" s="264"/>
      <c r="C169" s="257"/>
      <c r="D169" s="263"/>
      <c r="E169" s="263"/>
      <c r="F169" s="263"/>
      <c r="G169" s="82">
        <f t="shared" si="7"/>
        <v>0</v>
      </c>
      <c r="H169" s="114" t="s">
        <v>326</v>
      </c>
      <c r="J169" s="90"/>
    </row>
    <row r="170" spans="1:10" s="102" customFormat="1" hidden="1" x14ac:dyDescent="0.3">
      <c r="A170" s="264"/>
      <c r="B170" s="264"/>
      <c r="C170" s="257"/>
      <c r="D170" s="263"/>
      <c r="E170" s="263"/>
      <c r="F170" s="263"/>
      <c r="G170" s="82">
        <f t="shared" si="7"/>
        <v>0</v>
      </c>
      <c r="H170" s="114" t="s">
        <v>326</v>
      </c>
      <c r="I170" s="90"/>
      <c r="J170" s="90"/>
    </row>
    <row r="171" spans="1:10" s="102" customFormat="1" hidden="1" x14ac:dyDescent="0.3">
      <c r="A171" s="264"/>
      <c r="B171" s="264"/>
      <c r="C171" s="257"/>
      <c r="D171" s="263"/>
      <c r="E171" s="263"/>
      <c r="F171" s="263"/>
      <c r="G171" s="82">
        <f t="shared" si="7"/>
        <v>0</v>
      </c>
      <c r="H171" s="114" t="s">
        <v>326</v>
      </c>
      <c r="J171" s="90"/>
    </row>
    <row r="172" spans="1:10" s="102" customFormat="1" hidden="1" x14ac:dyDescent="0.3">
      <c r="A172" s="264"/>
      <c r="B172" s="264"/>
      <c r="C172" s="257"/>
      <c r="D172" s="263"/>
      <c r="E172" s="263"/>
      <c r="F172" s="263"/>
      <c r="G172" s="82">
        <f t="shared" si="7"/>
        <v>0</v>
      </c>
      <c r="H172" s="114" t="s">
        <v>326</v>
      </c>
      <c r="I172" s="90"/>
      <c r="J172" s="90"/>
    </row>
    <row r="173" spans="1:10" s="102" customFormat="1" hidden="1" x14ac:dyDescent="0.3">
      <c r="A173" s="264"/>
      <c r="B173" s="264"/>
      <c r="C173" s="257"/>
      <c r="D173" s="263"/>
      <c r="E173" s="263"/>
      <c r="F173" s="263"/>
      <c r="G173" s="82">
        <f t="shared" si="7"/>
        <v>0</v>
      </c>
      <c r="H173" s="114" t="s">
        <v>326</v>
      </c>
      <c r="J173" s="90"/>
    </row>
    <row r="174" spans="1:10" s="102" customFormat="1" hidden="1" x14ac:dyDescent="0.3">
      <c r="A174" s="264"/>
      <c r="B174" s="264"/>
      <c r="C174" s="257"/>
      <c r="D174" s="263"/>
      <c r="E174" s="263"/>
      <c r="F174" s="263"/>
      <c r="G174" s="82">
        <f t="shared" si="7"/>
        <v>0</v>
      </c>
      <c r="H174" s="114" t="s">
        <v>326</v>
      </c>
      <c r="I174" s="90"/>
      <c r="J174" s="90"/>
    </row>
    <row r="175" spans="1:10" s="102" customFormat="1" hidden="1" x14ac:dyDescent="0.3">
      <c r="A175" s="264"/>
      <c r="B175" s="264"/>
      <c r="C175" s="257"/>
      <c r="D175" s="263"/>
      <c r="E175" s="263"/>
      <c r="F175" s="263"/>
      <c r="G175" s="82">
        <f t="shared" si="7"/>
        <v>0</v>
      </c>
      <c r="H175" s="114" t="s">
        <v>326</v>
      </c>
      <c r="J175" s="90"/>
    </row>
    <row r="176" spans="1:10" s="102" customFormat="1" hidden="1" x14ac:dyDescent="0.3">
      <c r="A176" s="264"/>
      <c r="B176" s="264"/>
      <c r="C176" s="257"/>
      <c r="D176" s="263"/>
      <c r="E176" s="263"/>
      <c r="F176" s="263"/>
      <c r="G176" s="82">
        <f t="shared" si="7"/>
        <v>0</v>
      </c>
      <c r="H176" s="114" t="s">
        <v>326</v>
      </c>
      <c r="I176" s="90"/>
      <c r="J176" s="90"/>
    </row>
    <row r="177" spans="1:10" s="102" customFormat="1" hidden="1" x14ac:dyDescent="0.3">
      <c r="A177" s="264"/>
      <c r="B177" s="264"/>
      <c r="C177" s="257"/>
      <c r="D177" s="263"/>
      <c r="E177" s="263"/>
      <c r="F177" s="263"/>
      <c r="G177" s="82">
        <f t="shared" si="7"/>
        <v>0</v>
      </c>
      <c r="H177" s="114" t="s">
        <v>326</v>
      </c>
      <c r="J177" s="90"/>
    </row>
    <row r="178" spans="1:10" s="102" customFormat="1" hidden="1" x14ac:dyDescent="0.3">
      <c r="A178" s="264"/>
      <c r="B178" s="264"/>
      <c r="C178" s="257"/>
      <c r="D178" s="263"/>
      <c r="E178" s="263"/>
      <c r="F178" s="263"/>
      <c r="G178" s="82">
        <f t="shared" si="7"/>
        <v>0</v>
      </c>
      <c r="H178" s="114" t="s">
        <v>326</v>
      </c>
      <c r="I178" s="90"/>
      <c r="J178" s="90"/>
    </row>
    <row r="179" spans="1:10" s="102" customFormat="1" hidden="1" x14ac:dyDescent="0.3">
      <c r="A179" s="264"/>
      <c r="B179" s="264"/>
      <c r="C179" s="257"/>
      <c r="D179" s="263"/>
      <c r="E179" s="263"/>
      <c r="F179" s="263"/>
      <c r="G179" s="82">
        <f t="shared" si="7"/>
        <v>0</v>
      </c>
      <c r="H179" s="114" t="s">
        <v>326</v>
      </c>
      <c r="J179" s="90"/>
    </row>
    <row r="180" spans="1:10" s="102" customFormat="1" hidden="1" x14ac:dyDescent="0.3">
      <c r="A180" s="264"/>
      <c r="B180" s="264"/>
      <c r="C180" s="257"/>
      <c r="D180" s="263"/>
      <c r="E180" s="263"/>
      <c r="F180" s="263"/>
      <c r="G180" s="82">
        <f t="shared" si="7"/>
        <v>0</v>
      </c>
      <c r="H180" s="114" t="s">
        <v>326</v>
      </c>
      <c r="I180" s="90"/>
      <c r="J180" s="90"/>
    </row>
    <row r="181" spans="1:10" s="102" customFormat="1" hidden="1" x14ac:dyDescent="0.3">
      <c r="A181" s="264"/>
      <c r="B181" s="264"/>
      <c r="C181" s="257"/>
      <c r="D181" s="263"/>
      <c r="E181" s="263"/>
      <c r="F181" s="263"/>
      <c r="G181" s="82">
        <f t="shared" si="7"/>
        <v>0</v>
      </c>
      <c r="H181" s="114" t="s">
        <v>326</v>
      </c>
      <c r="J181" s="90"/>
    </row>
    <row r="182" spans="1:10" s="102" customFormat="1" hidden="1" x14ac:dyDescent="0.3">
      <c r="A182" s="264"/>
      <c r="B182" s="264"/>
      <c r="C182" s="257"/>
      <c r="D182" s="263"/>
      <c r="E182" s="263"/>
      <c r="F182" s="263"/>
      <c r="G182" s="82">
        <f t="shared" si="7"/>
        <v>0</v>
      </c>
      <c r="H182" s="114" t="s">
        <v>326</v>
      </c>
      <c r="I182" s="90"/>
      <c r="J182" s="90"/>
    </row>
    <row r="183" spans="1:10" s="102" customFormat="1" hidden="1" x14ac:dyDescent="0.3">
      <c r="A183" s="264"/>
      <c r="B183" s="264"/>
      <c r="C183" s="257"/>
      <c r="D183" s="263"/>
      <c r="E183" s="263"/>
      <c r="F183" s="263"/>
      <c r="G183" s="82">
        <f t="shared" si="7"/>
        <v>0</v>
      </c>
      <c r="H183" s="114" t="s">
        <v>326</v>
      </c>
      <c r="J183" s="90"/>
    </row>
    <row r="184" spans="1:10" s="102" customFormat="1" hidden="1" x14ac:dyDescent="0.3">
      <c r="A184" s="264"/>
      <c r="B184" s="264"/>
      <c r="C184" s="257"/>
      <c r="D184" s="263"/>
      <c r="E184" s="263"/>
      <c r="F184" s="263"/>
      <c r="G184" s="82">
        <f t="shared" si="7"/>
        <v>0</v>
      </c>
      <c r="H184" s="114" t="s">
        <v>326</v>
      </c>
      <c r="I184" s="90"/>
      <c r="J184" s="90"/>
    </row>
    <row r="185" spans="1:10" s="102" customFormat="1" hidden="1" x14ac:dyDescent="0.3">
      <c r="A185" s="264"/>
      <c r="B185" s="264"/>
      <c r="C185" s="257"/>
      <c r="D185" s="263"/>
      <c r="E185" s="263"/>
      <c r="F185" s="263"/>
      <c r="G185" s="82">
        <f t="shared" si="7"/>
        <v>0</v>
      </c>
      <c r="H185" s="114" t="s">
        <v>326</v>
      </c>
      <c r="J185" s="90"/>
    </row>
    <row r="186" spans="1:10" s="102" customFormat="1" hidden="1" x14ac:dyDescent="0.3">
      <c r="A186" s="264"/>
      <c r="B186" s="264"/>
      <c r="C186" s="257"/>
      <c r="D186" s="263"/>
      <c r="E186" s="263"/>
      <c r="F186" s="263"/>
      <c r="G186" s="82">
        <f t="shared" si="7"/>
        <v>0</v>
      </c>
      <c r="H186" s="114" t="s">
        <v>326</v>
      </c>
      <c r="I186" s="90"/>
      <c r="J186" s="90"/>
    </row>
    <row r="187" spans="1:10" s="102" customFormat="1" hidden="1" x14ac:dyDescent="0.3">
      <c r="A187" s="264"/>
      <c r="B187" s="264"/>
      <c r="C187" s="257"/>
      <c r="D187" s="263"/>
      <c r="E187" s="263"/>
      <c r="F187" s="263"/>
      <c r="G187" s="82">
        <f t="shared" si="7"/>
        <v>0</v>
      </c>
      <c r="H187" s="114" t="s">
        <v>326</v>
      </c>
      <c r="J187" s="90"/>
    </row>
    <row r="188" spans="1:10" s="102" customFormat="1" hidden="1" x14ac:dyDescent="0.3">
      <c r="A188" s="264"/>
      <c r="B188" s="264"/>
      <c r="C188" s="257"/>
      <c r="D188" s="263"/>
      <c r="E188" s="263"/>
      <c r="F188" s="263"/>
      <c r="G188" s="82">
        <f t="shared" si="7"/>
        <v>0</v>
      </c>
      <c r="H188" s="114" t="s">
        <v>326</v>
      </c>
      <c r="I188" s="90"/>
      <c r="J188" s="90"/>
    </row>
    <row r="189" spans="1:10" s="102" customFormat="1" hidden="1" x14ac:dyDescent="0.3">
      <c r="A189" s="264"/>
      <c r="B189" s="264"/>
      <c r="C189" s="257"/>
      <c r="D189" s="263"/>
      <c r="E189" s="263"/>
      <c r="F189" s="263"/>
      <c r="G189" s="82">
        <f t="shared" si="7"/>
        <v>0</v>
      </c>
      <c r="H189" s="114" t="s">
        <v>326</v>
      </c>
      <c r="J189" s="90"/>
    </row>
    <row r="190" spans="1:10" s="102" customFormat="1" hidden="1" x14ac:dyDescent="0.3">
      <c r="A190" s="264"/>
      <c r="B190" s="264"/>
      <c r="C190" s="257"/>
      <c r="D190" s="263"/>
      <c r="E190" s="263"/>
      <c r="F190" s="263"/>
      <c r="G190" s="82">
        <f t="shared" si="7"/>
        <v>0</v>
      </c>
      <c r="H190" s="114" t="s">
        <v>326</v>
      </c>
      <c r="I190" s="90"/>
      <c r="J190" s="90"/>
    </row>
    <row r="191" spans="1:10" s="102" customFormat="1" hidden="1" x14ac:dyDescent="0.3">
      <c r="A191" s="264"/>
      <c r="B191" s="264"/>
      <c r="C191" s="257"/>
      <c r="D191" s="263"/>
      <c r="E191" s="263"/>
      <c r="F191" s="263"/>
      <c r="G191" s="82">
        <f t="shared" si="7"/>
        <v>0</v>
      </c>
      <c r="H191" s="114" t="s">
        <v>326</v>
      </c>
      <c r="J191" s="90"/>
    </row>
    <row r="192" spans="1:10" s="102" customFormat="1" hidden="1" x14ac:dyDescent="0.3">
      <c r="A192" s="264"/>
      <c r="B192" s="264"/>
      <c r="C192" s="257"/>
      <c r="D192" s="263"/>
      <c r="E192" s="263"/>
      <c r="F192" s="263"/>
      <c r="G192" s="82">
        <f t="shared" si="7"/>
        <v>0</v>
      </c>
      <c r="H192" s="114" t="s">
        <v>326</v>
      </c>
      <c r="I192" s="90"/>
      <c r="J192" s="90"/>
    </row>
    <row r="193" spans="1:10" s="102" customFormat="1" hidden="1" x14ac:dyDescent="0.3">
      <c r="A193" s="264"/>
      <c r="B193" s="264"/>
      <c r="C193" s="257"/>
      <c r="D193" s="263"/>
      <c r="E193" s="263"/>
      <c r="F193" s="263"/>
      <c r="G193" s="82">
        <f t="shared" si="7"/>
        <v>0</v>
      </c>
      <c r="H193" s="114" t="s">
        <v>326</v>
      </c>
      <c r="J193" s="90"/>
    </row>
    <row r="194" spans="1:10" s="102" customFormat="1" hidden="1" x14ac:dyDescent="0.3">
      <c r="A194" s="264"/>
      <c r="B194" s="264"/>
      <c r="C194" s="257"/>
      <c r="D194" s="263"/>
      <c r="E194" s="263"/>
      <c r="F194" s="263"/>
      <c r="G194" s="82">
        <f t="shared" si="7"/>
        <v>0</v>
      </c>
      <c r="H194" s="114" t="s">
        <v>326</v>
      </c>
      <c r="I194" s="90"/>
      <c r="J194" s="90"/>
    </row>
    <row r="195" spans="1:10" s="102" customFormat="1" hidden="1" x14ac:dyDescent="0.3">
      <c r="A195" s="264"/>
      <c r="B195" s="264"/>
      <c r="C195" s="257"/>
      <c r="D195" s="263"/>
      <c r="E195" s="263"/>
      <c r="F195" s="263"/>
      <c r="G195" s="82">
        <f t="shared" si="7"/>
        <v>0</v>
      </c>
      <c r="H195" s="114" t="s">
        <v>326</v>
      </c>
      <c r="J195" s="90"/>
    </row>
    <row r="196" spans="1:10" s="102" customFormat="1" hidden="1" x14ac:dyDescent="0.3">
      <c r="A196" s="264"/>
      <c r="B196" s="264"/>
      <c r="C196" s="257"/>
      <c r="D196" s="263"/>
      <c r="E196" s="263"/>
      <c r="F196" s="263"/>
      <c r="G196" s="82">
        <f t="shared" si="7"/>
        <v>0</v>
      </c>
      <c r="H196" s="114" t="s">
        <v>326</v>
      </c>
      <c r="I196" s="90"/>
      <c r="J196" s="90"/>
    </row>
    <row r="197" spans="1:10" s="102" customFormat="1" hidden="1" x14ac:dyDescent="0.3">
      <c r="A197" s="264"/>
      <c r="B197" s="264"/>
      <c r="C197" s="257"/>
      <c r="D197" s="263"/>
      <c r="E197" s="263"/>
      <c r="F197" s="263"/>
      <c r="G197" s="82">
        <f t="shared" si="7"/>
        <v>0</v>
      </c>
      <c r="H197" s="114" t="s">
        <v>326</v>
      </c>
      <c r="J197" s="90"/>
    </row>
    <row r="198" spans="1:10" s="102" customFormat="1" hidden="1" x14ac:dyDescent="0.3">
      <c r="A198" s="264"/>
      <c r="B198" s="264"/>
      <c r="C198" s="257"/>
      <c r="D198" s="263"/>
      <c r="E198" s="263"/>
      <c r="F198" s="263"/>
      <c r="G198" s="82">
        <f t="shared" si="7"/>
        <v>0</v>
      </c>
      <c r="H198" s="114" t="s">
        <v>326</v>
      </c>
      <c r="I198" s="90"/>
      <c r="J198" s="90"/>
    </row>
    <row r="199" spans="1:10" s="102" customFormat="1" hidden="1" x14ac:dyDescent="0.3">
      <c r="A199" s="264"/>
      <c r="B199" s="264"/>
      <c r="C199" s="257"/>
      <c r="D199" s="263"/>
      <c r="E199" s="263"/>
      <c r="F199" s="263"/>
      <c r="G199" s="82">
        <f t="shared" si="7"/>
        <v>0</v>
      </c>
      <c r="H199" s="114" t="s">
        <v>326</v>
      </c>
      <c r="J199" s="90"/>
    </row>
    <row r="200" spans="1:10" s="102" customFormat="1" hidden="1" x14ac:dyDescent="0.3">
      <c r="A200" s="264"/>
      <c r="B200" s="264"/>
      <c r="C200" s="257"/>
      <c r="D200" s="263"/>
      <c r="E200" s="263"/>
      <c r="F200" s="263"/>
      <c r="G200" s="82">
        <f t="shared" si="7"/>
        <v>0</v>
      </c>
      <c r="H200" s="114" t="s">
        <v>326</v>
      </c>
      <c r="I200" s="90"/>
      <c r="J200" s="90"/>
    </row>
    <row r="201" spans="1:10" s="102" customFormat="1" hidden="1" x14ac:dyDescent="0.3">
      <c r="A201" s="264"/>
      <c r="B201" s="264"/>
      <c r="C201" s="257"/>
      <c r="D201" s="263"/>
      <c r="E201" s="263"/>
      <c r="F201" s="263"/>
      <c r="G201" s="82">
        <f t="shared" si="7"/>
        <v>0</v>
      </c>
      <c r="H201" s="114" t="s">
        <v>326</v>
      </c>
      <c r="J201" s="90"/>
    </row>
    <row r="202" spans="1:10" s="102" customFormat="1" hidden="1" x14ac:dyDescent="0.3">
      <c r="A202" s="264"/>
      <c r="B202" s="264"/>
      <c r="C202" s="257"/>
      <c r="D202" s="263"/>
      <c r="E202" s="263"/>
      <c r="F202" s="263"/>
      <c r="G202" s="82">
        <f t="shared" si="7"/>
        <v>0</v>
      </c>
      <c r="H202" s="114" t="s">
        <v>326</v>
      </c>
      <c r="I202" s="90"/>
      <c r="J202" s="90"/>
    </row>
    <row r="203" spans="1:10" s="102" customFormat="1" hidden="1" x14ac:dyDescent="0.3">
      <c r="A203" s="264"/>
      <c r="B203" s="264"/>
      <c r="C203" s="257"/>
      <c r="D203" s="263"/>
      <c r="E203" s="263"/>
      <c r="F203" s="263"/>
      <c r="G203" s="82">
        <f t="shared" si="7"/>
        <v>0</v>
      </c>
      <c r="H203" s="114" t="s">
        <v>326</v>
      </c>
      <c r="J203" s="90"/>
    </row>
    <row r="204" spans="1:10" s="102" customFormat="1" hidden="1" x14ac:dyDescent="0.3">
      <c r="A204" s="264"/>
      <c r="B204" s="264"/>
      <c r="C204" s="257"/>
      <c r="D204" s="263"/>
      <c r="E204" s="263"/>
      <c r="F204" s="263"/>
      <c r="G204" s="82">
        <f t="shared" si="7"/>
        <v>0</v>
      </c>
      <c r="H204" s="114" t="s">
        <v>326</v>
      </c>
      <c r="I204" s="90"/>
      <c r="J204" s="90"/>
    </row>
    <row r="205" spans="1:10" s="102" customFormat="1" hidden="1" x14ac:dyDescent="0.3">
      <c r="A205" s="264"/>
      <c r="B205" s="264"/>
      <c r="C205" s="257"/>
      <c r="D205" s="263"/>
      <c r="E205" s="263"/>
      <c r="F205" s="263"/>
      <c r="G205" s="82">
        <f t="shared" si="7"/>
        <v>0</v>
      </c>
      <c r="H205" s="114" t="s">
        <v>326</v>
      </c>
      <c r="J205" s="90"/>
    </row>
    <row r="206" spans="1:10" s="102" customFormat="1" hidden="1" x14ac:dyDescent="0.3">
      <c r="A206" s="264"/>
      <c r="B206" s="264"/>
      <c r="C206" s="257"/>
      <c r="D206" s="263"/>
      <c r="E206" s="263"/>
      <c r="F206" s="263"/>
      <c r="G206" s="82">
        <f t="shared" si="7"/>
        <v>0</v>
      </c>
      <c r="H206" s="114" t="s">
        <v>326</v>
      </c>
      <c r="I206" s="90"/>
      <c r="J206" s="90"/>
    </row>
    <row r="207" spans="1:10" s="102" customFormat="1" hidden="1" x14ac:dyDescent="0.3">
      <c r="A207" s="264"/>
      <c r="B207" s="264"/>
      <c r="C207" s="257"/>
      <c r="D207" s="263"/>
      <c r="E207" s="263"/>
      <c r="F207" s="263"/>
      <c r="G207" s="82">
        <f t="shared" si="7"/>
        <v>0</v>
      </c>
      <c r="H207" s="114" t="s">
        <v>326</v>
      </c>
      <c r="J207" s="90"/>
    </row>
    <row r="208" spans="1:10" s="102" customFormat="1" hidden="1" x14ac:dyDescent="0.3">
      <c r="A208" s="264"/>
      <c r="B208" s="264"/>
      <c r="C208" s="257"/>
      <c r="D208" s="263"/>
      <c r="E208" s="263"/>
      <c r="F208" s="263"/>
      <c r="G208" s="82">
        <f t="shared" si="7"/>
        <v>0</v>
      </c>
      <c r="H208" s="114" t="s">
        <v>326</v>
      </c>
      <c r="I208" s="90"/>
      <c r="J208" s="90"/>
    </row>
    <row r="209" spans="1:10" s="102" customFormat="1" hidden="1" x14ac:dyDescent="0.3">
      <c r="A209" s="264"/>
      <c r="B209" s="264"/>
      <c r="C209" s="257"/>
      <c r="D209" s="263"/>
      <c r="E209" s="263"/>
      <c r="F209" s="263"/>
      <c r="G209" s="82">
        <f t="shared" si="7"/>
        <v>0</v>
      </c>
      <c r="H209" s="114" t="s">
        <v>326</v>
      </c>
      <c r="J209" s="90"/>
    </row>
    <row r="210" spans="1:10" s="102" customFormat="1" hidden="1" x14ac:dyDescent="0.3">
      <c r="A210" s="264"/>
      <c r="B210" s="264"/>
      <c r="C210" s="257"/>
      <c r="D210" s="263"/>
      <c r="E210" s="263"/>
      <c r="F210" s="263"/>
      <c r="G210" s="82">
        <f t="shared" si="7"/>
        <v>0</v>
      </c>
      <c r="H210" s="114" t="s">
        <v>326</v>
      </c>
      <c r="I210" s="90"/>
      <c r="J210" s="90"/>
    </row>
    <row r="211" spans="1:10" s="102" customFormat="1" hidden="1" x14ac:dyDescent="0.3">
      <c r="A211" s="264"/>
      <c r="B211" s="264"/>
      <c r="C211" s="257"/>
      <c r="D211" s="263"/>
      <c r="E211" s="263"/>
      <c r="F211" s="263"/>
      <c r="G211" s="82">
        <f t="shared" si="7"/>
        <v>0</v>
      </c>
      <c r="H211" s="114" t="s">
        <v>326</v>
      </c>
      <c r="J211" s="90"/>
    </row>
    <row r="212" spans="1:10" s="102" customFormat="1" hidden="1" x14ac:dyDescent="0.3">
      <c r="A212" s="264"/>
      <c r="B212" s="264"/>
      <c r="C212" s="257"/>
      <c r="D212" s="263"/>
      <c r="E212" s="263"/>
      <c r="F212" s="263"/>
      <c r="G212" s="82">
        <f t="shared" si="7"/>
        <v>0</v>
      </c>
      <c r="H212" s="114" t="s">
        <v>326</v>
      </c>
      <c r="I212" s="90"/>
      <c r="J212" s="90"/>
    </row>
    <row r="213" spans="1:10" s="102" customFormat="1" hidden="1" x14ac:dyDescent="0.3">
      <c r="A213" s="264"/>
      <c r="B213" s="264"/>
      <c r="C213" s="257"/>
      <c r="D213" s="263"/>
      <c r="E213" s="263"/>
      <c r="F213" s="263"/>
      <c r="G213" s="82">
        <f t="shared" si="7"/>
        <v>0</v>
      </c>
      <c r="H213" s="114" t="s">
        <v>326</v>
      </c>
      <c r="J213" s="90"/>
    </row>
    <row r="214" spans="1:10" s="102" customFormat="1" hidden="1" x14ac:dyDescent="0.3">
      <c r="A214" s="264"/>
      <c r="B214" s="264"/>
      <c r="C214" s="257"/>
      <c r="D214" s="263"/>
      <c r="E214" s="263"/>
      <c r="F214" s="263"/>
      <c r="G214" s="82">
        <f t="shared" si="7"/>
        <v>0</v>
      </c>
      <c r="H214" s="114" t="s">
        <v>326</v>
      </c>
      <c r="I214" s="90"/>
      <c r="J214" s="90"/>
    </row>
    <row r="215" spans="1:10" s="102" customFormat="1" hidden="1" x14ac:dyDescent="0.3">
      <c r="A215" s="264"/>
      <c r="B215" s="264"/>
      <c r="C215" s="257"/>
      <c r="D215" s="263"/>
      <c r="E215" s="263"/>
      <c r="F215" s="263"/>
      <c r="G215" s="82">
        <f t="shared" si="7"/>
        <v>0</v>
      </c>
      <c r="H215" s="114" t="s">
        <v>326</v>
      </c>
      <c r="J215" s="90"/>
    </row>
    <row r="216" spans="1:10" s="102" customFormat="1" hidden="1" x14ac:dyDescent="0.3">
      <c r="A216" s="264"/>
      <c r="B216" s="264"/>
      <c r="C216" s="257"/>
      <c r="D216" s="263"/>
      <c r="E216" s="263"/>
      <c r="F216" s="263"/>
      <c r="G216" s="82">
        <f t="shared" si="7"/>
        <v>0</v>
      </c>
      <c r="H216" s="114" t="s">
        <v>326</v>
      </c>
      <c r="I216" s="90"/>
      <c r="J216" s="90"/>
    </row>
    <row r="217" spans="1:10" s="102" customFormat="1" hidden="1" x14ac:dyDescent="0.3">
      <c r="A217" s="264"/>
      <c r="B217" s="264"/>
      <c r="C217" s="257"/>
      <c r="D217" s="263"/>
      <c r="E217" s="263"/>
      <c r="F217" s="263"/>
      <c r="G217" s="82">
        <f t="shared" si="7"/>
        <v>0</v>
      </c>
      <c r="H217" s="114" t="s">
        <v>326</v>
      </c>
      <c r="J217" s="90"/>
    </row>
    <row r="218" spans="1:10" s="102" customFormat="1" hidden="1" x14ac:dyDescent="0.3">
      <c r="A218" s="264"/>
      <c r="B218" s="264"/>
      <c r="C218" s="257"/>
      <c r="D218" s="263"/>
      <c r="E218" s="263"/>
      <c r="F218" s="263"/>
      <c r="G218" s="82">
        <f t="shared" si="7"/>
        <v>0</v>
      </c>
      <c r="H218" s="114" t="s">
        <v>326</v>
      </c>
      <c r="I218" s="90"/>
      <c r="J218" s="90"/>
    </row>
    <row r="219" spans="1:10" s="102" customFormat="1" hidden="1" x14ac:dyDescent="0.3">
      <c r="A219" s="264"/>
      <c r="B219" s="264"/>
      <c r="C219" s="257"/>
      <c r="D219" s="263"/>
      <c r="E219" s="263"/>
      <c r="F219" s="263"/>
      <c r="G219" s="82">
        <f t="shared" si="7"/>
        <v>0</v>
      </c>
      <c r="H219" s="114" t="s">
        <v>326</v>
      </c>
      <c r="J219" s="90"/>
    </row>
    <row r="220" spans="1:10" s="102" customFormat="1" hidden="1" x14ac:dyDescent="0.3">
      <c r="A220" s="264"/>
      <c r="B220" s="264"/>
      <c r="C220" s="257"/>
      <c r="D220" s="263"/>
      <c r="E220" s="263"/>
      <c r="F220" s="263"/>
      <c r="G220" s="82">
        <f t="shared" si="7"/>
        <v>0</v>
      </c>
      <c r="H220" s="114" t="s">
        <v>326</v>
      </c>
      <c r="I220" s="90"/>
      <c r="J220" s="90"/>
    </row>
    <row r="221" spans="1:10" s="102" customFormat="1" hidden="1" x14ac:dyDescent="0.3">
      <c r="A221" s="264"/>
      <c r="B221" s="264"/>
      <c r="C221" s="257"/>
      <c r="D221" s="263"/>
      <c r="E221" s="263"/>
      <c r="F221" s="263"/>
      <c r="G221" s="82">
        <f t="shared" si="7"/>
        <v>0</v>
      </c>
      <c r="H221" s="114" t="s">
        <v>326</v>
      </c>
      <c r="J221" s="90"/>
    </row>
    <row r="222" spans="1:10" s="102" customFormat="1" hidden="1" x14ac:dyDescent="0.3">
      <c r="A222" s="264"/>
      <c r="B222" s="264"/>
      <c r="C222" s="257"/>
      <c r="D222" s="263"/>
      <c r="E222" s="263"/>
      <c r="F222" s="263"/>
      <c r="G222" s="82">
        <f t="shared" si="7"/>
        <v>0</v>
      </c>
      <c r="H222" s="114" t="s">
        <v>326</v>
      </c>
      <c r="I222" s="90"/>
      <c r="J222" s="90"/>
    </row>
    <row r="223" spans="1:10" s="102" customFormat="1" hidden="1" x14ac:dyDescent="0.3">
      <c r="A223" s="264"/>
      <c r="B223" s="264"/>
      <c r="C223" s="257"/>
      <c r="D223" s="263"/>
      <c r="E223" s="263"/>
      <c r="F223" s="263"/>
      <c r="G223" s="82">
        <f t="shared" si="7"/>
        <v>0</v>
      </c>
      <c r="H223" s="114" t="s">
        <v>326</v>
      </c>
      <c r="J223" s="90"/>
    </row>
    <row r="224" spans="1:10" s="102" customFormat="1" hidden="1" x14ac:dyDescent="0.3">
      <c r="A224" s="264"/>
      <c r="B224" s="264"/>
      <c r="C224" s="257"/>
      <c r="D224" s="263"/>
      <c r="E224" s="263"/>
      <c r="F224" s="263"/>
      <c r="G224" s="82">
        <f t="shared" si="7"/>
        <v>0</v>
      </c>
      <c r="H224" s="114" t="s">
        <v>326</v>
      </c>
      <c r="I224" s="90"/>
      <c r="J224" s="90"/>
    </row>
    <row r="225" spans="1:10" s="102" customFormat="1" hidden="1" x14ac:dyDescent="0.3">
      <c r="A225" s="264"/>
      <c r="B225" s="264"/>
      <c r="C225" s="257"/>
      <c r="D225" s="263"/>
      <c r="E225" s="263"/>
      <c r="F225" s="263"/>
      <c r="G225" s="82">
        <f t="shared" si="7"/>
        <v>0</v>
      </c>
      <c r="H225" s="114" t="s">
        <v>326</v>
      </c>
      <c r="J225" s="90"/>
    </row>
    <row r="226" spans="1:10" s="102" customFormat="1" hidden="1" x14ac:dyDescent="0.3">
      <c r="A226" s="264"/>
      <c r="B226" s="264"/>
      <c r="C226" s="257"/>
      <c r="D226" s="263"/>
      <c r="E226" s="263"/>
      <c r="F226" s="263"/>
      <c r="G226" s="82">
        <f t="shared" si="7"/>
        <v>0</v>
      </c>
      <c r="H226" s="114" t="s">
        <v>326</v>
      </c>
      <c r="I226" s="90"/>
      <c r="J226" s="90"/>
    </row>
    <row r="227" spans="1:10" s="102" customFormat="1" hidden="1" x14ac:dyDescent="0.3">
      <c r="A227" s="264"/>
      <c r="B227" s="264"/>
      <c r="C227" s="257"/>
      <c r="D227" s="263"/>
      <c r="E227" s="263"/>
      <c r="F227" s="263"/>
      <c r="G227" s="82">
        <f t="shared" si="7"/>
        <v>0</v>
      </c>
      <c r="H227" s="114" t="s">
        <v>326</v>
      </c>
      <c r="J227" s="90"/>
    </row>
    <row r="228" spans="1:10" s="102" customFormat="1" hidden="1" x14ac:dyDescent="0.3">
      <c r="A228" s="264"/>
      <c r="B228" s="264"/>
      <c r="C228" s="257"/>
      <c r="D228" s="263"/>
      <c r="E228" s="263"/>
      <c r="F228" s="263"/>
      <c r="G228" s="82">
        <f t="shared" si="7"/>
        <v>0</v>
      </c>
      <c r="H228" s="114" t="s">
        <v>326</v>
      </c>
      <c r="I228" s="90"/>
      <c r="J228" s="90"/>
    </row>
    <row r="229" spans="1:10" s="102" customFormat="1" hidden="1" x14ac:dyDescent="0.3">
      <c r="A229" s="264"/>
      <c r="B229" s="264"/>
      <c r="C229" s="257"/>
      <c r="D229" s="263"/>
      <c r="E229" s="263"/>
      <c r="F229" s="263"/>
      <c r="G229" s="82">
        <f t="shared" si="7"/>
        <v>0</v>
      </c>
      <c r="H229" s="114" t="s">
        <v>326</v>
      </c>
      <c r="J229" s="90"/>
    </row>
    <row r="230" spans="1:10" s="102" customFormat="1" hidden="1" x14ac:dyDescent="0.3">
      <c r="A230" s="264"/>
      <c r="B230" s="264"/>
      <c r="C230" s="257"/>
      <c r="D230" s="263"/>
      <c r="E230" s="263"/>
      <c r="F230" s="263"/>
      <c r="G230" s="82">
        <f t="shared" si="7"/>
        <v>0</v>
      </c>
      <c r="H230" s="114" t="s">
        <v>326</v>
      </c>
      <c r="I230" s="90"/>
      <c r="J230" s="90"/>
    </row>
    <row r="231" spans="1:10" s="102" customFormat="1" hidden="1" x14ac:dyDescent="0.3">
      <c r="A231" s="264"/>
      <c r="B231" s="264"/>
      <c r="C231" s="257"/>
      <c r="D231" s="263"/>
      <c r="E231" s="263"/>
      <c r="F231" s="263"/>
      <c r="G231" s="82">
        <f t="shared" si="7"/>
        <v>0</v>
      </c>
      <c r="H231" s="114" t="s">
        <v>326</v>
      </c>
      <c r="J231" s="90"/>
    </row>
    <row r="232" spans="1:10" s="102" customFormat="1" hidden="1" x14ac:dyDescent="0.3">
      <c r="A232" s="264"/>
      <c r="B232" s="264"/>
      <c r="C232" s="257"/>
      <c r="D232" s="263"/>
      <c r="E232" s="263"/>
      <c r="F232" s="263"/>
      <c r="G232" s="82">
        <f t="shared" si="7"/>
        <v>0</v>
      </c>
      <c r="H232" s="114" t="s">
        <v>326</v>
      </c>
      <c r="I232" s="90"/>
      <c r="J232" s="90"/>
    </row>
    <row r="233" spans="1:10" s="102" customFormat="1" hidden="1" x14ac:dyDescent="0.3">
      <c r="A233" s="264"/>
      <c r="B233" s="264"/>
      <c r="C233" s="257"/>
      <c r="D233" s="263"/>
      <c r="E233" s="263"/>
      <c r="F233" s="263"/>
      <c r="G233" s="82">
        <f t="shared" si="7"/>
        <v>0</v>
      </c>
      <c r="H233" s="114" t="s">
        <v>326</v>
      </c>
      <c r="J233" s="90"/>
    </row>
    <row r="234" spans="1:10" s="102" customFormat="1" hidden="1" x14ac:dyDescent="0.3">
      <c r="A234" s="264"/>
      <c r="B234" s="264"/>
      <c r="C234" s="257"/>
      <c r="D234" s="263"/>
      <c r="E234" s="263"/>
      <c r="F234" s="263"/>
      <c r="G234" s="82">
        <f t="shared" si="7"/>
        <v>0</v>
      </c>
      <c r="H234" s="114" t="s">
        <v>326</v>
      </c>
      <c r="I234" s="90"/>
      <c r="J234" s="90"/>
    </row>
    <row r="235" spans="1:10" s="102" customFormat="1" hidden="1" x14ac:dyDescent="0.3">
      <c r="A235" s="264"/>
      <c r="B235" s="264"/>
      <c r="C235" s="257"/>
      <c r="D235" s="263"/>
      <c r="E235" s="263"/>
      <c r="F235" s="263"/>
      <c r="G235" s="82">
        <f t="shared" si="7"/>
        <v>0</v>
      </c>
      <c r="H235" s="114" t="s">
        <v>326</v>
      </c>
      <c r="J235" s="90"/>
    </row>
    <row r="236" spans="1:10" s="102" customFormat="1" hidden="1" x14ac:dyDescent="0.3">
      <c r="A236" s="264"/>
      <c r="B236" s="264"/>
      <c r="C236" s="257"/>
      <c r="D236" s="263"/>
      <c r="E236" s="263"/>
      <c r="F236" s="263"/>
      <c r="G236" s="82">
        <f t="shared" si="7"/>
        <v>0</v>
      </c>
      <c r="H236" s="114" t="s">
        <v>326</v>
      </c>
      <c r="I236" s="90"/>
      <c r="J236" s="90"/>
    </row>
    <row r="237" spans="1:10" s="102" customFormat="1" hidden="1" x14ac:dyDescent="0.3">
      <c r="A237" s="264"/>
      <c r="B237" s="264"/>
      <c r="C237" s="257"/>
      <c r="D237" s="263"/>
      <c r="E237" s="263"/>
      <c r="F237" s="263"/>
      <c r="G237" s="82">
        <f t="shared" si="7"/>
        <v>0</v>
      </c>
      <c r="H237" s="114" t="s">
        <v>326</v>
      </c>
      <c r="J237" s="90"/>
    </row>
    <row r="238" spans="1:10" s="102" customFormat="1" hidden="1" x14ac:dyDescent="0.3">
      <c r="A238" s="264"/>
      <c r="B238" s="264"/>
      <c r="C238" s="257"/>
      <c r="D238" s="263"/>
      <c r="E238" s="263"/>
      <c r="F238" s="263"/>
      <c r="G238" s="82">
        <f t="shared" si="7"/>
        <v>0</v>
      </c>
      <c r="H238" s="114" t="s">
        <v>326</v>
      </c>
      <c r="I238" s="90"/>
      <c r="J238" s="90"/>
    </row>
    <row r="239" spans="1:10" s="102" customFormat="1" hidden="1" x14ac:dyDescent="0.3">
      <c r="A239" s="264"/>
      <c r="B239" s="264"/>
      <c r="C239" s="257"/>
      <c r="D239" s="263"/>
      <c r="E239" s="263"/>
      <c r="F239" s="263"/>
      <c r="G239" s="82">
        <f t="shared" si="7"/>
        <v>0</v>
      </c>
      <c r="H239" s="114" t="s">
        <v>326</v>
      </c>
      <c r="J239" s="90"/>
    </row>
    <row r="240" spans="1:10" s="102" customFormat="1" hidden="1" x14ac:dyDescent="0.3">
      <c r="A240" s="264"/>
      <c r="B240" s="264"/>
      <c r="C240" s="257"/>
      <c r="D240" s="263"/>
      <c r="E240" s="263"/>
      <c r="F240" s="263"/>
      <c r="G240" s="82">
        <f t="shared" si="7"/>
        <v>0</v>
      </c>
      <c r="H240" s="114" t="s">
        <v>326</v>
      </c>
      <c r="I240" s="90"/>
      <c r="J240" s="90"/>
    </row>
    <row r="241" spans="1:10" s="102" customFormat="1" hidden="1" x14ac:dyDescent="0.3">
      <c r="A241" s="264"/>
      <c r="B241" s="264"/>
      <c r="C241" s="257"/>
      <c r="D241" s="263"/>
      <c r="E241" s="263"/>
      <c r="F241" s="263"/>
      <c r="G241" s="82">
        <f t="shared" si="7"/>
        <v>0</v>
      </c>
      <c r="H241" s="114" t="s">
        <v>326</v>
      </c>
      <c r="J241" s="90"/>
    </row>
    <row r="242" spans="1:10" s="102" customFormat="1" hidden="1" x14ac:dyDescent="0.3">
      <c r="A242" s="264"/>
      <c r="B242" s="264"/>
      <c r="C242" s="257"/>
      <c r="D242" s="263"/>
      <c r="E242" s="263"/>
      <c r="F242" s="263"/>
      <c r="G242" s="82">
        <f t="shared" si="7"/>
        <v>0</v>
      </c>
      <c r="H242" s="114" t="s">
        <v>326</v>
      </c>
      <c r="I242" s="90"/>
      <c r="J242" s="90"/>
    </row>
    <row r="243" spans="1:10" s="102" customFormat="1" hidden="1" x14ac:dyDescent="0.3">
      <c r="A243" s="264"/>
      <c r="B243" s="264"/>
      <c r="C243" s="257"/>
      <c r="D243" s="263"/>
      <c r="E243" s="263"/>
      <c r="F243" s="263"/>
      <c r="G243" s="82">
        <f t="shared" si="7"/>
        <v>0</v>
      </c>
      <c r="H243" s="114" t="s">
        <v>326</v>
      </c>
      <c r="J243" s="90"/>
    </row>
    <row r="244" spans="1:10" s="102" customFormat="1" hidden="1" x14ac:dyDescent="0.3">
      <c r="A244" s="264"/>
      <c r="B244" s="264"/>
      <c r="C244" s="257"/>
      <c r="D244" s="263"/>
      <c r="E244" s="263"/>
      <c r="F244" s="263"/>
      <c r="G244" s="82">
        <f t="shared" si="7"/>
        <v>0</v>
      </c>
      <c r="H244" s="114" t="s">
        <v>326</v>
      </c>
      <c r="I244" s="90"/>
      <c r="J244" s="90"/>
    </row>
    <row r="245" spans="1:10" s="102" customFormat="1" hidden="1" x14ac:dyDescent="0.3">
      <c r="A245" s="264"/>
      <c r="B245" s="264"/>
      <c r="C245" s="257"/>
      <c r="D245" s="263"/>
      <c r="E245" s="263"/>
      <c r="F245" s="263"/>
      <c r="G245" s="82">
        <f t="shared" si="7"/>
        <v>0</v>
      </c>
      <c r="H245" s="114" t="s">
        <v>326</v>
      </c>
      <c r="J245" s="90"/>
    </row>
    <row r="246" spans="1:10" s="102" customFormat="1" hidden="1" x14ac:dyDescent="0.3">
      <c r="A246" s="264"/>
      <c r="B246" s="264"/>
      <c r="C246" s="257"/>
      <c r="D246" s="263"/>
      <c r="E246" s="263"/>
      <c r="F246" s="263"/>
      <c r="G246" s="82">
        <f t="shared" si="7"/>
        <v>0</v>
      </c>
      <c r="H246" s="114" t="s">
        <v>326</v>
      </c>
      <c r="I246" s="90"/>
      <c r="J246" s="90"/>
    </row>
    <row r="247" spans="1:10" s="102" customFormat="1" hidden="1" x14ac:dyDescent="0.3">
      <c r="A247" s="264"/>
      <c r="B247" s="264"/>
      <c r="C247" s="257"/>
      <c r="D247" s="263"/>
      <c r="E247" s="263"/>
      <c r="F247" s="263"/>
      <c r="G247" s="82">
        <f t="shared" si="7"/>
        <v>0</v>
      </c>
      <c r="H247" s="114" t="s">
        <v>326</v>
      </c>
      <c r="J247" s="90"/>
    </row>
    <row r="248" spans="1:10" s="102" customFormat="1" hidden="1" x14ac:dyDescent="0.3">
      <c r="A248" s="264"/>
      <c r="B248" s="264"/>
      <c r="C248" s="257"/>
      <c r="D248" s="263"/>
      <c r="E248" s="263"/>
      <c r="F248" s="263"/>
      <c r="G248" s="82">
        <f t="shared" si="7"/>
        <v>0</v>
      </c>
      <c r="H248" s="114" t="s">
        <v>326</v>
      </c>
      <c r="I248" s="90"/>
      <c r="J248" s="90"/>
    </row>
    <row r="249" spans="1:10" s="102" customFormat="1" hidden="1" x14ac:dyDescent="0.3">
      <c r="A249" s="264"/>
      <c r="B249" s="264"/>
      <c r="C249" s="257"/>
      <c r="D249" s="263"/>
      <c r="E249" s="263"/>
      <c r="F249" s="263"/>
      <c r="G249" s="82">
        <f t="shared" si="7"/>
        <v>0</v>
      </c>
      <c r="H249" s="114" t="s">
        <v>326</v>
      </c>
      <c r="J249" s="90"/>
    </row>
    <row r="250" spans="1:10" s="102" customFormat="1" hidden="1" x14ac:dyDescent="0.3">
      <c r="A250" s="264"/>
      <c r="B250" s="264"/>
      <c r="C250" s="257"/>
      <c r="D250" s="263"/>
      <c r="E250" s="263"/>
      <c r="F250" s="263"/>
      <c r="G250" s="82">
        <f t="shared" si="7"/>
        <v>0</v>
      </c>
      <c r="H250" s="114" t="s">
        <v>326</v>
      </c>
      <c r="I250" s="90"/>
      <c r="J250" s="90"/>
    </row>
    <row r="251" spans="1:10" s="102" customFormat="1" hidden="1" x14ac:dyDescent="0.3">
      <c r="A251" s="264"/>
      <c r="B251" s="264"/>
      <c r="C251" s="257"/>
      <c r="D251" s="263"/>
      <c r="E251" s="263"/>
      <c r="F251" s="263"/>
      <c r="G251" s="82">
        <f t="shared" si="7"/>
        <v>0</v>
      </c>
      <c r="H251" s="114" t="s">
        <v>326</v>
      </c>
      <c r="J251" s="90"/>
    </row>
    <row r="252" spans="1:10" s="102" customFormat="1" hidden="1" x14ac:dyDescent="0.3">
      <c r="A252" s="264"/>
      <c r="B252" s="264"/>
      <c r="C252" s="257"/>
      <c r="D252" s="263"/>
      <c r="E252" s="263"/>
      <c r="F252" s="263"/>
      <c r="G252" s="82">
        <f t="shared" si="7"/>
        <v>0</v>
      </c>
      <c r="H252" s="114" t="s">
        <v>326</v>
      </c>
      <c r="I252" s="90"/>
      <c r="J252" s="90"/>
    </row>
    <row r="253" spans="1:10" s="102" customFormat="1" hidden="1" x14ac:dyDescent="0.3">
      <c r="A253" s="264"/>
      <c r="B253" s="264"/>
      <c r="C253" s="257"/>
      <c r="D253" s="263"/>
      <c r="E253" s="263"/>
      <c r="F253" s="263"/>
      <c r="G253" s="82">
        <f t="shared" si="7"/>
        <v>0</v>
      </c>
      <c r="H253" s="114" t="s">
        <v>326</v>
      </c>
      <c r="J253" s="90"/>
    </row>
    <row r="254" spans="1:10" s="102" customFormat="1" hidden="1" x14ac:dyDescent="0.3">
      <c r="A254" s="264"/>
      <c r="B254" s="264"/>
      <c r="C254" s="257"/>
      <c r="D254" s="263"/>
      <c r="E254" s="263"/>
      <c r="F254" s="263"/>
      <c r="G254" s="82">
        <f t="shared" si="7"/>
        <v>0</v>
      </c>
      <c r="H254" s="114" t="s">
        <v>326</v>
      </c>
      <c r="I254" s="90"/>
      <c r="J254" s="90"/>
    </row>
    <row r="255" spans="1:10" s="102" customFormat="1" hidden="1" x14ac:dyDescent="0.3">
      <c r="A255" s="264"/>
      <c r="B255" s="264"/>
      <c r="C255" s="257"/>
      <c r="D255" s="263"/>
      <c r="E255" s="263"/>
      <c r="F255" s="263"/>
      <c r="G255" s="82">
        <f t="shared" si="7"/>
        <v>0</v>
      </c>
      <c r="H255" s="114" t="s">
        <v>326</v>
      </c>
      <c r="J255" s="90"/>
    </row>
    <row r="256" spans="1:10" s="102" customFormat="1" hidden="1" x14ac:dyDescent="0.3">
      <c r="A256" s="264"/>
      <c r="B256" s="264"/>
      <c r="C256" s="257"/>
      <c r="D256" s="263"/>
      <c r="E256" s="263"/>
      <c r="F256" s="263"/>
      <c r="G256" s="82">
        <f t="shared" si="7"/>
        <v>0</v>
      </c>
      <c r="H256" s="114" t="s">
        <v>326</v>
      </c>
      <c r="I256" s="90"/>
      <c r="J256" s="90"/>
    </row>
    <row r="257" spans="1:21" s="102" customFormat="1" hidden="1" x14ac:dyDescent="0.3">
      <c r="A257" s="264"/>
      <c r="B257" s="264"/>
      <c r="C257" s="257"/>
      <c r="D257" s="263"/>
      <c r="E257" s="263"/>
      <c r="F257" s="263"/>
      <c r="G257" s="82">
        <f t="shared" si="7"/>
        <v>0</v>
      </c>
      <c r="H257" s="114" t="s">
        <v>326</v>
      </c>
      <c r="J257" s="90"/>
    </row>
    <row r="258" spans="1:21" s="102" customFormat="1" hidden="1" x14ac:dyDescent="0.3">
      <c r="A258" s="264"/>
      <c r="B258" s="264"/>
      <c r="C258" s="257"/>
      <c r="D258" s="263"/>
      <c r="E258" s="263"/>
      <c r="F258" s="263"/>
      <c r="G258" s="82">
        <f t="shared" si="7"/>
        <v>0</v>
      </c>
      <c r="H258" s="114" t="s">
        <v>326</v>
      </c>
      <c r="I258" s="90"/>
      <c r="J258" s="90"/>
    </row>
    <row r="259" spans="1:21" s="102" customFormat="1" hidden="1" x14ac:dyDescent="0.3">
      <c r="A259" s="264"/>
      <c r="B259" s="264"/>
      <c r="C259" s="257"/>
      <c r="D259" s="263"/>
      <c r="E259" s="263"/>
      <c r="F259" s="263"/>
      <c r="G259" s="82">
        <f t="shared" si="7"/>
        <v>0</v>
      </c>
      <c r="H259" s="114" t="s">
        <v>326</v>
      </c>
      <c r="J259" s="90"/>
    </row>
    <row r="260" spans="1:21" s="102" customFormat="1" hidden="1" x14ac:dyDescent="0.3">
      <c r="A260" s="264"/>
      <c r="B260" s="264"/>
      <c r="C260" s="257"/>
      <c r="D260" s="263"/>
      <c r="E260" s="263"/>
      <c r="F260" s="263"/>
      <c r="G260" s="82">
        <f t="shared" si="7"/>
        <v>0</v>
      </c>
      <c r="H260" s="114" t="s">
        <v>326</v>
      </c>
      <c r="I260" s="90"/>
      <c r="J260" s="90"/>
    </row>
    <row r="261" spans="1:21" s="102" customFormat="1" hidden="1" x14ac:dyDescent="0.3">
      <c r="A261" s="264"/>
      <c r="B261" s="264"/>
      <c r="C261" s="257"/>
      <c r="D261" s="263"/>
      <c r="E261" s="263"/>
      <c r="F261" s="263"/>
      <c r="G261" s="82">
        <f t="shared" si="7"/>
        <v>0</v>
      </c>
      <c r="H261" s="114" t="s">
        <v>326</v>
      </c>
      <c r="J261" s="90"/>
    </row>
    <row r="262" spans="1:21" s="102" customFormat="1" hidden="1" x14ac:dyDescent="0.3">
      <c r="A262" s="264"/>
      <c r="B262" s="264"/>
      <c r="C262" s="257"/>
      <c r="D262" s="263"/>
      <c r="E262" s="263"/>
      <c r="F262" s="263"/>
      <c r="G262" s="82">
        <f t="shared" si="7"/>
        <v>0</v>
      </c>
      <c r="H262" s="114" t="s">
        <v>326</v>
      </c>
      <c r="I262" s="90"/>
      <c r="J262" s="90"/>
    </row>
    <row r="263" spans="1:21" s="102" customFormat="1" hidden="1" x14ac:dyDescent="0.3">
      <c r="A263" s="264"/>
      <c r="B263" s="264"/>
      <c r="C263" s="257"/>
      <c r="D263" s="263"/>
      <c r="E263" s="263"/>
      <c r="F263" s="263"/>
      <c r="G263" s="82">
        <f t="shared" si="7"/>
        <v>0</v>
      </c>
      <c r="H263" s="114" t="s">
        <v>326</v>
      </c>
      <c r="J263" s="90"/>
    </row>
    <row r="264" spans="1:21" s="102" customFormat="1" hidden="1" x14ac:dyDescent="0.3">
      <c r="A264" s="264"/>
      <c r="B264" s="264"/>
      <c r="C264" s="257"/>
      <c r="D264" s="263"/>
      <c r="E264" s="263"/>
      <c r="F264" s="263"/>
      <c r="G264" s="82">
        <f t="shared" si="7"/>
        <v>0</v>
      </c>
      <c r="H264" s="114" t="s">
        <v>326</v>
      </c>
      <c r="I264" s="90"/>
      <c r="J264" s="90"/>
    </row>
    <row r="265" spans="1:21" s="102" customFormat="1" hidden="1" x14ac:dyDescent="0.3">
      <c r="A265" s="264"/>
      <c r="B265" s="264"/>
      <c r="C265" s="257"/>
      <c r="D265" s="263"/>
      <c r="E265" s="263"/>
      <c r="F265" s="263"/>
      <c r="G265" s="82">
        <f t="shared" si="7"/>
        <v>0</v>
      </c>
      <c r="H265" s="114" t="s">
        <v>326</v>
      </c>
      <c r="J265" s="90"/>
    </row>
    <row r="266" spans="1:21" s="102" customFormat="1" x14ac:dyDescent="0.3">
      <c r="A266" s="264"/>
      <c r="B266" s="264"/>
      <c r="C266" s="257"/>
      <c r="D266" s="263"/>
      <c r="E266" s="263"/>
      <c r="F266" s="263"/>
      <c r="G266" s="295">
        <f t="shared" si="7"/>
        <v>0</v>
      </c>
      <c r="H266" s="114" t="s">
        <v>326</v>
      </c>
      <c r="J266" s="90"/>
      <c r="O266" s="565"/>
      <c r="P266" s="566"/>
      <c r="Q266" s="126"/>
      <c r="R266" s="567"/>
      <c r="S266" s="567"/>
      <c r="T266" s="90"/>
      <c r="U266" s="127"/>
    </row>
    <row r="267" spans="1:21" s="102" customFormat="1" x14ac:dyDescent="0.3">
      <c r="C267" s="103"/>
      <c r="E267" s="202"/>
      <c r="F267" s="206" t="s">
        <v>263</v>
      </c>
      <c r="G267" s="309">
        <f>ROUND(SUBTOTAL(109,G136:G266),2)</f>
        <v>0</v>
      </c>
      <c r="H267" s="114" t="s">
        <v>326</v>
      </c>
      <c r="J267" s="117" t="s">
        <v>329</v>
      </c>
      <c r="O267" s="143"/>
      <c r="P267" s="143"/>
      <c r="Q267" s="126"/>
      <c r="R267" s="568"/>
      <c r="S267" s="568"/>
      <c r="T267" s="90"/>
      <c r="U267" s="127"/>
    </row>
    <row r="268" spans="1:21" x14ac:dyDescent="0.3">
      <c r="F268" s="15"/>
      <c r="G268" s="304"/>
      <c r="H268" s="114" t="s">
        <v>324</v>
      </c>
    </row>
    <row r="269" spans="1:21" x14ac:dyDescent="0.3">
      <c r="E269" s="223"/>
      <c r="F269" s="223" t="s">
        <v>203</v>
      </c>
      <c r="G269" s="82">
        <f>+G267+G135</f>
        <v>0</v>
      </c>
      <c r="H269" s="114" t="s">
        <v>324</v>
      </c>
      <c r="J269" s="141" t="s">
        <v>237</v>
      </c>
    </row>
    <row r="270" spans="1:21" s="102" customFormat="1" x14ac:dyDescent="0.3">
      <c r="C270" s="103"/>
      <c r="G270" s="103"/>
      <c r="H270" s="114" t="s">
        <v>324</v>
      </c>
    </row>
    <row r="271" spans="1:21" s="102" customFormat="1" x14ac:dyDescent="0.3">
      <c r="A271" s="241" t="s">
        <v>47</v>
      </c>
      <c r="B271" s="107"/>
      <c r="C271" s="107"/>
      <c r="D271" s="107"/>
      <c r="E271" s="107"/>
      <c r="F271" s="107"/>
      <c r="G271" s="128"/>
      <c r="H271" s="114" t="s">
        <v>325</v>
      </c>
      <c r="J271" s="142" t="s">
        <v>236</v>
      </c>
    </row>
    <row r="272" spans="1:21" s="102" customFormat="1" ht="45" customHeight="1" x14ac:dyDescent="0.3">
      <c r="A272" s="561"/>
      <c r="B272" s="562"/>
      <c r="C272" s="562"/>
      <c r="D272" s="562"/>
      <c r="E272" s="562"/>
      <c r="F272" s="562"/>
      <c r="G272" s="563"/>
      <c r="H272" s="102" t="s">
        <v>325</v>
      </c>
      <c r="J272" s="558" t="s">
        <v>297</v>
      </c>
      <c r="K272" s="558"/>
      <c r="L272" s="558"/>
      <c r="M272" s="558"/>
      <c r="N272" s="558"/>
      <c r="O272" s="558"/>
      <c r="P272" s="558"/>
      <c r="Q272" s="558"/>
      <c r="R272" s="558"/>
    </row>
    <row r="273" spans="1:18" x14ac:dyDescent="0.3">
      <c r="H273" s="277" t="s">
        <v>326</v>
      </c>
    </row>
    <row r="274" spans="1:18" s="102" customFormat="1" x14ac:dyDescent="0.3">
      <c r="A274" s="241" t="s">
        <v>48</v>
      </c>
      <c r="B274" s="110"/>
      <c r="C274" s="111"/>
      <c r="D274" s="111"/>
      <c r="E274" s="111"/>
      <c r="F274" s="111"/>
      <c r="G274" s="129"/>
      <c r="H274" s="102" t="s">
        <v>326</v>
      </c>
      <c r="J274" s="142" t="s">
        <v>236</v>
      </c>
    </row>
    <row r="275" spans="1:18" s="102" customFormat="1" ht="45" customHeight="1" x14ac:dyDescent="0.3">
      <c r="A275" s="561"/>
      <c r="B275" s="562"/>
      <c r="C275" s="562"/>
      <c r="D275" s="562"/>
      <c r="E275" s="562"/>
      <c r="F275" s="562"/>
      <c r="G275" s="563"/>
      <c r="H275" s="102" t="s">
        <v>326</v>
      </c>
      <c r="J275" s="558" t="s">
        <v>297</v>
      </c>
      <c r="K275" s="558"/>
      <c r="L275" s="558"/>
      <c r="M275" s="558"/>
      <c r="N275" s="558"/>
      <c r="O275" s="558"/>
      <c r="P275" s="558"/>
      <c r="Q275" s="558"/>
      <c r="R275" s="558"/>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FBB4EC4-7B0A-4669-A4A1-CDC3672E5955}">
            <xm:f>Categories!$A$4=FALSE</xm:f>
            <x14:dxf>
              <fill>
                <patternFill>
                  <bgColor theme="0" tint="-0.34998626667073579"/>
                </patternFill>
              </fill>
            </x14:dxf>
          </x14:cfRule>
          <xm:sqref>A1:G275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zoomScaleNormal="100" zoomScaleSheetLayoutView="100" workbookViewId="0">
      <selection activeCell="A5" sqref="A5"/>
    </sheetView>
  </sheetViews>
  <sheetFormatPr defaultColWidth="9.109375" defaultRowHeight="14.4" x14ac:dyDescent="0.3"/>
  <cols>
    <col min="1" max="1" width="69.6640625" style="3" customWidth="1"/>
    <col min="2" max="3" width="20.5546875" style="3" customWidth="1"/>
    <col min="4" max="4" width="20.33203125" style="3" customWidth="1"/>
    <col min="5" max="5" width="11" hidden="1" customWidth="1"/>
    <col min="6" max="6" width="2.5546875" style="3" customWidth="1"/>
    <col min="7" max="14" width="9.109375" style="3"/>
    <col min="15" max="15" width="9.109375" style="3" customWidth="1"/>
    <col min="16" max="16384" width="9.109375" style="3"/>
  </cols>
  <sheetData>
    <row r="1" spans="1:7" ht="27.75" customHeight="1" x14ac:dyDescent="0.3">
      <c r="A1" s="556" t="s">
        <v>180</v>
      </c>
      <c r="B1" s="556"/>
      <c r="C1" s="556"/>
      <c r="D1" s="3">
        <f>+'Section A'!B2</f>
        <v>0</v>
      </c>
      <c r="E1" s="51"/>
    </row>
    <row r="2" spans="1:7" ht="93.75" customHeight="1" x14ac:dyDescent="0.3">
      <c r="A2" s="560" t="s">
        <v>382</v>
      </c>
      <c r="B2" s="560"/>
      <c r="C2" s="560"/>
      <c r="D2" s="560"/>
      <c r="E2" s="3"/>
      <c r="F2" s="12"/>
      <c r="G2" s="12"/>
    </row>
    <row r="3" spans="1:7" ht="9" customHeight="1" x14ac:dyDescent="0.3">
      <c r="A3" s="12"/>
      <c r="B3" s="12"/>
      <c r="C3" s="12"/>
      <c r="D3" s="12"/>
      <c r="F3" s="12"/>
      <c r="G3" s="12"/>
    </row>
    <row r="4" spans="1:7" x14ac:dyDescent="0.3">
      <c r="A4" s="225" t="s">
        <v>3</v>
      </c>
      <c r="B4" s="20" t="s">
        <v>49</v>
      </c>
      <c r="C4" s="20" t="s">
        <v>2</v>
      </c>
      <c r="D4" s="306" t="s">
        <v>270</v>
      </c>
      <c r="E4" s="275" t="s">
        <v>327</v>
      </c>
      <c r="F4" s="12"/>
      <c r="G4" s="12"/>
    </row>
    <row r="5" spans="1:7" s="102" customFormat="1" x14ac:dyDescent="0.3">
      <c r="A5" s="262"/>
      <c r="B5" s="265"/>
      <c r="C5" s="257"/>
      <c r="D5" s="82">
        <f t="shared" ref="D5:D36" si="0">ROUND(+B5*C5,2)</f>
        <v>0</v>
      </c>
      <c r="E5" s="114" t="s">
        <v>325</v>
      </c>
      <c r="F5" s="125"/>
      <c r="G5" s="125"/>
    </row>
    <row r="6" spans="1:7" s="102" customFormat="1" x14ac:dyDescent="0.3">
      <c r="A6" s="262"/>
      <c r="B6" s="265"/>
      <c r="C6" s="257"/>
      <c r="D6" s="82">
        <f t="shared" si="0"/>
        <v>0</v>
      </c>
      <c r="E6" s="114" t="s">
        <v>325</v>
      </c>
      <c r="F6" s="125"/>
      <c r="G6" s="125"/>
    </row>
    <row r="7" spans="1:7" s="102" customFormat="1" x14ac:dyDescent="0.3">
      <c r="A7" s="262"/>
      <c r="B7" s="265"/>
      <c r="C7" s="257"/>
      <c r="D7" s="82">
        <f t="shared" si="0"/>
        <v>0</v>
      </c>
      <c r="E7" s="114" t="s">
        <v>325</v>
      </c>
      <c r="F7" s="125"/>
      <c r="G7" s="125"/>
    </row>
    <row r="8" spans="1:7" s="102" customFormat="1" hidden="1" x14ac:dyDescent="0.3">
      <c r="A8" s="262"/>
      <c r="B8" s="265"/>
      <c r="C8" s="257"/>
      <c r="D8" s="82">
        <f t="shared" si="0"/>
        <v>0</v>
      </c>
      <c r="E8" s="114" t="s">
        <v>325</v>
      </c>
      <c r="F8" s="125"/>
      <c r="G8" s="125"/>
    </row>
    <row r="9" spans="1:7" s="102" customFormat="1" hidden="1" x14ac:dyDescent="0.3">
      <c r="A9" s="262"/>
      <c r="B9" s="265"/>
      <c r="C9" s="257"/>
      <c r="D9" s="82">
        <f t="shared" si="0"/>
        <v>0</v>
      </c>
      <c r="E9" s="114" t="s">
        <v>325</v>
      </c>
      <c r="F9" s="125"/>
      <c r="G9" s="125"/>
    </row>
    <row r="10" spans="1:7" s="102" customFormat="1" hidden="1" x14ac:dyDescent="0.3">
      <c r="A10" s="262"/>
      <c r="B10" s="265"/>
      <c r="C10" s="257"/>
      <c r="D10" s="82">
        <f t="shared" si="0"/>
        <v>0</v>
      </c>
      <c r="E10" s="114" t="s">
        <v>325</v>
      </c>
      <c r="F10" s="125"/>
      <c r="G10" s="125"/>
    </row>
    <row r="11" spans="1:7" s="102" customFormat="1" hidden="1" x14ac:dyDescent="0.3">
      <c r="A11" s="262"/>
      <c r="B11" s="265"/>
      <c r="C11" s="257"/>
      <c r="D11" s="82">
        <f t="shared" si="0"/>
        <v>0</v>
      </c>
      <c r="E11" s="114" t="s">
        <v>325</v>
      </c>
      <c r="F11" s="125"/>
      <c r="G11" s="125"/>
    </row>
    <row r="12" spans="1:7" s="102" customFormat="1" hidden="1" x14ac:dyDescent="0.3">
      <c r="A12" s="262"/>
      <c r="B12" s="265"/>
      <c r="C12" s="257"/>
      <c r="D12" s="82">
        <f t="shared" si="0"/>
        <v>0</v>
      </c>
      <c r="E12" s="114" t="s">
        <v>325</v>
      </c>
      <c r="F12" s="125"/>
      <c r="G12" s="125"/>
    </row>
    <row r="13" spans="1:7" s="102" customFormat="1" hidden="1" x14ac:dyDescent="0.3">
      <c r="A13" s="262"/>
      <c r="B13" s="265"/>
      <c r="C13" s="257"/>
      <c r="D13" s="82">
        <f t="shared" si="0"/>
        <v>0</v>
      </c>
      <c r="E13" s="114" t="s">
        <v>325</v>
      </c>
      <c r="F13" s="125"/>
      <c r="G13" s="125"/>
    </row>
    <row r="14" spans="1:7" s="102" customFormat="1" hidden="1" x14ac:dyDescent="0.3">
      <c r="A14" s="262"/>
      <c r="B14" s="265"/>
      <c r="C14" s="257"/>
      <c r="D14" s="82">
        <f t="shared" si="0"/>
        <v>0</v>
      </c>
      <c r="E14" s="114" t="s">
        <v>325</v>
      </c>
      <c r="F14" s="125"/>
      <c r="G14" s="125"/>
    </row>
    <row r="15" spans="1:7" s="102" customFormat="1" hidden="1" x14ac:dyDescent="0.3">
      <c r="A15" s="262"/>
      <c r="B15" s="265"/>
      <c r="C15" s="257"/>
      <c r="D15" s="82">
        <f t="shared" si="0"/>
        <v>0</v>
      </c>
      <c r="E15" s="114" t="s">
        <v>325</v>
      </c>
      <c r="F15" s="125"/>
      <c r="G15" s="125"/>
    </row>
    <row r="16" spans="1:7" s="102" customFormat="1" hidden="1" x14ac:dyDescent="0.3">
      <c r="A16" s="262"/>
      <c r="B16" s="265"/>
      <c r="C16" s="257"/>
      <c r="D16" s="82">
        <f t="shared" si="0"/>
        <v>0</v>
      </c>
      <c r="E16" s="114" t="s">
        <v>325</v>
      </c>
      <c r="F16" s="125"/>
      <c r="G16" s="125"/>
    </row>
    <row r="17" spans="1:7" s="102" customFormat="1" hidden="1" x14ac:dyDescent="0.3">
      <c r="A17" s="262"/>
      <c r="B17" s="265"/>
      <c r="C17" s="257"/>
      <c r="D17" s="82">
        <f t="shared" si="0"/>
        <v>0</v>
      </c>
      <c r="E17" s="114" t="s">
        <v>325</v>
      </c>
      <c r="F17" s="125"/>
      <c r="G17" s="125"/>
    </row>
    <row r="18" spans="1:7" s="102" customFormat="1" hidden="1" x14ac:dyDescent="0.3">
      <c r="A18" s="262"/>
      <c r="B18" s="265"/>
      <c r="C18" s="257"/>
      <c r="D18" s="82">
        <f t="shared" si="0"/>
        <v>0</v>
      </c>
      <c r="E18" s="114" t="s">
        <v>325</v>
      </c>
      <c r="F18" s="125"/>
      <c r="G18" s="125"/>
    </row>
    <row r="19" spans="1:7" s="102" customFormat="1" hidden="1" x14ac:dyDescent="0.3">
      <c r="A19" s="262"/>
      <c r="B19" s="265"/>
      <c r="C19" s="257"/>
      <c r="D19" s="82">
        <f t="shared" si="0"/>
        <v>0</v>
      </c>
      <c r="E19" s="114" t="s">
        <v>325</v>
      </c>
      <c r="F19" s="125"/>
      <c r="G19" s="125"/>
    </row>
    <row r="20" spans="1:7" s="102" customFormat="1" hidden="1" x14ac:dyDescent="0.3">
      <c r="A20" s="262"/>
      <c r="B20" s="265"/>
      <c r="C20" s="257"/>
      <c r="D20" s="82">
        <f t="shared" si="0"/>
        <v>0</v>
      </c>
      <c r="E20" s="114" t="s">
        <v>325</v>
      </c>
      <c r="F20" s="125"/>
      <c r="G20" s="125"/>
    </row>
    <row r="21" spans="1:7" s="102" customFormat="1" hidden="1" x14ac:dyDescent="0.3">
      <c r="A21" s="262"/>
      <c r="B21" s="265"/>
      <c r="C21" s="257"/>
      <c r="D21" s="82">
        <f t="shared" si="0"/>
        <v>0</v>
      </c>
      <c r="E21" s="114" t="s">
        <v>325</v>
      </c>
      <c r="F21" s="125"/>
      <c r="G21" s="125"/>
    </row>
    <row r="22" spans="1:7" s="102" customFormat="1" hidden="1" x14ac:dyDescent="0.3">
      <c r="A22" s="262"/>
      <c r="B22" s="265"/>
      <c r="C22" s="257"/>
      <c r="D22" s="82">
        <f t="shared" si="0"/>
        <v>0</v>
      </c>
      <c r="E22" s="114" t="s">
        <v>325</v>
      </c>
      <c r="F22" s="125"/>
      <c r="G22" s="125"/>
    </row>
    <row r="23" spans="1:7" s="102" customFormat="1" hidden="1" x14ac:dyDescent="0.3">
      <c r="A23" s="262"/>
      <c r="B23" s="265"/>
      <c r="C23" s="257"/>
      <c r="D23" s="82">
        <f t="shared" si="0"/>
        <v>0</v>
      </c>
      <c r="E23" s="114" t="s">
        <v>325</v>
      </c>
      <c r="F23" s="125"/>
      <c r="G23" s="125"/>
    </row>
    <row r="24" spans="1:7" s="102" customFormat="1" hidden="1" x14ac:dyDescent="0.3">
      <c r="A24" s="262"/>
      <c r="B24" s="265"/>
      <c r="C24" s="257"/>
      <c r="D24" s="82">
        <f t="shared" si="0"/>
        <v>0</v>
      </c>
      <c r="E24" s="114" t="s">
        <v>325</v>
      </c>
      <c r="F24" s="125"/>
      <c r="G24" s="125"/>
    </row>
    <row r="25" spans="1:7" s="102" customFormat="1" hidden="1" x14ac:dyDescent="0.3">
      <c r="A25" s="262"/>
      <c r="B25" s="265"/>
      <c r="C25" s="257"/>
      <c r="D25" s="82">
        <f t="shared" si="0"/>
        <v>0</v>
      </c>
      <c r="E25" s="114" t="s">
        <v>325</v>
      </c>
      <c r="F25" s="125"/>
      <c r="G25" s="125"/>
    </row>
    <row r="26" spans="1:7" s="102" customFormat="1" hidden="1" x14ac:dyDescent="0.3">
      <c r="A26" s="262"/>
      <c r="B26" s="265"/>
      <c r="C26" s="257"/>
      <c r="D26" s="82">
        <f t="shared" si="0"/>
        <v>0</v>
      </c>
      <c r="E26" s="114" t="s">
        <v>325</v>
      </c>
      <c r="F26" s="125"/>
      <c r="G26" s="125"/>
    </row>
    <row r="27" spans="1:7" s="102" customFormat="1" hidden="1" x14ac:dyDescent="0.3">
      <c r="A27" s="262"/>
      <c r="B27" s="265"/>
      <c r="C27" s="257"/>
      <c r="D27" s="82">
        <f t="shared" si="0"/>
        <v>0</v>
      </c>
      <c r="E27" s="114" t="s">
        <v>325</v>
      </c>
      <c r="F27" s="125"/>
      <c r="G27" s="125"/>
    </row>
    <row r="28" spans="1:7" s="102" customFormat="1" hidden="1" x14ac:dyDescent="0.3">
      <c r="A28" s="262"/>
      <c r="B28" s="265"/>
      <c r="C28" s="257"/>
      <c r="D28" s="82">
        <f t="shared" si="0"/>
        <v>0</v>
      </c>
      <c r="E28" s="114" t="s">
        <v>325</v>
      </c>
      <c r="F28" s="125"/>
      <c r="G28" s="125"/>
    </row>
    <row r="29" spans="1:7" s="102" customFormat="1" hidden="1" x14ac:dyDescent="0.3">
      <c r="A29" s="262"/>
      <c r="B29" s="265"/>
      <c r="C29" s="257"/>
      <c r="D29" s="82">
        <f t="shared" si="0"/>
        <v>0</v>
      </c>
      <c r="E29" s="114" t="s">
        <v>325</v>
      </c>
      <c r="F29" s="125"/>
      <c r="G29" s="125"/>
    </row>
    <row r="30" spans="1:7" s="102" customFormat="1" hidden="1" x14ac:dyDescent="0.3">
      <c r="A30" s="262"/>
      <c r="B30" s="265"/>
      <c r="C30" s="257"/>
      <c r="D30" s="82">
        <f t="shared" si="0"/>
        <v>0</v>
      </c>
      <c r="E30" s="114" t="s">
        <v>325</v>
      </c>
      <c r="F30" s="125"/>
      <c r="G30" s="125"/>
    </row>
    <row r="31" spans="1:7" s="102" customFormat="1" hidden="1" x14ac:dyDescent="0.3">
      <c r="A31" s="262"/>
      <c r="B31" s="265"/>
      <c r="C31" s="257"/>
      <c r="D31" s="82">
        <f t="shared" si="0"/>
        <v>0</v>
      </c>
      <c r="E31" s="114" t="s">
        <v>325</v>
      </c>
      <c r="F31" s="125"/>
      <c r="G31" s="125"/>
    </row>
    <row r="32" spans="1:7" s="102" customFormat="1" hidden="1" x14ac:dyDescent="0.3">
      <c r="A32" s="262"/>
      <c r="B32" s="265"/>
      <c r="C32" s="257"/>
      <c r="D32" s="82">
        <f t="shared" si="0"/>
        <v>0</v>
      </c>
      <c r="E32" s="114" t="s">
        <v>325</v>
      </c>
      <c r="F32" s="125"/>
      <c r="G32" s="125"/>
    </row>
    <row r="33" spans="1:7" s="102" customFormat="1" hidden="1" x14ac:dyDescent="0.3">
      <c r="A33" s="262"/>
      <c r="B33" s="265"/>
      <c r="C33" s="257"/>
      <c r="D33" s="82">
        <f t="shared" si="0"/>
        <v>0</v>
      </c>
      <c r="E33" s="114" t="s">
        <v>325</v>
      </c>
      <c r="F33" s="125"/>
      <c r="G33" s="125"/>
    </row>
    <row r="34" spans="1:7" s="102" customFormat="1" hidden="1" x14ac:dyDescent="0.3">
      <c r="A34" s="262"/>
      <c r="B34" s="265"/>
      <c r="C34" s="257"/>
      <c r="D34" s="82">
        <f t="shared" si="0"/>
        <v>0</v>
      </c>
      <c r="E34" s="114" t="s">
        <v>325</v>
      </c>
      <c r="F34" s="125"/>
      <c r="G34" s="125"/>
    </row>
    <row r="35" spans="1:7" s="102" customFormat="1" hidden="1" x14ac:dyDescent="0.3">
      <c r="A35" s="262"/>
      <c r="B35" s="265"/>
      <c r="C35" s="257"/>
      <c r="D35" s="82">
        <f t="shared" si="0"/>
        <v>0</v>
      </c>
      <c r="E35" s="114" t="s">
        <v>325</v>
      </c>
      <c r="F35" s="125"/>
      <c r="G35" s="125"/>
    </row>
    <row r="36" spans="1:7" s="102" customFormat="1" hidden="1" x14ac:dyDescent="0.3">
      <c r="A36" s="262"/>
      <c r="B36" s="265"/>
      <c r="C36" s="257"/>
      <c r="D36" s="82">
        <f t="shared" si="0"/>
        <v>0</v>
      </c>
      <c r="E36" s="114" t="s">
        <v>325</v>
      </c>
      <c r="F36" s="125"/>
      <c r="G36" s="125"/>
    </row>
    <row r="37" spans="1:7" s="102" customFormat="1" hidden="1" x14ac:dyDescent="0.3">
      <c r="A37" s="262"/>
      <c r="B37" s="265"/>
      <c r="C37" s="257"/>
      <c r="D37" s="82">
        <f t="shared" ref="D37:D68" si="1">ROUND(+B37*C37,2)</f>
        <v>0</v>
      </c>
      <c r="E37" s="114" t="s">
        <v>325</v>
      </c>
      <c r="F37" s="125"/>
      <c r="G37" s="125"/>
    </row>
    <row r="38" spans="1:7" s="102" customFormat="1" hidden="1" x14ac:dyDescent="0.3">
      <c r="A38" s="262"/>
      <c r="B38" s="265"/>
      <c r="C38" s="257"/>
      <c r="D38" s="82">
        <f t="shared" si="1"/>
        <v>0</v>
      </c>
      <c r="E38" s="114" t="s">
        <v>325</v>
      </c>
      <c r="F38" s="125"/>
      <c r="G38" s="125"/>
    </row>
    <row r="39" spans="1:7" s="102" customFormat="1" hidden="1" x14ac:dyDescent="0.3">
      <c r="A39" s="262"/>
      <c r="B39" s="265"/>
      <c r="C39" s="257"/>
      <c r="D39" s="82">
        <f t="shared" si="1"/>
        <v>0</v>
      </c>
      <c r="E39" s="114" t="s">
        <v>325</v>
      </c>
      <c r="F39" s="125"/>
      <c r="G39" s="125"/>
    </row>
    <row r="40" spans="1:7" s="102" customFormat="1" hidden="1" x14ac:dyDescent="0.3">
      <c r="A40" s="262"/>
      <c r="B40" s="265"/>
      <c r="C40" s="257"/>
      <c r="D40" s="82">
        <f t="shared" si="1"/>
        <v>0</v>
      </c>
      <c r="E40" s="114" t="s">
        <v>325</v>
      </c>
      <c r="F40" s="125"/>
      <c r="G40" s="125"/>
    </row>
    <row r="41" spans="1:7" s="102" customFormat="1" hidden="1" x14ac:dyDescent="0.3">
      <c r="A41" s="262"/>
      <c r="B41" s="265"/>
      <c r="C41" s="257"/>
      <c r="D41" s="82">
        <f t="shared" si="1"/>
        <v>0</v>
      </c>
      <c r="E41" s="114" t="s">
        <v>325</v>
      </c>
      <c r="F41" s="125"/>
      <c r="G41" s="125"/>
    </row>
    <row r="42" spans="1:7" s="102" customFormat="1" hidden="1" x14ac:dyDescent="0.3">
      <c r="A42" s="262"/>
      <c r="B42" s="265"/>
      <c r="C42" s="257"/>
      <c r="D42" s="82">
        <f t="shared" si="1"/>
        <v>0</v>
      </c>
      <c r="E42" s="114" t="s">
        <v>325</v>
      </c>
      <c r="F42" s="125"/>
      <c r="G42" s="125"/>
    </row>
    <row r="43" spans="1:7" s="102" customFormat="1" hidden="1" x14ac:dyDescent="0.3">
      <c r="A43" s="262"/>
      <c r="B43" s="265"/>
      <c r="C43" s="257"/>
      <c r="D43" s="82">
        <f t="shared" si="1"/>
        <v>0</v>
      </c>
      <c r="E43" s="114" t="s">
        <v>325</v>
      </c>
      <c r="F43" s="125"/>
      <c r="G43" s="125"/>
    </row>
    <row r="44" spans="1:7" s="102" customFormat="1" hidden="1" x14ac:dyDescent="0.3">
      <c r="A44" s="262"/>
      <c r="B44" s="265"/>
      <c r="C44" s="257"/>
      <c r="D44" s="82">
        <f t="shared" si="1"/>
        <v>0</v>
      </c>
      <c r="E44" s="114" t="s">
        <v>325</v>
      </c>
      <c r="F44" s="125"/>
      <c r="G44" s="125"/>
    </row>
    <row r="45" spans="1:7" s="102" customFormat="1" hidden="1" x14ac:dyDescent="0.3">
      <c r="A45" s="262"/>
      <c r="B45" s="265"/>
      <c r="C45" s="257"/>
      <c r="D45" s="82">
        <f t="shared" si="1"/>
        <v>0</v>
      </c>
      <c r="E45" s="114" t="s">
        <v>325</v>
      </c>
      <c r="F45" s="125"/>
      <c r="G45" s="125"/>
    </row>
    <row r="46" spans="1:7" s="102" customFormat="1" hidden="1" x14ac:dyDescent="0.3">
      <c r="A46" s="262"/>
      <c r="B46" s="265"/>
      <c r="C46" s="257"/>
      <c r="D46" s="82">
        <f t="shared" si="1"/>
        <v>0</v>
      </c>
      <c r="E46" s="114" t="s">
        <v>325</v>
      </c>
      <c r="F46" s="125"/>
      <c r="G46" s="125"/>
    </row>
    <row r="47" spans="1:7" s="102" customFormat="1" hidden="1" x14ac:dyDescent="0.3">
      <c r="A47" s="262"/>
      <c r="B47" s="265"/>
      <c r="C47" s="257"/>
      <c r="D47" s="82">
        <f t="shared" si="1"/>
        <v>0</v>
      </c>
      <c r="E47" s="114" t="s">
        <v>325</v>
      </c>
      <c r="F47" s="125"/>
      <c r="G47" s="125"/>
    </row>
    <row r="48" spans="1:7" s="102" customFormat="1" hidden="1" x14ac:dyDescent="0.3">
      <c r="A48" s="262"/>
      <c r="B48" s="265"/>
      <c r="C48" s="257"/>
      <c r="D48" s="82">
        <f t="shared" si="1"/>
        <v>0</v>
      </c>
      <c r="E48" s="114" t="s">
        <v>325</v>
      </c>
      <c r="F48" s="125"/>
      <c r="G48" s="125"/>
    </row>
    <row r="49" spans="1:7" s="102" customFormat="1" hidden="1" x14ac:dyDescent="0.3">
      <c r="A49" s="262"/>
      <c r="B49" s="265"/>
      <c r="C49" s="257"/>
      <c r="D49" s="82">
        <f t="shared" si="1"/>
        <v>0</v>
      </c>
      <c r="E49" s="114" t="s">
        <v>325</v>
      </c>
      <c r="F49" s="125"/>
      <c r="G49" s="125"/>
    </row>
    <row r="50" spans="1:7" s="102" customFormat="1" hidden="1" x14ac:dyDescent="0.3">
      <c r="A50" s="262"/>
      <c r="B50" s="265"/>
      <c r="C50" s="257"/>
      <c r="D50" s="82">
        <f t="shared" si="1"/>
        <v>0</v>
      </c>
      <c r="E50" s="114" t="s">
        <v>325</v>
      </c>
      <c r="F50" s="125"/>
      <c r="G50" s="125"/>
    </row>
    <row r="51" spans="1:7" s="102" customFormat="1" hidden="1" x14ac:dyDescent="0.3">
      <c r="A51" s="262"/>
      <c r="B51" s="265"/>
      <c r="C51" s="257"/>
      <c r="D51" s="82">
        <f t="shared" si="1"/>
        <v>0</v>
      </c>
      <c r="E51" s="114" t="s">
        <v>325</v>
      </c>
      <c r="F51" s="125"/>
      <c r="G51" s="125"/>
    </row>
    <row r="52" spans="1:7" s="102" customFormat="1" hidden="1" x14ac:dyDescent="0.3">
      <c r="A52" s="262"/>
      <c r="B52" s="265"/>
      <c r="C52" s="257"/>
      <c r="D52" s="82">
        <f t="shared" si="1"/>
        <v>0</v>
      </c>
      <c r="E52" s="114" t="s">
        <v>325</v>
      </c>
      <c r="F52" s="125"/>
      <c r="G52" s="125"/>
    </row>
    <row r="53" spans="1:7" s="102" customFormat="1" hidden="1" x14ac:dyDescent="0.3">
      <c r="A53" s="262"/>
      <c r="B53" s="265"/>
      <c r="C53" s="257"/>
      <c r="D53" s="82">
        <f t="shared" si="1"/>
        <v>0</v>
      </c>
      <c r="E53" s="114" t="s">
        <v>325</v>
      </c>
      <c r="F53" s="125"/>
      <c r="G53" s="125"/>
    </row>
    <row r="54" spans="1:7" s="102" customFormat="1" hidden="1" x14ac:dyDescent="0.3">
      <c r="A54" s="262"/>
      <c r="B54" s="265"/>
      <c r="C54" s="257"/>
      <c r="D54" s="82">
        <f t="shared" si="1"/>
        <v>0</v>
      </c>
      <c r="E54" s="114" t="s">
        <v>325</v>
      </c>
      <c r="F54" s="125"/>
      <c r="G54" s="125"/>
    </row>
    <row r="55" spans="1:7" s="102" customFormat="1" hidden="1" x14ac:dyDescent="0.3">
      <c r="A55" s="262"/>
      <c r="B55" s="265"/>
      <c r="C55" s="257"/>
      <c r="D55" s="82">
        <f t="shared" si="1"/>
        <v>0</v>
      </c>
      <c r="E55" s="114" t="s">
        <v>325</v>
      </c>
      <c r="F55" s="125"/>
      <c r="G55" s="125"/>
    </row>
    <row r="56" spans="1:7" s="102" customFormat="1" hidden="1" x14ac:dyDescent="0.3">
      <c r="A56" s="262"/>
      <c r="B56" s="265"/>
      <c r="C56" s="257"/>
      <c r="D56" s="82">
        <f t="shared" si="1"/>
        <v>0</v>
      </c>
      <c r="E56" s="114" t="s">
        <v>325</v>
      </c>
      <c r="F56" s="125"/>
      <c r="G56" s="125"/>
    </row>
    <row r="57" spans="1:7" s="102" customFormat="1" hidden="1" x14ac:dyDescent="0.3">
      <c r="A57" s="262"/>
      <c r="B57" s="265"/>
      <c r="C57" s="257"/>
      <c r="D57" s="82">
        <f t="shared" si="1"/>
        <v>0</v>
      </c>
      <c r="E57" s="114" t="s">
        <v>325</v>
      </c>
      <c r="F57" s="125"/>
      <c r="G57" s="125"/>
    </row>
    <row r="58" spans="1:7" s="102" customFormat="1" hidden="1" x14ac:dyDescent="0.3">
      <c r="A58" s="262"/>
      <c r="B58" s="265"/>
      <c r="C58" s="257"/>
      <c r="D58" s="82">
        <f t="shared" si="1"/>
        <v>0</v>
      </c>
      <c r="E58" s="114" t="s">
        <v>325</v>
      </c>
      <c r="F58" s="125"/>
      <c r="G58" s="125"/>
    </row>
    <row r="59" spans="1:7" s="102" customFormat="1" hidden="1" x14ac:dyDescent="0.3">
      <c r="A59" s="262"/>
      <c r="B59" s="265"/>
      <c r="C59" s="257"/>
      <c r="D59" s="82">
        <f t="shared" si="1"/>
        <v>0</v>
      </c>
      <c r="E59" s="114" t="s">
        <v>325</v>
      </c>
      <c r="F59" s="125"/>
      <c r="G59" s="125"/>
    </row>
    <row r="60" spans="1:7" s="102" customFormat="1" hidden="1" x14ac:dyDescent="0.3">
      <c r="A60" s="262"/>
      <c r="B60" s="265"/>
      <c r="C60" s="257"/>
      <c r="D60" s="82">
        <f t="shared" si="1"/>
        <v>0</v>
      </c>
      <c r="E60" s="114" t="s">
        <v>325</v>
      </c>
      <c r="F60" s="125"/>
      <c r="G60" s="125"/>
    </row>
    <row r="61" spans="1:7" s="102" customFormat="1" hidden="1" x14ac:dyDescent="0.3">
      <c r="A61" s="262"/>
      <c r="B61" s="265"/>
      <c r="C61" s="257"/>
      <c r="D61" s="82">
        <f t="shared" si="1"/>
        <v>0</v>
      </c>
      <c r="E61" s="114" t="s">
        <v>325</v>
      </c>
      <c r="F61" s="125"/>
      <c r="G61" s="125"/>
    </row>
    <row r="62" spans="1:7" s="102" customFormat="1" hidden="1" x14ac:dyDescent="0.3">
      <c r="A62" s="262"/>
      <c r="B62" s="265"/>
      <c r="C62" s="257"/>
      <c r="D62" s="82">
        <f t="shared" si="1"/>
        <v>0</v>
      </c>
      <c r="E62" s="114" t="s">
        <v>325</v>
      </c>
      <c r="F62" s="125"/>
      <c r="G62" s="125"/>
    </row>
    <row r="63" spans="1:7" s="102" customFormat="1" hidden="1" x14ac:dyDescent="0.3">
      <c r="A63" s="262"/>
      <c r="B63" s="265"/>
      <c r="C63" s="257"/>
      <c r="D63" s="82">
        <f t="shared" si="1"/>
        <v>0</v>
      </c>
      <c r="E63" s="114" t="s">
        <v>325</v>
      </c>
      <c r="F63" s="125"/>
      <c r="G63" s="125"/>
    </row>
    <row r="64" spans="1:7" s="102" customFormat="1" hidden="1" x14ac:dyDescent="0.3">
      <c r="A64" s="262"/>
      <c r="B64" s="265"/>
      <c r="C64" s="257"/>
      <c r="D64" s="82">
        <f t="shared" si="1"/>
        <v>0</v>
      </c>
      <c r="E64" s="114" t="s">
        <v>325</v>
      </c>
      <c r="F64" s="125"/>
      <c r="G64" s="125"/>
    </row>
    <row r="65" spans="1:7" s="102" customFormat="1" hidden="1" x14ac:dyDescent="0.3">
      <c r="A65" s="262"/>
      <c r="B65" s="265"/>
      <c r="C65" s="257"/>
      <c r="D65" s="82">
        <f t="shared" si="1"/>
        <v>0</v>
      </c>
      <c r="E65" s="114" t="s">
        <v>325</v>
      </c>
      <c r="F65" s="125"/>
      <c r="G65" s="125"/>
    </row>
    <row r="66" spans="1:7" s="102" customFormat="1" hidden="1" x14ac:dyDescent="0.3">
      <c r="A66" s="262"/>
      <c r="B66" s="265"/>
      <c r="C66" s="257"/>
      <c r="D66" s="82">
        <f t="shared" si="1"/>
        <v>0</v>
      </c>
      <c r="E66" s="114" t="s">
        <v>325</v>
      </c>
      <c r="F66" s="125"/>
      <c r="G66" s="125"/>
    </row>
    <row r="67" spans="1:7" s="102" customFormat="1" hidden="1" x14ac:dyDescent="0.3">
      <c r="A67" s="262"/>
      <c r="B67" s="265"/>
      <c r="C67" s="257"/>
      <c r="D67" s="82">
        <f t="shared" si="1"/>
        <v>0</v>
      </c>
      <c r="E67" s="114" t="s">
        <v>325</v>
      </c>
      <c r="F67" s="125"/>
      <c r="G67" s="125"/>
    </row>
    <row r="68" spans="1:7" s="102" customFormat="1" hidden="1" x14ac:dyDescent="0.3">
      <c r="A68" s="262"/>
      <c r="B68" s="265"/>
      <c r="C68" s="257"/>
      <c r="D68" s="82">
        <f t="shared" si="1"/>
        <v>0</v>
      </c>
      <c r="E68" s="114" t="s">
        <v>325</v>
      </c>
      <c r="F68" s="125"/>
      <c r="G68" s="125"/>
    </row>
    <row r="69" spans="1:7" s="102" customFormat="1" hidden="1" x14ac:dyDescent="0.3">
      <c r="A69" s="262"/>
      <c r="B69" s="265"/>
      <c r="C69" s="257"/>
      <c r="D69" s="82">
        <f t="shared" ref="D69:D100" si="2">ROUND(+B69*C69,2)</f>
        <v>0</v>
      </c>
      <c r="E69" s="114" t="s">
        <v>325</v>
      </c>
      <c r="F69" s="125"/>
      <c r="G69" s="125"/>
    </row>
    <row r="70" spans="1:7" s="102" customFormat="1" hidden="1" x14ac:dyDescent="0.3">
      <c r="A70" s="262"/>
      <c r="B70" s="265"/>
      <c r="C70" s="257"/>
      <c r="D70" s="82">
        <f t="shared" si="2"/>
        <v>0</v>
      </c>
      <c r="E70" s="114" t="s">
        <v>325</v>
      </c>
      <c r="F70" s="125"/>
      <c r="G70" s="125"/>
    </row>
    <row r="71" spans="1:7" s="102" customFormat="1" hidden="1" x14ac:dyDescent="0.3">
      <c r="A71" s="262"/>
      <c r="B71" s="265"/>
      <c r="C71" s="257"/>
      <c r="D71" s="82">
        <f t="shared" si="2"/>
        <v>0</v>
      </c>
      <c r="E71" s="114" t="s">
        <v>325</v>
      </c>
      <c r="F71" s="125"/>
      <c r="G71" s="125"/>
    </row>
    <row r="72" spans="1:7" s="102" customFormat="1" hidden="1" x14ac:dyDescent="0.3">
      <c r="A72" s="262"/>
      <c r="B72" s="265"/>
      <c r="C72" s="257"/>
      <c r="D72" s="82">
        <f t="shared" si="2"/>
        <v>0</v>
      </c>
      <c r="E72" s="114" t="s">
        <v>325</v>
      </c>
      <c r="F72" s="125"/>
      <c r="G72" s="125"/>
    </row>
    <row r="73" spans="1:7" s="102" customFormat="1" hidden="1" x14ac:dyDescent="0.3">
      <c r="A73" s="262"/>
      <c r="B73" s="265"/>
      <c r="C73" s="257"/>
      <c r="D73" s="82">
        <f t="shared" si="2"/>
        <v>0</v>
      </c>
      <c r="E73" s="114" t="s">
        <v>325</v>
      </c>
      <c r="F73" s="125"/>
      <c r="G73" s="125"/>
    </row>
    <row r="74" spans="1:7" s="102" customFormat="1" hidden="1" x14ac:dyDescent="0.3">
      <c r="A74" s="262"/>
      <c r="B74" s="265"/>
      <c r="C74" s="257"/>
      <c r="D74" s="82">
        <f t="shared" si="2"/>
        <v>0</v>
      </c>
      <c r="E74" s="114" t="s">
        <v>325</v>
      </c>
      <c r="F74" s="125"/>
      <c r="G74" s="125"/>
    </row>
    <row r="75" spans="1:7" s="102" customFormat="1" hidden="1" x14ac:dyDescent="0.3">
      <c r="A75" s="262"/>
      <c r="B75" s="265"/>
      <c r="C75" s="257"/>
      <c r="D75" s="82">
        <f t="shared" si="2"/>
        <v>0</v>
      </c>
      <c r="E75" s="114" t="s">
        <v>325</v>
      </c>
      <c r="F75" s="125"/>
      <c r="G75" s="125"/>
    </row>
    <row r="76" spans="1:7" s="102" customFormat="1" hidden="1" x14ac:dyDescent="0.3">
      <c r="A76" s="262"/>
      <c r="B76" s="265"/>
      <c r="C76" s="257"/>
      <c r="D76" s="82">
        <f t="shared" si="2"/>
        <v>0</v>
      </c>
      <c r="E76" s="114" t="s">
        <v>325</v>
      </c>
      <c r="F76" s="125"/>
      <c r="G76" s="125"/>
    </row>
    <row r="77" spans="1:7" s="102" customFormat="1" hidden="1" x14ac:dyDescent="0.3">
      <c r="A77" s="262"/>
      <c r="B77" s="265"/>
      <c r="C77" s="257"/>
      <c r="D77" s="82">
        <f t="shared" si="2"/>
        <v>0</v>
      </c>
      <c r="E77" s="114" t="s">
        <v>325</v>
      </c>
      <c r="F77" s="125"/>
      <c r="G77" s="125"/>
    </row>
    <row r="78" spans="1:7" s="102" customFormat="1" hidden="1" x14ac:dyDescent="0.3">
      <c r="A78" s="262"/>
      <c r="B78" s="265"/>
      <c r="C78" s="257"/>
      <c r="D78" s="82">
        <f t="shared" si="2"/>
        <v>0</v>
      </c>
      <c r="E78" s="114" t="s">
        <v>325</v>
      </c>
      <c r="F78" s="125"/>
      <c r="G78" s="125"/>
    </row>
    <row r="79" spans="1:7" s="102" customFormat="1" hidden="1" x14ac:dyDescent="0.3">
      <c r="A79" s="262"/>
      <c r="B79" s="265"/>
      <c r="C79" s="257"/>
      <c r="D79" s="82">
        <f t="shared" si="2"/>
        <v>0</v>
      </c>
      <c r="E79" s="114" t="s">
        <v>325</v>
      </c>
      <c r="F79" s="125"/>
      <c r="G79" s="125"/>
    </row>
    <row r="80" spans="1:7" s="102" customFormat="1" hidden="1" x14ac:dyDescent="0.3">
      <c r="A80" s="262"/>
      <c r="B80" s="265"/>
      <c r="C80" s="257"/>
      <c r="D80" s="82">
        <f t="shared" si="2"/>
        <v>0</v>
      </c>
      <c r="E80" s="114" t="s">
        <v>325</v>
      </c>
      <c r="F80" s="125"/>
      <c r="G80" s="125"/>
    </row>
    <row r="81" spans="1:7" s="102" customFormat="1" hidden="1" x14ac:dyDescent="0.3">
      <c r="A81" s="262"/>
      <c r="B81" s="265"/>
      <c r="C81" s="257"/>
      <c r="D81" s="82">
        <f t="shared" si="2"/>
        <v>0</v>
      </c>
      <c r="E81" s="114" t="s">
        <v>325</v>
      </c>
      <c r="F81" s="125"/>
      <c r="G81" s="125"/>
    </row>
    <row r="82" spans="1:7" s="102" customFormat="1" hidden="1" x14ac:dyDescent="0.3">
      <c r="A82" s="262"/>
      <c r="B82" s="265"/>
      <c r="C82" s="257"/>
      <c r="D82" s="82">
        <f t="shared" si="2"/>
        <v>0</v>
      </c>
      <c r="E82" s="114" t="s">
        <v>325</v>
      </c>
      <c r="F82" s="125"/>
      <c r="G82" s="125"/>
    </row>
    <row r="83" spans="1:7" s="102" customFormat="1" hidden="1" x14ac:dyDescent="0.3">
      <c r="A83" s="262"/>
      <c r="B83" s="265"/>
      <c r="C83" s="257"/>
      <c r="D83" s="82">
        <f t="shared" si="2"/>
        <v>0</v>
      </c>
      <c r="E83" s="114" t="s">
        <v>325</v>
      </c>
      <c r="F83" s="125"/>
      <c r="G83" s="125"/>
    </row>
    <row r="84" spans="1:7" s="102" customFormat="1" hidden="1" x14ac:dyDescent="0.3">
      <c r="A84" s="262"/>
      <c r="B84" s="265"/>
      <c r="C84" s="257"/>
      <c r="D84" s="82">
        <f t="shared" si="2"/>
        <v>0</v>
      </c>
      <c r="E84" s="114" t="s">
        <v>325</v>
      </c>
      <c r="F84" s="125"/>
      <c r="G84" s="125"/>
    </row>
    <row r="85" spans="1:7" s="102" customFormat="1" hidden="1" x14ac:dyDescent="0.3">
      <c r="A85" s="262"/>
      <c r="B85" s="265"/>
      <c r="C85" s="257"/>
      <c r="D85" s="82">
        <f t="shared" si="2"/>
        <v>0</v>
      </c>
      <c r="E85" s="114" t="s">
        <v>325</v>
      </c>
      <c r="F85" s="125"/>
      <c r="G85" s="125"/>
    </row>
    <row r="86" spans="1:7" s="102" customFormat="1" hidden="1" x14ac:dyDescent="0.3">
      <c r="A86" s="262"/>
      <c r="B86" s="265"/>
      <c r="C86" s="257"/>
      <c r="D86" s="82">
        <f t="shared" si="2"/>
        <v>0</v>
      </c>
      <c r="E86" s="114" t="s">
        <v>325</v>
      </c>
      <c r="F86" s="125"/>
      <c r="G86" s="125"/>
    </row>
    <row r="87" spans="1:7" s="102" customFormat="1" hidden="1" x14ac:dyDescent="0.3">
      <c r="A87" s="262"/>
      <c r="B87" s="265"/>
      <c r="C87" s="257"/>
      <c r="D87" s="82">
        <f t="shared" si="2"/>
        <v>0</v>
      </c>
      <c r="E87" s="114" t="s">
        <v>325</v>
      </c>
      <c r="F87" s="125"/>
      <c r="G87" s="125"/>
    </row>
    <row r="88" spans="1:7" s="102" customFormat="1" hidden="1" x14ac:dyDescent="0.3">
      <c r="A88" s="262"/>
      <c r="B88" s="265"/>
      <c r="C88" s="257"/>
      <c r="D88" s="82">
        <f t="shared" si="2"/>
        <v>0</v>
      </c>
      <c r="E88" s="114" t="s">
        <v>325</v>
      </c>
      <c r="F88" s="125"/>
      <c r="G88" s="125"/>
    </row>
    <row r="89" spans="1:7" s="102" customFormat="1" hidden="1" x14ac:dyDescent="0.3">
      <c r="A89" s="262"/>
      <c r="B89" s="265"/>
      <c r="C89" s="257"/>
      <c r="D89" s="82">
        <f t="shared" si="2"/>
        <v>0</v>
      </c>
      <c r="E89" s="114" t="s">
        <v>325</v>
      </c>
      <c r="F89" s="125"/>
      <c r="G89" s="125"/>
    </row>
    <row r="90" spans="1:7" s="102" customFormat="1" hidden="1" x14ac:dyDescent="0.3">
      <c r="A90" s="262"/>
      <c r="B90" s="265"/>
      <c r="C90" s="257"/>
      <c r="D90" s="82">
        <f t="shared" si="2"/>
        <v>0</v>
      </c>
      <c r="E90" s="114" t="s">
        <v>325</v>
      </c>
      <c r="F90" s="125"/>
      <c r="G90" s="125"/>
    </row>
    <row r="91" spans="1:7" s="102" customFormat="1" hidden="1" x14ac:dyDescent="0.3">
      <c r="A91" s="262"/>
      <c r="B91" s="265"/>
      <c r="C91" s="257"/>
      <c r="D91" s="82">
        <f t="shared" si="2"/>
        <v>0</v>
      </c>
      <c r="E91" s="114" t="s">
        <v>325</v>
      </c>
      <c r="F91" s="125"/>
      <c r="G91" s="125"/>
    </row>
    <row r="92" spans="1:7" s="102" customFormat="1" hidden="1" x14ac:dyDescent="0.3">
      <c r="A92" s="262"/>
      <c r="B92" s="265"/>
      <c r="C92" s="257"/>
      <c r="D92" s="82">
        <f t="shared" si="2"/>
        <v>0</v>
      </c>
      <c r="E92" s="114" t="s">
        <v>325</v>
      </c>
      <c r="F92" s="125"/>
      <c r="G92" s="125"/>
    </row>
    <row r="93" spans="1:7" s="102" customFormat="1" hidden="1" x14ac:dyDescent="0.3">
      <c r="A93" s="262"/>
      <c r="B93" s="265"/>
      <c r="C93" s="257"/>
      <c r="D93" s="82">
        <f t="shared" si="2"/>
        <v>0</v>
      </c>
      <c r="E93" s="114" t="s">
        <v>325</v>
      </c>
      <c r="F93" s="125"/>
      <c r="G93" s="125"/>
    </row>
    <row r="94" spans="1:7" s="102" customFormat="1" hidden="1" x14ac:dyDescent="0.3">
      <c r="A94" s="262"/>
      <c r="B94" s="265"/>
      <c r="C94" s="257"/>
      <c r="D94" s="82">
        <f t="shared" si="2"/>
        <v>0</v>
      </c>
      <c r="E94" s="114" t="s">
        <v>325</v>
      </c>
      <c r="F94" s="125"/>
      <c r="G94" s="125"/>
    </row>
    <row r="95" spans="1:7" s="102" customFormat="1" hidden="1" x14ac:dyDescent="0.3">
      <c r="A95" s="262"/>
      <c r="B95" s="265"/>
      <c r="C95" s="257"/>
      <c r="D95" s="82">
        <f t="shared" si="2"/>
        <v>0</v>
      </c>
      <c r="E95" s="114" t="s">
        <v>325</v>
      </c>
      <c r="F95" s="125"/>
      <c r="G95" s="125"/>
    </row>
    <row r="96" spans="1:7" s="102" customFormat="1" hidden="1" x14ac:dyDescent="0.3">
      <c r="A96" s="262"/>
      <c r="B96" s="265"/>
      <c r="C96" s="257"/>
      <c r="D96" s="82">
        <f t="shared" si="2"/>
        <v>0</v>
      </c>
      <c r="E96" s="114" t="s">
        <v>325</v>
      </c>
      <c r="F96" s="125"/>
      <c r="G96" s="125"/>
    </row>
    <row r="97" spans="1:7" s="102" customFormat="1" hidden="1" x14ac:dyDescent="0.3">
      <c r="A97" s="262"/>
      <c r="B97" s="265"/>
      <c r="C97" s="257"/>
      <c r="D97" s="82">
        <f t="shared" si="2"/>
        <v>0</v>
      </c>
      <c r="E97" s="114" t="s">
        <v>325</v>
      </c>
      <c r="F97" s="125"/>
      <c r="G97" s="125"/>
    </row>
    <row r="98" spans="1:7" s="102" customFormat="1" hidden="1" x14ac:dyDescent="0.3">
      <c r="A98" s="262"/>
      <c r="B98" s="265"/>
      <c r="C98" s="257"/>
      <c r="D98" s="82">
        <f t="shared" si="2"/>
        <v>0</v>
      </c>
      <c r="E98" s="114" t="s">
        <v>325</v>
      </c>
      <c r="F98" s="125"/>
      <c r="G98" s="125"/>
    </row>
    <row r="99" spans="1:7" s="102" customFormat="1" hidden="1" x14ac:dyDescent="0.3">
      <c r="A99" s="262"/>
      <c r="B99" s="265"/>
      <c r="C99" s="257"/>
      <c r="D99" s="82">
        <f t="shared" si="2"/>
        <v>0</v>
      </c>
      <c r="E99" s="114" t="s">
        <v>325</v>
      </c>
      <c r="F99" s="125"/>
      <c r="G99" s="125"/>
    </row>
    <row r="100" spans="1:7" s="102" customFormat="1" hidden="1" x14ac:dyDescent="0.3">
      <c r="A100" s="262"/>
      <c r="B100" s="265"/>
      <c r="C100" s="257"/>
      <c r="D100" s="82">
        <f t="shared" si="2"/>
        <v>0</v>
      </c>
      <c r="E100" s="114" t="s">
        <v>325</v>
      </c>
      <c r="F100" s="125"/>
      <c r="G100" s="125"/>
    </row>
    <row r="101" spans="1:7" s="102" customFormat="1" hidden="1" x14ac:dyDescent="0.3">
      <c r="A101" s="262"/>
      <c r="B101" s="265"/>
      <c r="C101" s="257"/>
      <c r="D101" s="82">
        <f t="shared" ref="D101:D132" si="3">ROUND(+B101*C101,2)</f>
        <v>0</v>
      </c>
      <c r="E101" s="114" t="s">
        <v>325</v>
      </c>
      <c r="F101" s="125"/>
      <c r="G101" s="125"/>
    </row>
    <row r="102" spans="1:7" s="102" customFormat="1" hidden="1" x14ac:dyDescent="0.3">
      <c r="A102" s="262"/>
      <c r="B102" s="265"/>
      <c r="C102" s="257"/>
      <c r="D102" s="82">
        <f t="shared" si="3"/>
        <v>0</v>
      </c>
      <c r="E102" s="114" t="s">
        <v>325</v>
      </c>
      <c r="F102" s="125"/>
      <c r="G102" s="125"/>
    </row>
    <row r="103" spans="1:7" s="102" customFormat="1" hidden="1" x14ac:dyDescent="0.3">
      <c r="A103" s="262"/>
      <c r="B103" s="265"/>
      <c r="C103" s="257"/>
      <c r="D103" s="82">
        <f t="shared" si="3"/>
        <v>0</v>
      </c>
      <c r="E103" s="114" t="s">
        <v>325</v>
      </c>
      <c r="F103" s="125"/>
      <c r="G103" s="125"/>
    </row>
    <row r="104" spans="1:7" s="102" customFormat="1" hidden="1" x14ac:dyDescent="0.3">
      <c r="A104" s="262"/>
      <c r="B104" s="265"/>
      <c r="C104" s="257"/>
      <c r="D104" s="82">
        <f t="shared" si="3"/>
        <v>0</v>
      </c>
      <c r="E104" s="114" t="s">
        <v>325</v>
      </c>
      <c r="F104" s="125"/>
      <c r="G104" s="125"/>
    </row>
    <row r="105" spans="1:7" s="102" customFormat="1" hidden="1" x14ac:dyDescent="0.3">
      <c r="A105" s="262"/>
      <c r="B105" s="265"/>
      <c r="C105" s="257"/>
      <c r="D105" s="82">
        <f t="shared" si="3"/>
        <v>0</v>
      </c>
      <c r="E105" s="114" t="s">
        <v>325</v>
      </c>
      <c r="F105" s="125"/>
      <c r="G105" s="125"/>
    </row>
    <row r="106" spans="1:7" s="102" customFormat="1" hidden="1" x14ac:dyDescent="0.3">
      <c r="A106" s="262"/>
      <c r="B106" s="265"/>
      <c r="C106" s="257"/>
      <c r="D106" s="82">
        <f t="shared" si="3"/>
        <v>0</v>
      </c>
      <c r="E106" s="114" t="s">
        <v>325</v>
      </c>
      <c r="F106" s="125"/>
      <c r="G106" s="125"/>
    </row>
    <row r="107" spans="1:7" s="102" customFormat="1" hidden="1" x14ac:dyDescent="0.3">
      <c r="A107" s="262"/>
      <c r="B107" s="265"/>
      <c r="C107" s="257"/>
      <c r="D107" s="82">
        <f t="shared" si="3"/>
        <v>0</v>
      </c>
      <c r="E107" s="114" t="s">
        <v>325</v>
      </c>
      <c r="F107" s="125"/>
      <c r="G107" s="125"/>
    </row>
    <row r="108" spans="1:7" s="102" customFormat="1" hidden="1" x14ac:dyDescent="0.3">
      <c r="A108" s="262"/>
      <c r="B108" s="265"/>
      <c r="C108" s="257"/>
      <c r="D108" s="82">
        <f t="shared" si="3"/>
        <v>0</v>
      </c>
      <c r="E108" s="114" t="s">
        <v>325</v>
      </c>
      <c r="F108" s="125"/>
      <c r="G108" s="125"/>
    </row>
    <row r="109" spans="1:7" s="102" customFormat="1" hidden="1" x14ac:dyDescent="0.3">
      <c r="A109" s="262"/>
      <c r="B109" s="265"/>
      <c r="C109" s="257"/>
      <c r="D109" s="82">
        <f t="shared" si="3"/>
        <v>0</v>
      </c>
      <c r="E109" s="114" t="s">
        <v>325</v>
      </c>
      <c r="F109" s="125"/>
      <c r="G109" s="125"/>
    </row>
    <row r="110" spans="1:7" s="102" customFormat="1" hidden="1" x14ac:dyDescent="0.3">
      <c r="A110" s="262"/>
      <c r="B110" s="265"/>
      <c r="C110" s="257"/>
      <c r="D110" s="82">
        <f t="shared" si="3"/>
        <v>0</v>
      </c>
      <c r="E110" s="114" t="s">
        <v>325</v>
      </c>
      <c r="F110" s="125"/>
      <c r="G110" s="125"/>
    </row>
    <row r="111" spans="1:7" s="102" customFormat="1" hidden="1" x14ac:dyDescent="0.3">
      <c r="A111" s="262"/>
      <c r="B111" s="265"/>
      <c r="C111" s="257"/>
      <c r="D111" s="82">
        <f t="shared" si="3"/>
        <v>0</v>
      </c>
      <c r="E111" s="114" t="s">
        <v>325</v>
      </c>
      <c r="F111" s="125"/>
      <c r="G111" s="125"/>
    </row>
    <row r="112" spans="1:7" s="102" customFormat="1" hidden="1" x14ac:dyDescent="0.3">
      <c r="A112" s="262"/>
      <c r="B112" s="265"/>
      <c r="C112" s="257"/>
      <c r="D112" s="82">
        <f t="shared" si="3"/>
        <v>0</v>
      </c>
      <c r="E112" s="114" t="s">
        <v>325</v>
      </c>
      <c r="F112" s="125"/>
      <c r="G112" s="125"/>
    </row>
    <row r="113" spans="1:7" s="102" customFormat="1" hidden="1" x14ac:dyDescent="0.3">
      <c r="A113" s="262"/>
      <c r="B113" s="265"/>
      <c r="C113" s="257"/>
      <c r="D113" s="82">
        <f t="shared" si="3"/>
        <v>0</v>
      </c>
      <c r="E113" s="114" t="s">
        <v>325</v>
      </c>
      <c r="F113" s="125"/>
      <c r="G113" s="125"/>
    </row>
    <row r="114" spans="1:7" s="102" customFormat="1" hidden="1" x14ac:dyDescent="0.3">
      <c r="A114" s="262"/>
      <c r="B114" s="265"/>
      <c r="C114" s="257"/>
      <c r="D114" s="82">
        <f t="shared" si="3"/>
        <v>0</v>
      </c>
      <c r="E114" s="114" t="s">
        <v>325</v>
      </c>
      <c r="F114" s="125"/>
      <c r="G114" s="125"/>
    </row>
    <row r="115" spans="1:7" s="102" customFormat="1" hidden="1" x14ac:dyDescent="0.3">
      <c r="A115" s="262"/>
      <c r="B115" s="265"/>
      <c r="C115" s="257"/>
      <c r="D115" s="82">
        <f t="shared" si="3"/>
        <v>0</v>
      </c>
      <c r="E115" s="114" t="s">
        <v>325</v>
      </c>
      <c r="F115" s="125"/>
      <c r="G115" s="125"/>
    </row>
    <row r="116" spans="1:7" s="102" customFormat="1" hidden="1" x14ac:dyDescent="0.3">
      <c r="A116" s="262"/>
      <c r="B116" s="265"/>
      <c r="C116" s="257"/>
      <c r="D116" s="82">
        <f t="shared" si="3"/>
        <v>0</v>
      </c>
      <c r="E116" s="114" t="s">
        <v>325</v>
      </c>
      <c r="F116" s="125"/>
      <c r="G116" s="125"/>
    </row>
    <row r="117" spans="1:7" s="102" customFormat="1" hidden="1" x14ac:dyDescent="0.3">
      <c r="A117" s="262"/>
      <c r="B117" s="265"/>
      <c r="C117" s="257"/>
      <c r="D117" s="82">
        <f t="shared" si="3"/>
        <v>0</v>
      </c>
      <c r="E117" s="114" t="s">
        <v>325</v>
      </c>
      <c r="F117" s="125"/>
      <c r="G117" s="125"/>
    </row>
    <row r="118" spans="1:7" s="102" customFormat="1" hidden="1" x14ac:dyDescent="0.3">
      <c r="A118" s="262"/>
      <c r="B118" s="265"/>
      <c r="C118" s="257"/>
      <c r="D118" s="82">
        <f t="shared" si="3"/>
        <v>0</v>
      </c>
      <c r="E118" s="114" t="s">
        <v>325</v>
      </c>
      <c r="F118" s="125"/>
      <c r="G118" s="125"/>
    </row>
    <row r="119" spans="1:7" s="102" customFormat="1" hidden="1" x14ac:dyDescent="0.3">
      <c r="A119" s="262"/>
      <c r="B119" s="265"/>
      <c r="C119" s="257"/>
      <c r="D119" s="82">
        <f t="shared" si="3"/>
        <v>0</v>
      </c>
      <c r="E119" s="114" t="s">
        <v>325</v>
      </c>
      <c r="F119" s="125"/>
      <c r="G119" s="125"/>
    </row>
    <row r="120" spans="1:7" s="102" customFormat="1" hidden="1" x14ac:dyDescent="0.3">
      <c r="A120" s="262"/>
      <c r="B120" s="265"/>
      <c r="C120" s="257"/>
      <c r="D120" s="82">
        <f t="shared" si="3"/>
        <v>0</v>
      </c>
      <c r="E120" s="114" t="s">
        <v>325</v>
      </c>
      <c r="F120" s="125"/>
      <c r="G120" s="125"/>
    </row>
    <row r="121" spans="1:7" s="102" customFormat="1" hidden="1" x14ac:dyDescent="0.3">
      <c r="A121" s="262"/>
      <c r="B121" s="265"/>
      <c r="C121" s="257"/>
      <c r="D121" s="82">
        <f t="shared" si="3"/>
        <v>0</v>
      </c>
      <c r="E121" s="114" t="s">
        <v>325</v>
      </c>
      <c r="F121" s="125"/>
      <c r="G121" s="125"/>
    </row>
    <row r="122" spans="1:7" s="102" customFormat="1" hidden="1" x14ac:dyDescent="0.3">
      <c r="A122" s="262"/>
      <c r="B122" s="265"/>
      <c r="C122" s="257"/>
      <c r="D122" s="82">
        <f t="shared" si="3"/>
        <v>0</v>
      </c>
      <c r="E122" s="114" t="s">
        <v>325</v>
      </c>
      <c r="F122" s="125"/>
      <c r="G122" s="125"/>
    </row>
    <row r="123" spans="1:7" s="102" customFormat="1" hidden="1" x14ac:dyDescent="0.3">
      <c r="A123" s="262"/>
      <c r="B123" s="265"/>
      <c r="C123" s="257"/>
      <c r="D123" s="82">
        <f t="shared" si="3"/>
        <v>0</v>
      </c>
      <c r="E123" s="114" t="s">
        <v>325</v>
      </c>
      <c r="F123" s="125"/>
      <c r="G123" s="125"/>
    </row>
    <row r="124" spans="1:7" s="102" customFormat="1" hidden="1" x14ac:dyDescent="0.3">
      <c r="A124" s="262"/>
      <c r="B124" s="265"/>
      <c r="C124" s="257"/>
      <c r="D124" s="82">
        <f t="shared" si="3"/>
        <v>0</v>
      </c>
      <c r="E124" s="114" t="s">
        <v>325</v>
      </c>
      <c r="F124" s="125"/>
      <c r="G124" s="125"/>
    </row>
    <row r="125" spans="1:7" s="102" customFormat="1" hidden="1" x14ac:dyDescent="0.3">
      <c r="A125" s="262"/>
      <c r="B125" s="265"/>
      <c r="C125" s="257"/>
      <c r="D125" s="82">
        <f t="shared" si="3"/>
        <v>0</v>
      </c>
      <c r="E125" s="114" t="s">
        <v>325</v>
      </c>
      <c r="F125" s="125"/>
      <c r="G125" s="125"/>
    </row>
    <row r="126" spans="1:7" s="102" customFormat="1" hidden="1" x14ac:dyDescent="0.3">
      <c r="A126" s="262"/>
      <c r="B126" s="265"/>
      <c r="C126" s="257"/>
      <c r="D126" s="82">
        <f t="shared" si="3"/>
        <v>0</v>
      </c>
      <c r="E126" s="114" t="s">
        <v>325</v>
      </c>
      <c r="F126" s="125"/>
      <c r="G126" s="125"/>
    </row>
    <row r="127" spans="1:7" s="102" customFormat="1" hidden="1" x14ac:dyDescent="0.3">
      <c r="A127" s="262"/>
      <c r="B127" s="265"/>
      <c r="C127" s="257"/>
      <c r="D127" s="82">
        <f t="shared" si="3"/>
        <v>0</v>
      </c>
      <c r="E127" s="114" t="s">
        <v>325</v>
      </c>
      <c r="F127" s="125"/>
      <c r="G127" s="125"/>
    </row>
    <row r="128" spans="1:7" s="102" customFormat="1" hidden="1" x14ac:dyDescent="0.3">
      <c r="A128" s="262"/>
      <c r="B128" s="265"/>
      <c r="C128" s="257"/>
      <c r="D128" s="82">
        <f t="shared" si="3"/>
        <v>0</v>
      </c>
      <c r="E128" s="114" t="s">
        <v>325</v>
      </c>
      <c r="F128" s="125"/>
      <c r="G128" s="125"/>
    </row>
    <row r="129" spans="1:7" s="102" customFormat="1" hidden="1" x14ac:dyDescent="0.3">
      <c r="A129" s="262"/>
      <c r="B129" s="265"/>
      <c r="C129" s="257"/>
      <c r="D129" s="82">
        <f t="shared" si="3"/>
        <v>0</v>
      </c>
      <c r="E129" s="114" t="s">
        <v>325</v>
      </c>
      <c r="F129" s="125"/>
      <c r="G129" s="125"/>
    </row>
    <row r="130" spans="1:7" s="102" customFormat="1" hidden="1" x14ac:dyDescent="0.3">
      <c r="A130" s="262"/>
      <c r="B130" s="265"/>
      <c r="C130" s="257"/>
      <c r="D130" s="82">
        <f t="shared" si="3"/>
        <v>0</v>
      </c>
      <c r="E130" s="114" t="s">
        <v>325</v>
      </c>
      <c r="F130" s="125"/>
      <c r="G130" s="125"/>
    </row>
    <row r="131" spans="1:7" s="102" customFormat="1" hidden="1" x14ac:dyDescent="0.3">
      <c r="A131" s="262"/>
      <c r="B131" s="265"/>
      <c r="C131" s="257"/>
      <c r="D131" s="82">
        <f t="shared" si="3"/>
        <v>0</v>
      </c>
      <c r="E131" s="114" t="s">
        <v>325</v>
      </c>
      <c r="F131" s="125"/>
      <c r="G131" s="125"/>
    </row>
    <row r="132" spans="1:7" s="102" customFormat="1" hidden="1" x14ac:dyDescent="0.3">
      <c r="A132" s="262"/>
      <c r="B132" s="265"/>
      <c r="C132" s="257"/>
      <c r="D132" s="82">
        <f t="shared" si="3"/>
        <v>0</v>
      </c>
      <c r="E132" s="114" t="s">
        <v>325</v>
      </c>
      <c r="F132" s="125"/>
      <c r="G132" s="125"/>
    </row>
    <row r="133" spans="1:7" s="102" customFormat="1" hidden="1" x14ac:dyDescent="0.3">
      <c r="A133" s="262"/>
      <c r="B133" s="265"/>
      <c r="C133" s="257"/>
      <c r="D133" s="82">
        <f t="shared" ref="D133:D134" si="4">ROUND(+B133*C133,2)</f>
        <v>0</v>
      </c>
      <c r="E133" s="114" t="s">
        <v>325</v>
      </c>
      <c r="F133" s="125"/>
      <c r="G133" s="125"/>
    </row>
    <row r="134" spans="1:7" s="102" customFormat="1" ht="15" customHeight="1" x14ac:dyDescent="0.3">
      <c r="A134" s="262"/>
      <c r="B134" s="265"/>
      <c r="C134" s="257"/>
      <c r="D134" s="295">
        <f t="shared" si="4"/>
        <v>0</v>
      </c>
      <c r="E134" s="114" t="s">
        <v>325</v>
      </c>
      <c r="F134" s="125"/>
      <c r="G134" s="125"/>
    </row>
    <row r="135" spans="1:7" s="102" customFormat="1" x14ac:dyDescent="0.3">
      <c r="A135" s="224"/>
      <c r="B135" s="197"/>
      <c r="C135" s="209" t="s">
        <v>234</v>
      </c>
      <c r="D135" s="309">
        <f>ROUND(SUBTOTAL(109,D5:D134),2)</f>
        <v>0</v>
      </c>
      <c r="E135" s="114" t="s">
        <v>325</v>
      </c>
      <c r="F135" s="90"/>
      <c r="G135" s="117" t="s">
        <v>329</v>
      </c>
    </row>
    <row r="136" spans="1:7" s="102" customFormat="1" x14ac:dyDescent="0.3">
      <c r="A136" s="224"/>
      <c r="B136" s="90"/>
      <c r="C136" s="95"/>
      <c r="D136" s="300"/>
      <c r="E136" s="114" t="s">
        <v>326</v>
      </c>
      <c r="F136" s="90"/>
      <c r="G136" s="90"/>
    </row>
    <row r="137" spans="1:7" s="102" customFormat="1" x14ac:dyDescent="0.3">
      <c r="A137" s="262"/>
      <c r="B137" s="265"/>
      <c r="C137" s="257"/>
      <c r="D137" s="82">
        <f t="shared" ref="D137:D168" si="5">ROUND(+B137*C137,2)</f>
        <v>0</v>
      </c>
      <c r="E137" s="114" t="s">
        <v>326</v>
      </c>
      <c r="F137" s="90"/>
      <c r="G137" s="90"/>
    </row>
    <row r="138" spans="1:7" s="102" customFormat="1" x14ac:dyDescent="0.3">
      <c r="A138" s="262"/>
      <c r="B138" s="265"/>
      <c r="C138" s="257"/>
      <c r="D138" s="82">
        <f t="shared" si="5"/>
        <v>0</v>
      </c>
      <c r="E138" s="114" t="s">
        <v>326</v>
      </c>
      <c r="F138" s="125"/>
      <c r="G138" s="125"/>
    </row>
    <row r="139" spans="1:7" s="102" customFormat="1" x14ac:dyDescent="0.3">
      <c r="A139" s="262"/>
      <c r="B139" s="265"/>
      <c r="C139" s="257"/>
      <c r="D139" s="82">
        <f t="shared" si="5"/>
        <v>0</v>
      </c>
      <c r="E139" s="114" t="s">
        <v>326</v>
      </c>
      <c r="F139" s="125"/>
      <c r="G139" s="125"/>
    </row>
    <row r="140" spans="1:7" s="102" customFormat="1" hidden="1" x14ac:dyDescent="0.3">
      <c r="A140" s="262"/>
      <c r="B140" s="265"/>
      <c r="C140" s="257"/>
      <c r="D140" s="82">
        <f t="shared" si="5"/>
        <v>0</v>
      </c>
      <c r="E140" s="114" t="s">
        <v>326</v>
      </c>
      <c r="F140" s="125"/>
      <c r="G140" s="125"/>
    </row>
    <row r="141" spans="1:7" s="102" customFormat="1" hidden="1" x14ac:dyDescent="0.3">
      <c r="A141" s="262"/>
      <c r="B141" s="265"/>
      <c r="C141" s="257"/>
      <c r="D141" s="82">
        <f t="shared" si="5"/>
        <v>0</v>
      </c>
      <c r="E141" s="114" t="s">
        <v>326</v>
      </c>
      <c r="F141" s="125"/>
      <c r="G141" s="125"/>
    </row>
    <row r="142" spans="1:7" s="102" customFormat="1" hidden="1" x14ac:dyDescent="0.3">
      <c r="A142" s="262"/>
      <c r="B142" s="265"/>
      <c r="C142" s="257"/>
      <c r="D142" s="82">
        <f t="shared" si="5"/>
        <v>0</v>
      </c>
      <c r="E142" s="114" t="s">
        <v>326</v>
      </c>
      <c r="F142" s="125"/>
      <c r="G142" s="125"/>
    </row>
    <row r="143" spans="1:7" s="102" customFormat="1" hidden="1" x14ac:dyDescent="0.3">
      <c r="A143" s="262"/>
      <c r="B143" s="265"/>
      <c r="C143" s="257"/>
      <c r="D143" s="82">
        <f t="shared" si="5"/>
        <v>0</v>
      </c>
      <c r="E143" s="114" t="s">
        <v>326</v>
      </c>
      <c r="F143" s="125"/>
      <c r="G143" s="125"/>
    </row>
    <row r="144" spans="1:7" s="102" customFormat="1" hidden="1" x14ac:dyDescent="0.3">
      <c r="A144" s="262"/>
      <c r="B144" s="265"/>
      <c r="C144" s="257"/>
      <c r="D144" s="82">
        <f t="shared" si="5"/>
        <v>0</v>
      </c>
      <c r="E144" s="114" t="s">
        <v>326</v>
      </c>
      <c r="F144" s="125"/>
      <c r="G144" s="125"/>
    </row>
    <row r="145" spans="1:7" s="102" customFormat="1" hidden="1" x14ac:dyDescent="0.3">
      <c r="A145" s="262"/>
      <c r="B145" s="265"/>
      <c r="C145" s="257"/>
      <c r="D145" s="82">
        <f t="shared" si="5"/>
        <v>0</v>
      </c>
      <c r="E145" s="114" t="s">
        <v>326</v>
      </c>
      <c r="F145" s="125"/>
      <c r="G145" s="125"/>
    </row>
    <row r="146" spans="1:7" s="102" customFormat="1" hidden="1" x14ac:dyDescent="0.3">
      <c r="A146" s="262"/>
      <c r="B146" s="265"/>
      <c r="C146" s="257"/>
      <c r="D146" s="82">
        <f t="shared" si="5"/>
        <v>0</v>
      </c>
      <c r="E146" s="114" t="s">
        <v>326</v>
      </c>
      <c r="F146" s="125"/>
      <c r="G146" s="125"/>
    </row>
    <row r="147" spans="1:7" s="102" customFormat="1" hidden="1" x14ac:dyDescent="0.3">
      <c r="A147" s="262"/>
      <c r="B147" s="265"/>
      <c r="C147" s="257"/>
      <c r="D147" s="82">
        <f t="shared" si="5"/>
        <v>0</v>
      </c>
      <c r="E147" s="114" t="s">
        <v>326</v>
      </c>
      <c r="F147" s="125"/>
      <c r="G147" s="125"/>
    </row>
    <row r="148" spans="1:7" s="102" customFormat="1" hidden="1" x14ac:dyDescent="0.3">
      <c r="A148" s="262"/>
      <c r="B148" s="265"/>
      <c r="C148" s="257"/>
      <c r="D148" s="82">
        <f t="shared" si="5"/>
        <v>0</v>
      </c>
      <c r="E148" s="114" t="s">
        <v>326</v>
      </c>
      <c r="F148" s="125"/>
      <c r="G148" s="125"/>
    </row>
    <row r="149" spans="1:7" s="102" customFormat="1" hidden="1" x14ac:dyDescent="0.3">
      <c r="A149" s="262"/>
      <c r="B149" s="265"/>
      <c r="C149" s="257"/>
      <c r="D149" s="82">
        <f t="shared" si="5"/>
        <v>0</v>
      </c>
      <c r="E149" s="114" t="s">
        <v>326</v>
      </c>
      <c r="F149" s="125"/>
      <c r="G149" s="125"/>
    </row>
    <row r="150" spans="1:7" s="102" customFormat="1" hidden="1" x14ac:dyDescent="0.3">
      <c r="A150" s="262"/>
      <c r="B150" s="265"/>
      <c r="C150" s="257"/>
      <c r="D150" s="82">
        <f t="shared" si="5"/>
        <v>0</v>
      </c>
      <c r="E150" s="114" t="s">
        <v>326</v>
      </c>
      <c r="F150" s="125"/>
      <c r="G150" s="125"/>
    </row>
    <row r="151" spans="1:7" s="102" customFormat="1" hidden="1" x14ac:dyDescent="0.3">
      <c r="A151" s="262"/>
      <c r="B151" s="265"/>
      <c r="C151" s="257"/>
      <c r="D151" s="82">
        <f t="shared" si="5"/>
        <v>0</v>
      </c>
      <c r="E151" s="114" t="s">
        <v>326</v>
      </c>
      <c r="F151" s="125"/>
      <c r="G151" s="125"/>
    </row>
    <row r="152" spans="1:7" s="102" customFormat="1" hidden="1" x14ac:dyDescent="0.3">
      <c r="A152" s="262"/>
      <c r="B152" s="265"/>
      <c r="C152" s="257"/>
      <c r="D152" s="82">
        <f t="shared" si="5"/>
        <v>0</v>
      </c>
      <c r="E152" s="114" t="s">
        <v>326</v>
      </c>
      <c r="F152" s="125"/>
      <c r="G152" s="125"/>
    </row>
    <row r="153" spans="1:7" s="102" customFormat="1" hidden="1" x14ac:dyDescent="0.3">
      <c r="A153" s="262"/>
      <c r="B153" s="265"/>
      <c r="C153" s="257"/>
      <c r="D153" s="82">
        <f t="shared" si="5"/>
        <v>0</v>
      </c>
      <c r="E153" s="114" t="s">
        <v>326</v>
      </c>
      <c r="F153" s="125"/>
      <c r="G153" s="125"/>
    </row>
    <row r="154" spans="1:7" s="102" customFormat="1" hidden="1" x14ac:dyDescent="0.3">
      <c r="A154" s="262"/>
      <c r="B154" s="265"/>
      <c r="C154" s="257"/>
      <c r="D154" s="82">
        <f t="shared" si="5"/>
        <v>0</v>
      </c>
      <c r="E154" s="114" t="s">
        <v>326</v>
      </c>
      <c r="F154" s="125"/>
      <c r="G154" s="125"/>
    </row>
    <row r="155" spans="1:7" s="102" customFormat="1" hidden="1" x14ac:dyDescent="0.3">
      <c r="A155" s="262"/>
      <c r="B155" s="265"/>
      <c r="C155" s="257"/>
      <c r="D155" s="82">
        <f t="shared" si="5"/>
        <v>0</v>
      </c>
      <c r="E155" s="114" t="s">
        <v>326</v>
      </c>
      <c r="F155" s="125"/>
      <c r="G155" s="125"/>
    </row>
    <row r="156" spans="1:7" s="102" customFormat="1" hidden="1" x14ac:dyDescent="0.3">
      <c r="A156" s="262"/>
      <c r="B156" s="265"/>
      <c r="C156" s="257"/>
      <c r="D156" s="82">
        <f t="shared" si="5"/>
        <v>0</v>
      </c>
      <c r="E156" s="114" t="s">
        <v>326</v>
      </c>
      <c r="F156" s="125"/>
      <c r="G156" s="125"/>
    </row>
    <row r="157" spans="1:7" s="102" customFormat="1" hidden="1" x14ac:dyDescent="0.3">
      <c r="A157" s="262"/>
      <c r="B157" s="265"/>
      <c r="C157" s="257"/>
      <c r="D157" s="82">
        <f t="shared" si="5"/>
        <v>0</v>
      </c>
      <c r="E157" s="114" t="s">
        <v>326</v>
      </c>
      <c r="F157" s="125"/>
      <c r="G157" s="125"/>
    </row>
    <row r="158" spans="1:7" s="102" customFormat="1" hidden="1" x14ac:dyDescent="0.3">
      <c r="A158" s="262"/>
      <c r="B158" s="265"/>
      <c r="C158" s="257"/>
      <c r="D158" s="82">
        <f t="shared" si="5"/>
        <v>0</v>
      </c>
      <c r="E158" s="114" t="s">
        <v>326</v>
      </c>
      <c r="F158" s="125"/>
      <c r="G158" s="125"/>
    </row>
    <row r="159" spans="1:7" s="102" customFormat="1" hidden="1" x14ac:dyDescent="0.3">
      <c r="A159" s="262"/>
      <c r="B159" s="265"/>
      <c r="C159" s="257"/>
      <c r="D159" s="82">
        <f t="shared" si="5"/>
        <v>0</v>
      </c>
      <c r="E159" s="114" t="s">
        <v>326</v>
      </c>
      <c r="F159" s="125"/>
      <c r="G159" s="125"/>
    </row>
    <row r="160" spans="1:7" s="102" customFormat="1" hidden="1" x14ac:dyDescent="0.3">
      <c r="A160" s="262"/>
      <c r="B160" s="265"/>
      <c r="C160" s="257"/>
      <c r="D160" s="82">
        <f t="shared" si="5"/>
        <v>0</v>
      </c>
      <c r="E160" s="114" t="s">
        <v>326</v>
      </c>
      <c r="F160" s="125"/>
      <c r="G160" s="125"/>
    </row>
    <row r="161" spans="1:7" s="102" customFormat="1" hidden="1" x14ac:dyDescent="0.3">
      <c r="A161" s="262"/>
      <c r="B161" s="265"/>
      <c r="C161" s="257"/>
      <c r="D161" s="82">
        <f t="shared" si="5"/>
        <v>0</v>
      </c>
      <c r="E161" s="114" t="s">
        <v>326</v>
      </c>
      <c r="F161" s="125"/>
      <c r="G161" s="125"/>
    </row>
    <row r="162" spans="1:7" s="102" customFormat="1" hidden="1" x14ac:dyDescent="0.3">
      <c r="A162" s="262"/>
      <c r="B162" s="265"/>
      <c r="C162" s="257"/>
      <c r="D162" s="82">
        <f t="shared" si="5"/>
        <v>0</v>
      </c>
      <c r="E162" s="114" t="s">
        <v>326</v>
      </c>
      <c r="F162" s="125"/>
      <c r="G162" s="125"/>
    </row>
    <row r="163" spans="1:7" s="102" customFormat="1" hidden="1" x14ac:dyDescent="0.3">
      <c r="A163" s="262"/>
      <c r="B163" s="265"/>
      <c r="C163" s="257"/>
      <c r="D163" s="82">
        <f t="shared" si="5"/>
        <v>0</v>
      </c>
      <c r="E163" s="114" t="s">
        <v>326</v>
      </c>
      <c r="F163" s="125"/>
      <c r="G163" s="125"/>
    </row>
    <row r="164" spans="1:7" s="102" customFormat="1" hidden="1" x14ac:dyDescent="0.3">
      <c r="A164" s="262"/>
      <c r="B164" s="265"/>
      <c r="C164" s="257"/>
      <c r="D164" s="82">
        <f t="shared" si="5"/>
        <v>0</v>
      </c>
      <c r="E164" s="114" t="s">
        <v>326</v>
      </c>
      <c r="F164" s="125"/>
      <c r="G164" s="125"/>
    </row>
    <row r="165" spans="1:7" s="102" customFormat="1" hidden="1" x14ac:dyDescent="0.3">
      <c r="A165" s="262"/>
      <c r="B165" s="265"/>
      <c r="C165" s="257"/>
      <c r="D165" s="82">
        <f t="shared" si="5"/>
        <v>0</v>
      </c>
      <c r="E165" s="114" t="s">
        <v>326</v>
      </c>
      <c r="F165" s="125"/>
      <c r="G165" s="125"/>
    </row>
    <row r="166" spans="1:7" s="102" customFormat="1" hidden="1" x14ac:dyDescent="0.3">
      <c r="A166" s="262"/>
      <c r="B166" s="265"/>
      <c r="C166" s="257"/>
      <c r="D166" s="82">
        <f t="shared" si="5"/>
        <v>0</v>
      </c>
      <c r="E166" s="114" t="s">
        <v>326</v>
      </c>
      <c r="F166" s="125"/>
      <c r="G166" s="125"/>
    </row>
    <row r="167" spans="1:7" s="102" customFormat="1" hidden="1" x14ac:dyDescent="0.3">
      <c r="A167" s="262"/>
      <c r="B167" s="265"/>
      <c r="C167" s="257"/>
      <c r="D167" s="82">
        <f t="shared" si="5"/>
        <v>0</v>
      </c>
      <c r="E167" s="114" t="s">
        <v>326</v>
      </c>
      <c r="F167" s="125"/>
      <c r="G167" s="125"/>
    </row>
    <row r="168" spans="1:7" s="102" customFormat="1" hidden="1" x14ac:dyDescent="0.3">
      <c r="A168" s="262"/>
      <c r="B168" s="265"/>
      <c r="C168" s="257"/>
      <c r="D168" s="82">
        <f t="shared" si="5"/>
        <v>0</v>
      </c>
      <c r="E168" s="114" t="s">
        <v>326</v>
      </c>
      <c r="F168" s="125"/>
      <c r="G168" s="125"/>
    </row>
    <row r="169" spans="1:7" s="102" customFormat="1" hidden="1" x14ac:dyDescent="0.3">
      <c r="A169" s="262"/>
      <c r="B169" s="265"/>
      <c r="C169" s="257"/>
      <c r="D169" s="82">
        <f t="shared" ref="D169:D200" si="6">ROUND(+B169*C169,2)</f>
        <v>0</v>
      </c>
      <c r="E169" s="114" t="s">
        <v>326</v>
      </c>
      <c r="F169" s="125"/>
      <c r="G169" s="125"/>
    </row>
    <row r="170" spans="1:7" s="102" customFormat="1" hidden="1" x14ac:dyDescent="0.3">
      <c r="A170" s="262"/>
      <c r="B170" s="265"/>
      <c r="C170" s="257"/>
      <c r="D170" s="82">
        <f t="shared" si="6"/>
        <v>0</v>
      </c>
      <c r="E170" s="114" t="s">
        <v>326</v>
      </c>
      <c r="F170" s="125"/>
      <c r="G170" s="125"/>
    </row>
    <row r="171" spans="1:7" s="102" customFormat="1" hidden="1" x14ac:dyDescent="0.3">
      <c r="A171" s="262"/>
      <c r="B171" s="265"/>
      <c r="C171" s="257"/>
      <c r="D171" s="82">
        <f t="shared" si="6"/>
        <v>0</v>
      </c>
      <c r="E171" s="114" t="s">
        <v>326</v>
      </c>
      <c r="F171" s="125"/>
      <c r="G171" s="125"/>
    </row>
    <row r="172" spans="1:7" s="102" customFormat="1" hidden="1" x14ac:dyDescent="0.3">
      <c r="A172" s="262"/>
      <c r="B172" s="265"/>
      <c r="C172" s="257"/>
      <c r="D172" s="82">
        <f t="shared" si="6"/>
        <v>0</v>
      </c>
      <c r="E172" s="114" t="s">
        <v>326</v>
      </c>
      <c r="F172" s="125"/>
      <c r="G172" s="125"/>
    </row>
    <row r="173" spans="1:7" s="102" customFormat="1" hidden="1" x14ac:dyDescent="0.3">
      <c r="A173" s="262"/>
      <c r="B173" s="265"/>
      <c r="C173" s="257"/>
      <c r="D173" s="82">
        <f t="shared" si="6"/>
        <v>0</v>
      </c>
      <c r="E173" s="114" t="s">
        <v>326</v>
      </c>
      <c r="F173" s="125"/>
      <c r="G173" s="125"/>
    </row>
    <row r="174" spans="1:7" s="102" customFormat="1" hidden="1" x14ac:dyDescent="0.3">
      <c r="A174" s="262"/>
      <c r="B174" s="265"/>
      <c r="C174" s="257"/>
      <c r="D174" s="82">
        <f t="shared" si="6"/>
        <v>0</v>
      </c>
      <c r="E174" s="114" t="s">
        <v>326</v>
      </c>
      <c r="F174" s="125"/>
      <c r="G174" s="125"/>
    </row>
    <row r="175" spans="1:7" s="102" customFormat="1" hidden="1" x14ac:dyDescent="0.3">
      <c r="A175" s="262"/>
      <c r="B175" s="265"/>
      <c r="C175" s="257"/>
      <c r="D175" s="82">
        <f t="shared" si="6"/>
        <v>0</v>
      </c>
      <c r="E175" s="114" t="s">
        <v>326</v>
      </c>
      <c r="F175" s="125"/>
      <c r="G175" s="125"/>
    </row>
    <row r="176" spans="1:7" s="102" customFormat="1" hidden="1" x14ac:dyDescent="0.3">
      <c r="A176" s="262"/>
      <c r="B176" s="265"/>
      <c r="C176" s="257"/>
      <c r="D176" s="82">
        <f t="shared" si="6"/>
        <v>0</v>
      </c>
      <c r="E176" s="114" t="s">
        <v>326</v>
      </c>
      <c r="F176" s="125"/>
      <c r="G176" s="125"/>
    </row>
    <row r="177" spans="1:7" s="102" customFormat="1" hidden="1" x14ac:dyDescent="0.3">
      <c r="A177" s="262"/>
      <c r="B177" s="265"/>
      <c r="C177" s="257"/>
      <c r="D177" s="82">
        <f t="shared" si="6"/>
        <v>0</v>
      </c>
      <c r="E177" s="114" t="s">
        <v>326</v>
      </c>
      <c r="F177" s="125"/>
      <c r="G177" s="125"/>
    </row>
    <row r="178" spans="1:7" s="102" customFormat="1" hidden="1" x14ac:dyDescent="0.3">
      <c r="A178" s="262"/>
      <c r="B178" s="265"/>
      <c r="C178" s="257"/>
      <c r="D178" s="82">
        <f t="shared" si="6"/>
        <v>0</v>
      </c>
      <c r="E178" s="114" t="s">
        <v>326</v>
      </c>
      <c r="F178" s="125"/>
      <c r="G178" s="125"/>
    </row>
    <row r="179" spans="1:7" s="102" customFormat="1" hidden="1" x14ac:dyDescent="0.3">
      <c r="A179" s="262"/>
      <c r="B179" s="265"/>
      <c r="C179" s="257"/>
      <c r="D179" s="82">
        <f t="shared" si="6"/>
        <v>0</v>
      </c>
      <c r="E179" s="114" t="s">
        <v>326</v>
      </c>
      <c r="F179" s="125"/>
      <c r="G179" s="125"/>
    </row>
    <row r="180" spans="1:7" s="102" customFormat="1" hidden="1" x14ac:dyDescent="0.3">
      <c r="A180" s="262"/>
      <c r="B180" s="265"/>
      <c r="C180" s="257"/>
      <c r="D180" s="82">
        <f t="shared" si="6"/>
        <v>0</v>
      </c>
      <c r="E180" s="114" t="s">
        <v>326</v>
      </c>
      <c r="F180" s="125"/>
      <c r="G180" s="125"/>
    </row>
    <row r="181" spans="1:7" s="102" customFormat="1" hidden="1" x14ac:dyDescent="0.3">
      <c r="A181" s="262"/>
      <c r="B181" s="265"/>
      <c r="C181" s="257"/>
      <c r="D181" s="82">
        <f t="shared" si="6"/>
        <v>0</v>
      </c>
      <c r="E181" s="114" t="s">
        <v>326</v>
      </c>
      <c r="F181" s="125"/>
      <c r="G181" s="125"/>
    </row>
    <row r="182" spans="1:7" s="102" customFormat="1" hidden="1" x14ac:dyDescent="0.3">
      <c r="A182" s="262"/>
      <c r="B182" s="265"/>
      <c r="C182" s="257"/>
      <c r="D182" s="82">
        <f t="shared" si="6"/>
        <v>0</v>
      </c>
      <c r="E182" s="114" t="s">
        <v>326</v>
      </c>
      <c r="F182" s="125"/>
      <c r="G182" s="125"/>
    </row>
    <row r="183" spans="1:7" s="102" customFormat="1" hidden="1" x14ac:dyDescent="0.3">
      <c r="A183" s="262"/>
      <c r="B183" s="265"/>
      <c r="C183" s="257"/>
      <c r="D183" s="82">
        <f t="shared" si="6"/>
        <v>0</v>
      </c>
      <c r="E183" s="114" t="s">
        <v>326</v>
      </c>
      <c r="F183" s="125"/>
      <c r="G183" s="125"/>
    </row>
    <row r="184" spans="1:7" s="102" customFormat="1" hidden="1" x14ac:dyDescent="0.3">
      <c r="A184" s="262"/>
      <c r="B184" s="265"/>
      <c r="C184" s="257"/>
      <c r="D184" s="82">
        <f t="shared" si="6"/>
        <v>0</v>
      </c>
      <c r="E184" s="114" t="s">
        <v>326</v>
      </c>
      <c r="F184" s="125"/>
      <c r="G184" s="125"/>
    </row>
    <row r="185" spans="1:7" s="102" customFormat="1" hidden="1" x14ac:dyDescent="0.3">
      <c r="A185" s="262"/>
      <c r="B185" s="265"/>
      <c r="C185" s="257"/>
      <c r="D185" s="82">
        <f t="shared" si="6"/>
        <v>0</v>
      </c>
      <c r="E185" s="114" t="s">
        <v>326</v>
      </c>
      <c r="F185" s="125"/>
      <c r="G185" s="125"/>
    </row>
    <row r="186" spans="1:7" s="102" customFormat="1" hidden="1" x14ac:dyDescent="0.3">
      <c r="A186" s="262"/>
      <c r="B186" s="265"/>
      <c r="C186" s="257"/>
      <c r="D186" s="82">
        <f t="shared" si="6"/>
        <v>0</v>
      </c>
      <c r="E186" s="114" t="s">
        <v>326</v>
      </c>
      <c r="F186" s="125"/>
      <c r="G186" s="125"/>
    </row>
    <row r="187" spans="1:7" s="102" customFormat="1" hidden="1" x14ac:dyDescent="0.3">
      <c r="A187" s="262"/>
      <c r="B187" s="265"/>
      <c r="C187" s="257"/>
      <c r="D187" s="82">
        <f t="shared" si="6"/>
        <v>0</v>
      </c>
      <c r="E187" s="114" t="s">
        <v>326</v>
      </c>
      <c r="F187" s="125"/>
      <c r="G187" s="125"/>
    </row>
    <row r="188" spans="1:7" s="102" customFormat="1" hidden="1" x14ac:dyDescent="0.3">
      <c r="A188" s="262"/>
      <c r="B188" s="265"/>
      <c r="C188" s="257"/>
      <c r="D188" s="82">
        <f t="shared" si="6"/>
        <v>0</v>
      </c>
      <c r="E188" s="114" t="s">
        <v>326</v>
      </c>
      <c r="F188" s="125"/>
      <c r="G188" s="125"/>
    </row>
    <row r="189" spans="1:7" s="102" customFormat="1" hidden="1" x14ac:dyDescent="0.3">
      <c r="A189" s="262"/>
      <c r="B189" s="265"/>
      <c r="C189" s="257"/>
      <c r="D189" s="82">
        <f t="shared" si="6"/>
        <v>0</v>
      </c>
      <c r="E189" s="114" t="s">
        <v>326</v>
      </c>
      <c r="F189" s="125"/>
      <c r="G189" s="125"/>
    </row>
    <row r="190" spans="1:7" s="102" customFormat="1" hidden="1" x14ac:dyDescent="0.3">
      <c r="A190" s="262"/>
      <c r="B190" s="265"/>
      <c r="C190" s="257"/>
      <c r="D190" s="82">
        <f t="shared" si="6"/>
        <v>0</v>
      </c>
      <c r="E190" s="114" t="s">
        <v>326</v>
      </c>
      <c r="F190" s="125"/>
      <c r="G190" s="125"/>
    </row>
    <row r="191" spans="1:7" s="102" customFormat="1" hidden="1" x14ac:dyDescent="0.3">
      <c r="A191" s="262"/>
      <c r="B191" s="265"/>
      <c r="C191" s="257"/>
      <c r="D191" s="82">
        <f t="shared" si="6"/>
        <v>0</v>
      </c>
      <c r="E191" s="114" t="s">
        <v>326</v>
      </c>
      <c r="F191" s="125"/>
      <c r="G191" s="125"/>
    </row>
    <row r="192" spans="1:7" s="102" customFormat="1" hidden="1" x14ac:dyDescent="0.3">
      <c r="A192" s="262"/>
      <c r="B192" s="265"/>
      <c r="C192" s="257"/>
      <c r="D192" s="82">
        <f t="shared" si="6"/>
        <v>0</v>
      </c>
      <c r="E192" s="114" t="s">
        <v>326</v>
      </c>
      <c r="F192" s="125"/>
      <c r="G192" s="125"/>
    </row>
    <row r="193" spans="1:7" s="102" customFormat="1" hidden="1" x14ac:dyDescent="0.3">
      <c r="A193" s="262"/>
      <c r="B193" s="265"/>
      <c r="C193" s="257"/>
      <c r="D193" s="82">
        <f t="shared" si="6"/>
        <v>0</v>
      </c>
      <c r="E193" s="114" t="s">
        <v>326</v>
      </c>
      <c r="F193" s="125"/>
      <c r="G193" s="125"/>
    </row>
    <row r="194" spans="1:7" s="102" customFormat="1" hidden="1" x14ac:dyDescent="0.3">
      <c r="A194" s="262"/>
      <c r="B194" s="265"/>
      <c r="C194" s="257"/>
      <c r="D194" s="82">
        <f t="shared" si="6"/>
        <v>0</v>
      </c>
      <c r="E194" s="114" t="s">
        <v>326</v>
      </c>
      <c r="F194" s="125"/>
      <c r="G194" s="125"/>
    </row>
    <row r="195" spans="1:7" s="102" customFormat="1" hidden="1" x14ac:dyDescent="0.3">
      <c r="A195" s="262"/>
      <c r="B195" s="265"/>
      <c r="C195" s="257"/>
      <c r="D195" s="82">
        <f t="shared" si="6"/>
        <v>0</v>
      </c>
      <c r="E195" s="114" t="s">
        <v>326</v>
      </c>
      <c r="F195" s="125"/>
      <c r="G195" s="125"/>
    </row>
    <row r="196" spans="1:7" s="102" customFormat="1" hidden="1" x14ac:dyDescent="0.3">
      <c r="A196" s="262"/>
      <c r="B196" s="265"/>
      <c r="C196" s="257"/>
      <c r="D196" s="82">
        <f t="shared" si="6"/>
        <v>0</v>
      </c>
      <c r="E196" s="114" t="s">
        <v>326</v>
      </c>
      <c r="F196" s="125"/>
      <c r="G196" s="125"/>
    </row>
    <row r="197" spans="1:7" s="102" customFormat="1" hidden="1" x14ac:dyDescent="0.3">
      <c r="A197" s="262"/>
      <c r="B197" s="265"/>
      <c r="C197" s="257"/>
      <c r="D197" s="82">
        <f t="shared" si="6"/>
        <v>0</v>
      </c>
      <c r="E197" s="114" t="s">
        <v>326</v>
      </c>
      <c r="F197" s="125"/>
      <c r="G197" s="125"/>
    </row>
    <row r="198" spans="1:7" s="102" customFormat="1" hidden="1" x14ac:dyDescent="0.3">
      <c r="A198" s="262"/>
      <c r="B198" s="265"/>
      <c r="C198" s="257"/>
      <c r="D198" s="82">
        <f t="shared" si="6"/>
        <v>0</v>
      </c>
      <c r="E198" s="114" t="s">
        <v>326</v>
      </c>
      <c r="F198" s="125"/>
      <c r="G198" s="125"/>
    </row>
    <row r="199" spans="1:7" s="102" customFormat="1" hidden="1" x14ac:dyDescent="0.3">
      <c r="A199" s="262"/>
      <c r="B199" s="265"/>
      <c r="C199" s="257"/>
      <c r="D199" s="82">
        <f t="shared" si="6"/>
        <v>0</v>
      </c>
      <c r="E199" s="114" t="s">
        <v>326</v>
      </c>
      <c r="F199" s="125"/>
      <c r="G199" s="125"/>
    </row>
    <row r="200" spans="1:7" s="102" customFormat="1" hidden="1" x14ac:dyDescent="0.3">
      <c r="A200" s="262"/>
      <c r="B200" s="265"/>
      <c r="C200" s="257"/>
      <c r="D200" s="82">
        <f t="shared" si="6"/>
        <v>0</v>
      </c>
      <c r="E200" s="114" t="s">
        <v>326</v>
      </c>
      <c r="F200" s="125"/>
      <c r="G200" s="125"/>
    </row>
    <row r="201" spans="1:7" s="102" customFormat="1" hidden="1" x14ac:dyDescent="0.3">
      <c r="A201" s="262"/>
      <c r="B201" s="265"/>
      <c r="C201" s="257"/>
      <c r="D201" s="82">
        <f t="shared" ref="D201:D232" si="7">ROUND(+B201*C201,2)</f>
        <v>0</v>
      </c>
      <c r="E201" s="114" t="s">
        <v>326</v>
      </c>
      <c r="F201" s="125"/>
      <c r="G201" s="125"/>
    </row>
    <row r="202" spans="1:7" s="102" customFormat="1" hidden="1" x14ac:dyDescent="0.3">
      <c r="A202" s="262"/>
      <c r="B202" s="265"/>
      <c r="C202" s="257"/>
      <c r="D202" s="82">
        <f t="shared" si="7"/>
        <v>0</v>
      </c>
      <c r="E202" s="114" t="s">
        <v>326</v>
      </c>
      <c r="F202" s="125"/>
      <c r="G202" s="125"/>
    </row>
    <row r="203" spans="1:7" s="102" customFormat="1" hidden="1" x14ac:dyDescent="0.3">
      <c r="A203" s="262"/>
      <c r="B203" s="265"/>
      <c r="C203" s="257"/>
      <c r="D203" s="82">
        <f t="shared" si="7"/>
        <v>0</v>
      </c>
      <c r="E203" s="114" t="s">
        <v>326</v>
      </c>
      <c r="F203" s="125"/>
      <c r="G203" s="125"/>
    </row>
    <row r="204" spans="1:7" s="102" customFormat="1" hidden="1" x14ac:dyDescent="0.3">
      <c r="A204" s="262"/>
      <c r="B204" s="265"/>
      <c r="C204" s="257"/>
      <c r="D204" s="82">
        <f t="shared" si="7"/>
        <v>0</v>
      </c>
      <c r="E204" s="114" t="s">
        <v>326</v>
      </c>
      <c r="F204" s="125"/>
      <c r="G204" s="125"/>
    </row>
    <row r="205" spans="1:7" s="102" customFormat="1" hidden="1" x14ac:dyDescent="0.3">
      <c r="A205" s="262"/>
      <c r="B205" s="265"/>
      <c r="C205" s="257"/>
      <c r="D205" s="82">
        <f t="shared" si="7"/>
        <v>0</v>
      </c>
      <c r="E205" s="114" t="s">
        <v>326</v>
      </c>
      <c r="F205" s="125"/>
      <c r="G205" s="125"/>
    </row>
    <row r="206" spans="1:7" s="102" customFormat="1" hidden="1" x14ac:dyDescent="0.3">
      <c r="A206" s="262"/>
      <c r="B206" s="265"/>
      <c r="C206" s="257"/>
      <c r="D206" s="82">
        <f t="shared" si="7"/>
        <v>0</v>
      </c>
      <c r="E206" s="114" t="s">
        <v>326</v>
      </c>
      <c r="F206" s="125"/>
      <c r="G206" s="125"/>
    </row>
    <row r="207" spans="1:7" s="102" customFormat="1" hidden="1" x14ac:dyDescent="0.3">
      <c r="A207" s="262"/>
      <c r="B207" s="265"/>
      <c r="C207" s="257"/>
      <c r="D207" s="82">
        <f t="shared" si="7"/>
        <v>0</v>
      </c>
      <c r="E207" s="114" t="s">
        <v>326</v>
      </c>
      <c r="F207" s="125"/>
      <c r="G207" s="125"/>
    </row>
    <row r="208" spans="1:7" s="102" customFormat="1" hidden="1" x14ac:dyDescent="0.3">
      <c r="A208" s="262"/>
      <c r="B208" s="265"/>
      <c r="C208" s="257"/>
      <c r="D208" s="82">
        <f t="shared" si="7"/>
        <v>0</v>
      </c>
      <c r="E208" s="114" t="s">
        <v>326</v>
      </c>
      <c r="F208" s="125"/>
      <c r="G208" s="125"/>
    </row>
    <row r="209" spans="1:7" s="102" customFormat="1" hidden="1" x14ac:dyDescent="0.3">
      <c r="A209" s="262"/>
      <c r="B209" s="265"/>
      <c r="C209" s="257"/>
      <c r="D209" s="82">
        <f t="shared" si="7"/>
        <v>0</v>
      </c>
      <c r="E209" s="114" t="s">
        <v>326</v>
      </c>
      <c r="F209" s="125"/>
      <c r="G209" s="125"/>
    </row>
    <row r="210" spans="1:7" s="102" customFormat="1" hidden="1" x14ac:dyDescent="0.3">
      <c r="A210" s="262"/>
      <c r="B210" s="265"/>
      <c r="C210" s="257"/>
      <c r="D210" s="82">
        <f t="shared" si="7"/>
        <v>0</v>
      </c>
      <c r="E210" s="114" t="s">
        <v>326</v>
      </c>
      <c r="F210" s="125"/>
      <c r="G210" s="125"/>
    </row>
    <row r="211" spans="1:7" s="102" customFormat="1" hidden="1" x14ac:dyDescent="0.3">
      <c r="A211" s="262"/>
      <c r="B211" s="265"/>
      <c r="C211" s="257"/>
      <c r="D211" s="82">
        <f t="shared" si="7"/>
        <v>0</v>
      </c>
      <c r="E211" s="114" t="s">
        <v>326</v>
      </c>
      <c r="F211" s="125"/>
      <c r="G211" s="125"/>
    </row>
    <row r="212" spans="1:7" s="102" customFormat="1" hidden="1" x14ac:dyDescent="0.3">
      <c r="A212" s="262"/>
      <c r="B212" s="265"/>
      <c r="C212" s="257"/>
      <c r="D212" s="82">
        <f t="shared" si="7"/>
        <v>0</v>
      </c>
      <c r="E212" s="114" t="s">
        <v>326</v>
      </c>
      <c r="F212" s="125"/>
      <c r="G212" s="125"/>
    </row>
    <row r="213" spans="1:7" s="102" customFormat="1" hidden="1" x14ac:dyDescent="0.3">
      <c r="A213" s="262"/>
      <c r="B213" s="265"/>
      <c r="C213" s="257"/>
      <c r="D213" s="82">
        <f t="shared" si="7"/>
        <v>0</v>
      </c>
      <c r="E213" s="114" t="s">
        <v>326</v>
      </c>
      <c r="F213" s="125"/>
      <c r="G213" s="125"/>
    </row>
    <row r="214" spans="1:7" s="102" customFormat="1" hidden="1" x14ac:dyDescent="0.3">
      <c r="A214" s="262"/>
      <c r="B214" s="265"/>
      <c r="C214" s="257"/>
      <c r="D214" s="82">
        <f t="shared" si="7"/>
        <v>0</v>
      </c>
      <c r="E214" s="114" t="s">
        <v>326</v>
      </c>
      <c r="F214" s="125"/>
      <c r="G214" s="125"/>
    </row>
    <row r="215" spans="1:7" s="102" customFormat="1" hidden="1" x14ac:dyDescent="0.3">
      <c r="A215" s="262"/>
      <c r="B215" s="265"/>
      <c r="C215" s="257"/>
      <c r="D215" s="82">
        <f t="shared" si="7"/>
        <v>0</v>
      </c>
      <c r="E215" s="114" t="s">
        <v>326</v>
      </c>
      <c r="F215" s="125"/>
      <c r="G215" s="125"/>
    </row>
    <row r="216" spans="1:7" s="102" customFormat="1" hidden="1" x14ac:dyDescent="0.3">
      <c r="A216" s="262"/>
      <c r="B216" s="265"/>
      <c r="C216" s="257"/>
      <c r="D216" s="82">
        <f t="shared" si="7"/>
        <v>0</v>
      </c>
      <c r="E216" s="114" t="s">
        <v>326</v>
      </c>
      <c r="F216" s="125"/>
      <c r="G216" s="125"/>
    </row>
    <row r="217" spans="1:7" s="102" customFormat="1" hidden="1" x14ac:dyDescent="0.3">
      <c r="A217" s="262"/>
      <c r="B217" s="265"/>
      <c r="C217" s="257"/>
      <c r="D217" s="82">
        <f t="shared" si="7"/>
        <v>0</v>
      </c>
      <c r="E217" s="114" t="s">
        <v>326</v>
      </c>
      <c r="F217" s="125"/>
      <c r="G217" s="125"/>
    </row>
    <row r="218" spans="1:7" s="102" customFormat="1" hidden="1" x14ac:dyDescent="0.3">
      <c r="A218" s="262"/>
      <c r="B218" s="265"/>
      <c r="C218" s="257"/>
      <c r="D218" s="82">
        <f t="shared" si="7"/>
        <v>0</v>
      </c>
      <c r="E218" s="114" t="s">
        <v>326</v>
      </c>
      <c r="F218" s="125"/>
      <c r="G218" s="125"/>
    </row>
    <row r="219" spans="1:7" s="102" customFormat="1" hidden="1" x14ac:dyDescent="0.3">
      <c r="A219" s="262"/>
      <c r="B219" s="265"/>
      <c r="C219" s="257"/>
      <c r="D219" s="82">
        <f t="shared" si="7"/>
        <v>0</v>
      </c>
      <c r="E219" s="114" t="s">
        <v>326</v>
      </c>
      <c r="F219" s="125"/>
      <c r="G219" s="125"/>
    </row>
    <row r="220" spans="1:7" s="102" customFormat="1" hidden="1" x14ac:dyDescent="0.3">
      <c r="A220" s="262"/>
      <c r="B220" s="265"/>
      <c r="C220" s="257"/>
      <c r="D220" s="82">
        <f t="shared" si="7"/>
        <v>0</v>
      </c>
      <c r="E220" s="114" t="s">
        <v>326</v>
      </c>
      <c r="F220" s="125"/>
      <c r="G220" s="125"/>
    </row>
    <row r="221" spans="1:7" s="102" customFormat="1" hidden="1" x14ac:dyDescent="0.3">
      <c r="A221" s="262"/>
      <c r="B221" s="265"/>
      <c r="C221" s="257"/>
      <c r="D221" s="82">
        <f t="shared" si="7"/>
        <v>0</v>
      </c>
      <c r="E221" s="114" t="s">
        <v>326</v>
      </c>
      <c r="F221" s="125"/>
      <c r="G221" s="125"/>
    </row>
    <row r="222" spans="1:7" s="102" customFormat="1" hidden="1" x14ac:dyDescent="0.3">
      <c r="A222" s="262"/>
      <c r="B222" s="265"/>
      <c r="C222" s="257"/>
      <c r="D222" s="82">
        <f t="shared" si="7"/>
        <v>0</v>
      </c>
      <c r="E222" s="114" t="s">
        <v>326</v>
      </c>
      <c r="F222" s="125"/>
      <c r="G222" s="125"/>
    </row>
    <row r="223" spans="1:7" s="102" customFormat="1" hidden="1" x14ac:dyDescent="0.3">
      <c r="A223" s="262"/>
      <c r="B223" s="265"/>
      <c r="C223" s="257"/>
      <c r="D223" s="82">
        <f t="shared" si="7"/>
        <v>0</v>
      </c>
      <c r="E223" s="114" t="s">
        <v>326</v>
      </c>
      <c r="F223" s="125"/>
      <c r="G223" s="125"/>
    </row>
    <row r="224" spans="1:7" s="102" customFormat="1" hidden="1" x14ac:dyDescent="0.3">
      <c r="A224" s="262"/>
      <c r="B224" s="265"/>
      <c r="C224" s="257"/>
      <c r="D224" s="82">
        <f t="shared" si="7"/>
        <v>0</v>
      </c>
      <c r="E224" s="114" t="s">
        <v>326</v>
      </c>
      <c r="F224" s="125"/>
      <c r="G224" s="125"/>
    </row>
    <row r="225" spans="1:7" s="102" customFormat="1" hidden="1" x14ac:dyDescent="0.3">
      <c r="A225" s="262"/>
      <c r="B225" s="265"/>
      <c r="C225" s="257"/>
      <c r="D225" s="82">
        <f t="shared" si="7"/>
        <v>0</v>
      </c>
      <c r="E225" s="114" t="s">
        <v>326</v>
      </c>
      <c r="F225" s="125"/>
      <c r="G225" s="125"/>
    </row>
    <row r="226" spans="1:7" s="102" customFormat="1" hidden="1" x14ac:dyDescent="0.3">
      <c r="A226" s="262"/>
      <c r="B226" s="265"/>
      <c r="C226" s="257"/>
      <c r="D226" s="82">
        <f t="shared" si="7"/>
        <v>0</v>
      </c>
      <c r="E226" s="114" t="s">
        <v>326</v>
      </c>
      <c r="F226" s="125"/>
      <c r="G226" s="125"/>
    </row>
    <row r="227" spans="1:7" s="102" customFormat="1" hidden="1" x14ac:dyDescent="0.3">
      <c r="A227" s="262"/>
      <c r="B227" s="265"/>
      <c r="C227" s="257"/>
      <c r="D227" s="82">
        <f t="shared" si="7"/>
        <v>0</v>
      </c>
      <c r="E227" s="114" t="s">
        <v>326</v>
      </c>
      <c r="F227" s="125"/>
      <c r="G227" s="125"/>
    </row>
    <row r="228" spans="1:7" s="102" customFormat="1" hidden="1" x14ac:dyDescent="0.3">
      <c r="A228" s="262"/>
      <c r="B228" s="265"/>
      <c r="C228" s="257"/>
      <c r="D228" s="82">
        <f t="shared" si="7"/>
        <v>0</v>
      </c>
      <c r="E228" s="114" t="s">
        <v>326</v>
      </c>
      <c r="F228" s="125"/>
      <c r="G228" s="125"/>
    </row>
    <row r="229" spans="1:7" s="102" customFormat="1" hidden="1" x14ac:dyDescent="0.3">
      <c r="A229" s="262"/>
      <c r="B229" s="265"/>
      <c r="C229" s="257"/>
      <c r="D229" s="82">
        <f t="shared" si="7"/>
        <v>0</v>
      </c>
      <c r="E229" s="114" t="s">
        <v>326</v>
      </c>
      <c r="F229" s="125"/>
      <c r="G229" s="125"/>
    </row>
    <row r="230" spans="1:7" s="102" customFormat="1" hidden="1" x14ac:dyDescent="0.3">
      <c r="A230" s="262"/>
      <c r="B230" s="265"/>
      <c r="C230" s="257"/>
      <c r="D230" s="82">
        <f t="shared" si="7"/>
        <v>0</v>
      </c>
      <c r="E230" s="114" t="s">
        <v>326</v>
      </c>
      <c r="F230" s="125"/>
      <c r="G230" s="125"/>
    </row>
    <row r="231" spans="1:7" s="102" customFormat="1" hidden="1" x14ac:dyDescent="0.3">
      <c r="A231" s="262"/>
      <c r="B231" s="265"/>
      <c r="C231" s="257"/>
      <c r="D231" s="82">
        <f t="shared" si="7"/>
        <v>0</v>
      </c>
      <c r="E231" s="114" t="s">
        <v>326</v>
      </c>
      <c r="F231" s="125"/>
      <c r="G231" s="125"/>
    </row>
    <row r="232" spans="1:7" s="102" customFormat="1" hidden="1" x14ac:dyDescent="0.3">
      <c r="A232" s="262"/>
      <c r="B232" s="265"/>
      <c r="C232" s="257"/>
      <c r="D232" s="82">
        <f t="shared" si="7"/>
        <v>0</v>
      </c>
      <c r="E232" s="114" t="s">
        <v>326</v>
      </c>
      <c r="F232" s="125"/>
      <c r="G232" s="125"/>
    </row>
    <row r="233" spans="1:7" s="102" customFormat="1" hidden="1" x14ac:dyDescent="0.3">
      <c r="A233" s="262"/>
      <c r="B233" s="265"/>
      <c r="C233" s="257"/>
      <c r="D233" s="82">
        <f t="shared" ref="D233:D264" si="8">ROUND(+B233*C233,2)</f>
        <v>0</v>
      </c>
      <c r="E233" s="114" t="s">
        <v>326</v>
      </c>
      <c r="F233" s="125"/>
      <c r="G233" s="125"/>
    </row>
    <row r="234" spans="1:7" s="102" customFormat="1" hidden="1" x14ac:dyDescent="0.3">
      <c r="A234" s="262"/>
      <c r="B234" s="265"/>
      <c r="C234" s="257"/>
      <c r="D234" s="82">
        <f t="shared" si="8"/>
        <v>0</v>
      </c>
      <c r="E234" s="114" t="s">
        <v>326</v>
      </c>
      <c r="F234" s="125"/>
      <c r="G234" s="125"/>
    </row>
    <row r="235" spans="1:7" s="102" customFormat="1" hidden="1" x14ac:dyDescent="0.3">
      <c r="A235" s="262"/>
      <c r="B235" s="265"/>
      <c r="C235" s="257"/>
      <c r="D235" s="82">
        <f t="shared" si="8"/>
        <v>0</v>
      </c>
      <c r="E235" s="114" t="s">
        <v>326</v>
      </c>
      <c r="F235" s="125"/>
      <c r="G235" s="125"/>
    </row>
    <row r="236" spans="1:7" s="102" customFormat="1" hidden="1" x14ac:dyDescent="0.3">
      <c r="A236" s="262"/>
      <c r="B236" s="265"/>
      <c r="C236" s="257"/>
      <c r="D236" s="82">
        <f t="shared" si="8"/>
        <v>0</v>
      </c>
      <c r="E236" s="114" t="s">
        <v>326</v>
      </c>
      <c r="F236" s="125"/>
      <c r="G236" s="125"/>
    </row>
    <row r="237" spans="1:7" s="102" customFormat="1" hidden="1" x14ac:dyDescent="0.3">
      <c r="A237" s="262"/>
      <c r="B237" s="265"/>
      <c r="C237" s="257"/>
      <c r="D237" s="82">
        <f t="shared" si="8"/>
        <v>0</v>
      </c>
      <c r="E237" s="114" t="s">
        <v>326</v>
      </c>
      <c r="F237" s="125"/>
      <c r="G237" s="125"/>
    </row>
    <row r="238" spans="1:7" s="102" customFormat="1" hidden="1" x14ac:dyDescent="0.3">
      <c r="A238" s="262"/>
      <c r="B238" s="265"/>
      <c r="C238" s="257"/>
      <c r="D238" s="82">
        <f t="shared" si="8"/>
        <v>0</v>
      </c>
      <c r="E238" s="114" t="s">
        <v>326</v>
      </c>
      <c r="F238" s="125"/>
      <c r="G238" s="125"/>
    </row>
    <row r="239" spans="1:7" s="102" customFormat="1" hidden="1" x14ac:dyDescent="0.3">
      <c r="A239" s="262"/>
      <c r="B239" s="265"/>
      <c r="C239" s="257"/>
      <c r="D239" s="82">
        <f t="shared" si="8"/>
        <v>0</v>
      </c>
      <c r="E239" s="114" t="s">
        <v>326</v>
      </c>
      <c r="F239" s="125"/>
      <c r="G239" s="125"/>
    </row>
    <row r="240" spans="1:7" s="102" customFormat="1" hidden="1" x14ac:dyDescent="0.3">
      <c r="A240" s="262"/>
      <c r="B240" s="265"/>
      <c r="C240" s="257"/>
      <c r="D240" s="82">
        <f t="shared" si="8"/>
        <v>0</v>
      </c>
      <c r="E240" s="114" t="s">
        <v>326</v>
      </c>
      <c r="F240" s="125"/>
      <c r="G240" s="125"/>
    </row>
    <row r="241" spans="1:7" s="102" customFormat="1" hidden="1" x14ac:dyDescent="0.3">
      <c r="A241" s="262"/>
      <c r="B241" s="265"/>
      <c r="C241" s="257"/>
      <c r="D241" s="82">
        <f t="shared" si="8"/>
        <v>0</v>
      </c>
      <c r="E241" s="114" t="s">
        <v>326</v>
      </c>
      <c r="F241" s="125"/>
      <c r="G241" s="125"/>
    </row>
    <row r="242" spans="1:7" s="102" customFormat="1" hidden="1" x14ac:dyDescent="0.3">
      <c r="A242" s="262"/>
      <c r="B242" s="265"/>
      <c r="C242" s="257"/>
      <c r="D242" s="82">
        <f t="shared" si="8"/>
        <v>0</v>
      </c>
      <c r="E242" s="114" t="s">
        <v>326</v>
      </c>
      <c r="F242" s="125"/>
      <c r="G242" s="125"/>
    </row>
    <row r="243" spans="1:7" s="102" customFormat="1" hidden="1" x14ac:dyDescent="0.3">
      <c r="A243" s="262"/>
      <c r="B243" s="265"/>
      <c r="C243" s="257"/>
      <c r="D243" s="82">
        <f t="shared" si="8"/>
        <v>0</v>
      </c>
      <c r="E243" s="114" t="s">
        <v>326</v>
      </c>
      <c r="F243" s="125"/>
      <c r="G243" s="125"/>
    </row>
    <row r="244" spans="1:7" s="102" customFormat="1" hidden="1" x14ac:dyDescent="0.3">
      <c r="A244" s="262"/>
      <c r="B244" s="265"/>
      <c r="C244" s="257"/>
      <c r="D244" s="82">
        <f t="shared" si="8"/>
        <v>0</v>
      </c>
      <c r="E244" s="114" t="s">
        <v>326</v>
      </c>
      <c r="F244" s="125"/>
      <c r="G244" s="125"/>
    </row>
    <row r="245" spans="1:7" s="102" customFormat="1" hidden="1" x14ac:dyDescent="0.3">
      <c r="A245" s="262"/>
      <c r="B245" s="265"/>
      <c r="C245" s="257"/>
      <c r="D245" s="82">
        <f t="shared" si="8"/>
        <v>0</v>
      </c>
      <c r="E245" s="114" t="s">
        <v>326</v>
      </c>
      <c r="F245" s="125"/>
      <c r="G245" s="125"/>
    </row>
    <row r="246" spans="1:7" s="102" customFormat="1" hidden="1" x14ac:dyDescent="0.3">
      <c r="A246" s="262"/>
      <c r="B246" s="265"/>
      <c r="C246" s="257"/>
      <c r="D246" s="82">
        <f t="shared" si="8"/>
        <v>0</v>
      </c>
      <c r="E246" s="114" t="s">
        <v>326</v>
      </c>
      <c r="F246" s="125"/>
      <c r="G246" s="125"/>
    </row>
    <row r="247" spans="1:7" s="102" customFormat="1" hidden="1" x14ac:dyDescent="0.3">
      <c r="A247" s="262"/>
      <c r="B247" s="265"/>
      <c r="C247" s="257"/>
      <c r="D247" s="82">
        <f t="shared" si="8"/>
        <v>0</v>
      </c>
      <c r="E247" s="114" t="s">
        <v>326</v>
      </c>
      <c r="F247" s="125"/>
      <c r="G247" s="125"/>
    </row>
    <row r="248" spans="1:7" s="102" customFormat="1" hidden="1" x14ac:dyDescent="0.3">
      <c r="A248" s="262"/>
      <c r="B248" s="265"/>
      <c r="C248" s="257"/>
      <c r="D248" s="82">
        <f t="shared" si="8"/>
        <v>0</v>
      </c>
      <c r="E248" s="114" t="s">
        <v>326</v>
      </c>
      <c r="F248" s="125"/>
      <c r="G248" s="125"/>
    </row>
    <row r="249" spans="1:7" s="102" customFormat="1" hidden="1" x14ac:dyDescent="0.3">
      <c r="A249" s="262"/>
      <c r="B249" s="265"/>
      <c r="C249" s="257"/>
      <c r="D249" s="82">
        <f t="shared" si="8"/>
        <v>0</v>
      </c>
      <c r="E249" s="114" t="s">
        <v>326</v>
      </c>
      <c r="F249" s="125"/>
      <c r="G249" s="125"/>
    </row>
    <row r="250" spans="1:7" s="102" customFormat="1" hidden="1" x14ac:dyDescent="0.3">
      <c r="A250" s="262"/>
      <c r="B250" s="265"/>
      <c r="C250" s="257"/>
      <c r="D250" s="82">
        <f t="shared" si="8"/>
        <v>0</v>
      </c>
      <c r="E250" s="114" t="s">
        <v>326</v>
      </c>
      <c r="F250" s="125"/>
      <c r="G250" s="125"/>
    </row>
    <row r="251" spans="1:7" s="102" customFormat="1" hidden="1" x14ac:dyDescent="0.3">
      <c r="A251" s="262"/>
      <c r="B251" s="265"/>
      <c r="C251" s="257"/>
      <c r="D251" s="82">
        <f t="shared" si="8"/>
        <v>0</v>
      </c>
      <c r="E251" s="114" t="s">
        <v>326</v>
      </c>
      <c r="F251" s="125"/>
      <c r="G251" s="125"/>
    </row>
    <row r="252" spans="1:7" s="102" customFormat="1" hidden="1" x14ac:dyDescent="0.3">
      <c r="A252" s="262"/>
      <c r="B252" s="265"/>
      <c r="C252" s="257"/>
      <c r="D252" s="82">
        <f t="shared" si="8"/>
        <v>0</v>
      </c>
      <c r="E252" s="114" t="s">
        <v>326</v>
      </c>
      <c r="F252" s="125"/>
      <c r="G252" s="125"/>
    </row>
    <row r="253" spans="1:7" s="102" customFormat="1" hidden="1" x14ac:dyDescent="0.3">
      <c r="A253" s="262"/>
      <c r="B253" s="265"/>
      <c r="C253" s="257"/>
      <c r="D253" s="82">
        <f t="shared" si="8"/>
        <v>0</v>
      </c>
      <c r="E253" s="114" t="s">
        <v>326</v>
      </c>
      <c r="F253" s="125"/>
      <c r="G253" s="125"/>
    </row>
    <row r="254" spans="1:7" s="102" customFormat="1" hidden="1" x14ac:dyDescent="0.3">
      <c r="A254" s="262"/>
      <c r="B254" s="265"/>
      <c r="C254" s="257"/>
      <c r="D254" s="82">
        <f t="shared" si="8"/>
        <v>0</v>
      </c>
      <c r="E254" s="114" t="s">
        <v>326</v>
      </c>
      <c r="F254" s="125"/>
      <c r="G254" s="125"/>
    </row>
    <row r="255" spans="1:7" s="102" customFormat="1" hidden="1" x14ac:dyDescent="0.3">
      <c r="A255" s="262"/>
      <c r="B255" s="265"/>
      <c r="C255" s="257"/>
      <c r="D255" s="82">
        <f t="shared" si="8"/>
        <v>0</v>
      </c>
      <c r="E255" s="114" t="s">
        <v>326</v>
      </c>
      <c r="F255" s="125"/>
      <c r="G255" s="125"/>
    </row>
    <row r="256" spans="1:7" s="102" customFormat="1" hidden="1" x14ac:dyDescent="0.3">
      <c r="A256" s="262"/>
      <c r="B256" s="265"/>
      <c r="C256" s="257"/>
      <c r="D256" s="82">
        <f t="shared" si="8"/>
        <v>0</v>
      </c>
      <c r="E256" s="114" t="s">
        <v>326</v>
      </c>
      <c r="F256" s="125"/>
      <c r="G256" s="125"/>
    </row>
    <row r="257" spans="1:15" s="102" customFormat="1" hidden="1" x14ac:dyDescent="0.3">
      <c r="A257" s="262"/>
      <c r="B257" s="265"/>
      <c r="C257" s="257"/>
      <c r="D257" s="82">
        <f t="shared" si="8"/>
        <v>0</v>
      </c>
      <c r="E257" s="114" t="s">
        <v>326</v>
      </c>
      <c r="F257" s="125"/>
      <c r="G257" s="125"/>
    </row>
    <row r="258" spans="1:15" s="102" customFormat="1" hidden="1" x14ac:dyDescent="0.3">
      <c r="A258" s="262"/>
      <c r="B258" s="265"/>
      <c r="C258" s="257"/>
      <c r="D258" s="82">
        <f t="shared" si="8"/>
        <v>0</v>
      </c>
      <c r="E258" s="114" t="s">
        <v>326</v>
      </c>
      <c r="F258" s="125"/>
      <c r="G258" s="125"/>
    </row>
    <row r="259" spans="1:15" s="102" customFormat="1" hidden="1" x14ac:dyDescent="0.3">
      <c r="A259" s="262"/>
      <c r="B259" s="265"/>
      <c r="C259" s="257"/>
      <c r="D259" s="82">
        <f t="shared" si="8"/>
        <v>0</v>
      </c>
      <c r="E259" s="114" t="s">
        <v>326</v>
      </c>
      <c r="F259" s="125"/>
      <c r="G259" s="125"/>
    </row>
    <row r="260" spans="1:15" s="102" customFormat="1" hidden="1" x14ac:dyDescent="0.3">
      <c r="A260" s="262"/>
      <c r="B260" s="265"/>
      <c r="C260" s="257"/>
      <c r="D260" s="82">
        <f t="shared" si="8"/>
        <v>0</v>
      </c>
      <c r="E260" s="114" t="s">
        <v>326</v>
      </c>
      <c r="F260" s="125"/>
      <c r="G260" s="125"/>
    </row>
    <row r="261" spans="1:15" s="102" customFormat="1" hidden="1" x14ac:dyDescent="0.3">
      <c r="A261" s="262"/>
      <c r="B261" s="265"/>
      <c r="C261" s="257"/>
      <c r="D261" s="82">
        <f t="shared" si="8"/>
        <v>0</v>
      </c>
      <c r="E261" s="114" t="s">
        <v>326</v>
      </c>
      <c r="F261" s="125"/>
      <c r="G261" s="125"/>
    </row>
    <row r="262" spans="1:15" s="102" customFormat="1" hidden="1" x14ac:dyDescent="0.3">
      <c r="A262" s="262"/>
      <c r="B262" s="265"/>
      <c r="C262" s="257"/>
      <c r="D262" s="82">
        <f t="shared" si="8"/>
        <v>0</v>
      </c>
      <c r="E262" s="114" t="s">
        <v>326</v>
      </c>
      <c r="F262" s="125"/>
      <c r="G262" s="125"/>
    </row>
    <row r="263" spans="1:15" s="102" customFormat="1" hidden="1" x14ac:dyDescent="0.3">
      <c r="A263" s="262"/>
      <c r="B263" s="265"/>
      <c r="C263" s="257"/>
      <c r="D263" s="82">
        <f t="shared" si="8"/>
        <v>0</v>
      </c>
      <c r="E263" s="114" t="s">
        <v>326</v>
      </c>
      <c r="F263" s="125"/>
      <c r="G263" s="125"/>
    </row>
    <row r="264" spans="1:15" s="102" customFormat="1" hidden="1" x14ac:dyDescent="0.3">
      <c r="A264" s="262"/>
      <c r="B264" s="265"/>
      <c r="C264" s="257"/>
      <c r="D264" s="82">
        <f t="shared" si="8"/>
        <v>0</v>
      </c>
      <c r="E264" s="114" t="s">
        <v>326</v>
      </c>
      <c r="F264" s="125"/>
      <c r="G264" s="125"/>
    </row>
    <row r="265" spans="1:15" s="102" customFormat="1" hidden="1" x14ac:dyDescent="0.3">
      <c r="A265" s="262"/>
      <c r="B265" s="265"/>
      <c r="C265" s="257"/>
      <c r="D265" s="82">
        <f t="shared" ref="D265:D266" si="9">ROUND(+B265*C265,2)</f>
        <v>0</v>
      </c>
      <c r="E265" s="114" t="s">
        <v>326</v>
      </c>
      <c r="F265" s="125"/>
      <c r="G265" s="125"/>
    </row>
    <row r="266" spans="1:15" s="102" customFormat="1" x14ac:dyDescent="0.3">
      <c r="A266" s="262"/>
      <c r="B266" s="265"/>
      <c r="C266" s="257"/>
      <c r="D266" s="295">
        <f t="shared" si="9"/>
        <v>0</v>
      </c>
      <c r="E266" s="114" t="s">
        <v>326</v>
      </c>
      <c r="F266" s="120"/>
      <c r="G266" s="118"/>
    </row>
    <row r="267" spans="1:15" s="102" customFormat="1" x14ac:dyDescent="0.3">
      <c r="A267" s="224"/>
      <c r="B267" s="196"/>
      <c r="C267" s="206" t="s">
        <v>263</v>
      </c>
      <c r="D267" s="309">
        <f>ROUND(SUBTOTAL(109,D136:D266),2)</f>
        <v>0</v>
      </c>
      <c r="E267" s="114" t="s">
        <v>326</v>
      </c>
      <c r="F267" s="120"/>
      <c r="G267" s="117" t="s">
        <v>329</v>
      </c>
    </row>
    <row r="268" spans="1:15" x14ac:dyDescent="0.3">
      <c r="D268" s="297"/>
      <c r="E268" s="114" t="s">
        <v>324</v>
      </c>
    </row>
    <row r="269" spans="1:15" x14ac:dyDescent="0.3">
      <c r="B269" s="569" t="s">
        <v>52</v>
      </c>
      <c r="C269" s="569"/>
      <c r="D269" s="82">
        <f>+D267+D135</f>
        <v>0</v>
      </c>
      <c r="E269" s="114" t="s">
        <v>324</v>
      </c>
      <c r="G269" s="141" t="s">
        <v>237</v>
      </c>
    </row>
    <row r="270" spans="1:15" s="102" customFormat="1" x14ac:dyDescent="0.3">
      <c r="C270" s="103"/>
      <c r="D270" s="106"/>
      <c r="E270" s="114" t="s">
        <v>324</v>
      </c>
    </row>
    <row r="271" spans="1:15" s="102" customFormat="1" x14ac:dyDescent="0.3">
      <c r="A271" s="241" t="s">
        <v>50</v>
      </c>
      <c r="B271" s="107"/>
      <c r="C271" s="107"/>
      <c r="D271" s="108"/>
      <c r="E271" s="114" t="s">
        <v>325</v>
      </c>
      <c r="F271" s="103"/>
      <c r="G271" s="142" t="s">
        <v>236</v>
      </c>
    </row>
    <row r="272" spans="1:15" s="102" customFormat="1" ht="45" customHeight="1" x14ac:dyDescent="0.3">
      <c r="A272" s="561"/>
      <c r="B272" s="562"/>
      <c r="C272" s="562"/>
      <c r="D272" s="563"/>
      <c r="E272" s="102" t="s">
        <v>325</v>
      </c>
      <c r="F272" s="103"/>
      <c r="G272" s="558" t="s">
        <v>297</v>
      </c>
      <c r="H272" s="558"/>
      <c r="I272" s="558"/>
      <c r="J272" s="558"/>
      <c r="K272" s="558"/>
      <c r="L272" s="558"/>
      <c r="M272" s="558"/>
      <c r="N272" s="558"/>
      <c r="O272" s="558"/>
    </row>
    <row r="273" spans="1:15" x14ac:dyDescent="0.3">
      <c r="E273" s="277" t="s">
        <v>326</v>
      </c>
    </row>
    <row r="274" spans="1:15" s="102" customFormat="1" x14ac:dyDescent="0.3">
      <c r="A274" s="241" t="s">
        <v>51</v>
      </c>
      <c r="B274" s="111"/>
      <c r="C274" s="111"/>
      <c r="D274" s="112"/>
      <c r="E274" s="102" t="s">
        <v>326</v>
      </c>
      <c r="G274" s="142" t="s">
        <v>236</v>
      </c>
    </row>
    <row r="275" spans="1:15" s="102" customFormat="1" ht="45" customHeight="1" x14ac:dyDescent="0.3">
      <c r="A275" s="561"/>
      <c r="B275" s="562"/>
      <c r="C275" s="562"/>
      <c r="D275" s="563"/>
      <c r="E275" s="102" t="s">
        <v>326</v>
      </c>
      <c r="G275" s="558" t="s">
        <v>297</v>
      </c>
      <c r="H275" s="558"/>
      <c r="I275" s="558"/>
      <c r="J275" s="558"/>
      <c r="K275" s="558"/>
      <c r="L275" s="558"/>
      <c r="M275" s="558"/>
      <c r="N275" s="558"/>
      <c r="O275" s="558"/>
    </row>
  </sheetData>
  <sheetProtection algorithmName="SHA-512" hashValue="qTued8eXBCnx3buzzKDoM+FkfcYFSehQrkCMJexPxwv9Tbyh+j6m5OIo04rr8ZJnEHXP+YCL8AHQbzkiK5mG6Q==" saltValue="/WQTkk0oOdx56tZA17QwMg=="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ABD2447-0180-4130-8E13-E8A63963671A}">
            <xm:f>Categories!$A$5=FALSE</xm:f>
            <x14:dxf>
              <fill>
                <patternFill>
                  <bgColor theme="0" tint="-0.34998626667073579"/>
                </patternFill>
              </fill>
            </x14:dxf>
          </x14:cfRule>
          <xm:sqref>A1:D275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1ee594-d42a-42ab-9156-5d5ac0bd0937">
      <Terms xmlns="http://schemas.microsoft.com/office/infopath/2007/PartnerControls"/>
    </lcf76f155ced4ddcb4097134ff3c332f>
    <TaxCatchAll xmlns="700bfd95-e9d5-4d5b-891b-ba9dcb42fa8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C945D1F7F59E4F8F72BEAC5001C7FC" ma:contentTypeVersion="13" ma:contentTypeDescription="Create a new document." ma:contentTypeScope="" ma:versionID="d09c16ba8dc30dcffa837172b6411fff">
  <xsd:schema xmlns:xsd="http://www.w3.org/2001/XMLSchema" xmlns:xs="http://www.w3.org/2001/XMLSchema" xmlns:p="http://schemas.microsoft.com/office/2006/metadata/properties" xmlns:ns2="b91ee594-d42a-42ab-9156-5d5ac0bd0937" xmlns:ns3="700bfd95-e9d5-4d5b-891b-ba9dcb42fa85" targetNamespace="http://schemas.microsoft.com/office/2006/metadata/properties" ma:root="true" ma:fieldsID="9fd31ed52faadd92d31a7ab1c9ce97ba" ns2:_="" ns3:_="">
    <xsd:import namespace="b91ee594-d42a-42ab-9156-5d5ac0bd0937"/>
    <xsd:import namespace="700bfd95-e9d5-4d5b-891b-ba9dcb42fa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ee594-d42a-42ab-9156-5d5ac0bd0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0bfd95-e9d5-4d5b-891b-ba9dcb42fa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f44326-2880-472d-9561-4929b206b506}" ma:internalName="TaxCatchAll" ma:showField="CatchAllData" ma:web="700bfd95-e9d5-4d5b-891b-ba9dcb42fa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2D6F81-3194-477F-9AFF-3979CFFA16EB}">
  <ds:schemaRefs>
    <ds:schemaRef ds:uri="http://schemas.microsoft.com/sharepoint/v3/contenttype/forms"/>
  </ds:schemaRefs>
</ds:datastoreItem>
</file>

<file path=customXml/itemProps2.xml><?xml version="1.0" encoding="utf-8"?>
<ds:datastoreItem xmlns:ds="http://schemas.openxmlformats.org/officeDocument/2006/customXml" ds:itemID="{AC242514-909E-4DC5-84AE-470C32A0E196}">
  <ds:schemaRefs>
    <ds:schemaRef ds:uri="b7bbea11-489a-4744-8b29-f57abaafc71c"/>
    <ds:schemaRef ds:uri="http://purl.org/dc/elements/1.1/"/>
    <ds:schemaRef ds:uri="http://schemas.microsoft.com/office/2006/metadata/properties"/>
    <ds:schemaRef ds:uri="http://schemas.microsoft.com/office/infopath/2007/PartnerControls"/>
    <ds:schemaRef ds:uri="http://schemas.microsoft.com/sharepoint/v3"/>
    <ds:schemaRef ds:uri="http://purl.org/dc/terms/"/>
    <ds:schemaRef ds:uri="http://schemas.microsoft.com/office/2006/documentManagement/types"/>
    <ds:schemaRef ds:uri="http://schemas.openxmlformats.org/package/2006/metadata/core-properties"/>
    <ds:schemaRef ds:uri="1cb20ac8-4930-4ebb-81c7-2a787bec0162"/>
    <ds:schemaRef ds:uri="http://www.w3.org/XML/1998/namespace"/>
    <ds:schemaRef ds:uri="http://purl.org/dc/dcmitype/"/>
  </ds:schemaRefs>
</ds:datastoreItem>
</file>

<file path=customXml/itemProps3.xml><?xml version="1.0" encoding="utf-8"?>
<ds:datastoreItem xmlns:ds="http://schemas.openxmlformats.org/officeDocument/2006/customXml" ds:itemID="{7A90E9A4-65BC-4E17-856F-05F90297CA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63</vt:i4>
      </vt:variant>
    </vt:vector>
  </HeadingPairs>
  <TitlesOfParts>
    <vt:vector size="100" baseType="lpstr">
      <vt:lpstr>General Instructions</vt:lpstr>
      <vt:lpstr>Section A</vt:lpstr>
      <vt:lpstr>ICI</vt:lpstr>
      <vt:lpstr>Section B</vt:lpstr>
      <vt:lpstr>Certification </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Advertising</vt:lpstr>
      <vt:lpstr>Familiarization</vt:lpstr>
      <vt:lpstr>15C</vt:lpstr>
      <vt:lpstr>15D</vt:lpstr>
      <vt:lpstr>15E</vt:lpstr>
      <vt:lpstr>15F</vt:lpstr>
      <vt:lpstr>15G</vt:lpstr>
      <vt:lpstr>15H</vt:lpstr>
      <vt:lpstr>15I</vt:lpstr>
      <vt:lpstr>15J</vt:lpstr>
      <vt:lpstr>15K</vt:lpstr>
      <vt:lpstr>Indirect Costs</vt:lpstr>
      <vt:lpstr>MTDCCalculator</vt:lpstr>
      <vt:lpstr>MTDCSubawardListing</vt:lpstr>
      <vt:lpstr>MTDCRegulatoryInformation</vt:lpstr>
      <vt:lpstr>Narrative Summary </vt:lpstr>
      <vt:lpstr>Agency Approval</vt:lpstr>
      <vt:lpstr>Categories</vt:lpstr>
      <vt:lpstr>'15C'!Print_Area</vt:lpstr>
      <vt:lpstr>'15D'!Print_Area</vt:lpstr>
      <vt:lpstr>'15E'!Print_Area</vt:lpstr>
      <vt:lpstr>'15F'!Print_Area</vt:lpstr>
      <vt:lpstr>'15G'!Print_Area</vt:lpstr>
      <vt:lpstr>'15H'!Print_Area</vt:lpstr>
      <vt:lpstr>'15I'!Print_Area</vt:lpstr>
      <vt:lpstr>'15J'!Print_Area</vt:lpstr>
      <vt:lpstr>'15K'!Print_Area</vt:lpstr>
      <vt:lpstr>Advertising!Print_Area</vt:lpstr>
      <vt:lpstr>'Agency Approval'!Print_Area</vt:lpstr>
      <vt:lpstr>'Construction '!Print_Area</vt:lpstr>
      <vt:lpstr>Consultant!Print_Area</vt:lpstr>
      <vt:lpstr>'Contractual Services'!Print_Area</vt:lpstr>
      <vt:lpstr>'Direct Administrative '!Print_Area</vt:lpstr>
      <vt:lpstr>'Equipment '!Print_Area</vt:lpstr>
      <vt:lpstr>Familiarization!Print_Area</vt:lpstr>
      <vt:lpstr>'Fringe Benefits'!Print_Area</vt:lpstr>
      <vt:lpstr>'General Instructions'!Print_Area</vt:lpstr>
      <vt:lpstr>ICI!Print_Area</vt:lpstr>
      <vt:lpstr>'Indirect Costs'!Print_Area</vt:lpstr>
      <vt:lpstr>'Miscellaneous (other) Costs '!Print_Area</vt:lpstr>
      <vt:lpstr>MTDCCalculator!Print_Area</vt:lpstr>
      <vt:lpstr>MTDCSubawardListing!Print_Area</vt:lpstr>
      <vt:lpstr>'Narrative Summary '!Print_Area</vt:lpstr>
      <vt:lpstr>'Occupancy '!Print_Area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'15C'!Print_Titles</vt:lpstr>
      <vt:lpstr>'15D'!Print_Titles</vt:lpstr>
      <vt:lpstr>'15E'!Print_Titles</vt:lpstr>
      <vt:lpstr>'15F'!Print_Titles</vt:lpstr>
      <vt:lpstr>'15G'!Print_Titles</vt:lpstr>
      <vt:lpstr>'15H'!Print_Titles</vt:lpstr>
      <vt:lpstr>'15I'!Print_Titles</vt:lpstr>
      <vt:lpstr>'15J'!Print_Titles</vt:lpstr>
      <vt:lpstr>'15K'!Print_Titles</vt:lpstr>
      <vt:lpstr>Advertising!Print_Titles</vt:lpstr>
      <vt:lpstr>'Construction '!Print_Titles</vt:lpstr>
      <vt:lpstr>Consultant!Print_Titles</vt:lpstr>
      <vt:lpstr>'Contractual Services'!Print_Titles</vt:lpstr>
      <vt:lpstr>'Direct Administrative '!Print_Titles</vt:lpstr>
      <vt:lpstr>'Equipment '!Print_Titles</vt:lpstr>
      <vt:lpstr>Familiarization!Print_Titles</vt:lpstr>
      <vt:lpstr>'Fringe Benefits'!Print_Titles</vt:lpstr>
      <vt:lpstr>'Indirect Costs'!Print_Titles</vt:lpstr>
      <vt:lpstr>'Miscellaneous (other) Costs '!Print_Titles</vt:lpstr>
      <vt:lpstr>'Narrative Summary '!Print_Titles</vt:lpstr>
      <vt:lpstr>'Occupancy '!Print_Titles</vt:lpstr>
      <vt:lpstr>Personnel!Print_Titles</vt:lpstr>
      <vt:lpstr>'R &amp; D '!Print_Titles</vt:lpstr>
      <vt:lpstr>'Section A'!Print_Titles</vt:lpstr>
      <vt:lpstr>'Section B'!Print_Titles</vt:lpstr>
      <vt:lpstr>Supplies!Print_Titles</vt:lpstr>
      <vt:lpstr>'Telecommunications '!Print_Titles</vt:lpstr>
      <vt:lpstr>'Training &amp; Education'!Print_Titles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Kenneth</dc:creator>
  <cp:lastModifiedBy>Allen, Kenneth</cp:lastModifiedBy>
  <cp:lastPrinted>2024-07-09T20:46:02Z</cp:lastPrinted>
  <dcterms:created xsi:type="dcterms:W3CDTF">2016-01-27T18:57:01Z</dcterms:created>
  <dcterms:modified xsi:type="dcterms:W3CDTF">2025-08-28T19:26:57Z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0x010100AAC945D1F7F59E4F8F72BEAC5001C7FC</vt:lpwstr>
  </property>
  <property fmtid="{D5CDD505-2E9C-101B-9397-08002B2CF9AE}" pid="3" name="MediaServiceImageTags">
    <vt:lpwstr/>
  </property>
</Properties>
</file>