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17"/>
  <workbookPr/>
  <mc:AlternateContent xmlns:mc="http://schemas.openxmlformats.org/markup-compatibility/2006">
    <mc:Choice Requires="x15">
      <x15ac:absPath xmlns:x15ac="http://schemas.microsoft.com/office/spreadsheetml/2010/11/ac" url="https://ilgov.sharepoint.com/teams/CEO-IGIEquipment/Shared Documents/General/2 Application Documents/Cornucopia/"/>
    </mc:Choice>
  </mc:AlternateContent>
  <xr:revisionPtr revIDLastSave="1" documentId="8_{283F6B46-ED00-48FE-B11E-05A5218A7B26}" xr6:coauthVersionLast="47" xr6:coauthVersionMax="47" xr10:uidLastSave="{A1638BA1-F920-449D-9F40-AB04610A3B74}"/>
  <workbookProtection workbookAlgorithmName="SHA-512" workbookHashValue="NXwen6QoQJPkRsGVflGiey/mEKEQjxIV//Vam0toxaChfZQZZgsgzHHS0s5Mqdeaqj38aEgp2xSObW2l25fweg==" workbookSaltValue="oSPUqAINXxxe4Wg/0VoPHg==" workbookSpinCount="100000" lockStructure="1"/>
  <bookViews>
    <workbookView xWindow="-108" yWindow="-108" windowWidth="23256" windowHeight="13896" tabRatio="952" firstSheet="1" activeTab="1" xr2:uid="{00000000-000D-0000-FFFF-FFFF00000000}"/>
  </bookViews>
  <sheets>
    <sheet name="General Instructions" sheetId="31" r:id="rId1"/>
    <sheet name="Section A" sheetId="1" r:id="rId2"/>
    <sheet name="ICI" sheetId="33" r:id="rId3"/>
    <sheet name="Section B" sheetId="8" r:id="rId4"/>
    <sheet name="Certification " sheetId="5" r:id="rId5"/>
    <sheet name="DesignEngineering" sheetId="9" r:id="rId6"/>
    <sheet name="B-L Purchase" sheetId="10" r:id="rId7"/>
    <sheet name="WiringElectrical" sheetId="13" r:id="rId8"/>
    <sheet name="EML" sheetId="11" r:id="rId9"/>
    <sheet name="Paving" sheetId="15" r:id="rId10"/>
    <sheet name="ConstructionMgmt" sheetId="17" r:id="rId11"/>
    <sheet name="Mechanical" sheetId="14" r:id="rId12"/>
    <sheet name="Excavation" sheetId="20" r:id="rId13"/>
    <sheet name="Plumbing" sheetId="16" r:id="rId14"/>
    <sheet name="OtherConstruct" sheetId="19" r:id="rId15"/>
    <sheet name="Contingency" sheetId="34" r:id="rId16"/>
    <sheet name="12A" sheetId="23" state="hidden" r:id="rId17"/>
    <sheet name="12B" sheetId="38" state="hidden" r:id="rId18"/>
    <sheet name="12C" sheetId="39" state="hidden" r:id="rId19"/>
    <sheet name="12D" sheetId="40" state="hidden" r:id="rId20"/>
    <sheet name="12E" sheetId="41" state="hidden" r:id="rId21"/>
    <sheet name="12F" sheetId="42" state="hidden" r:id="rId22"/>
    <sheet name="12G" sheetId="43" state="hidden" r:id="rId23"/>
    <sheet name="12H" sheetId="44" state="hidden" r:id="rId24"/>
    <sheet name="12I" sheetId="45" state="hidden" r:id="rId25"/>
    <sheet name="12J" sheetId="46" state="hidden" r:id="rId26"/>
    <sheet name="12K" sheetId="47" state="hidden" r:id="rId27"/>
    <sheet name="NarrativeSummary" sheetId="25" r:id="rId28"/>
    <sheet name="AgencyApproval" sheetId="29" r:id="rId29"/>
  </sheets>
  <definedNames>
    <definedName name="_xlnm._FilterDatabase" localSheetId="16" hidden="1">'12A'!$G$1:$G$277</definedName>
    <definedName name="_xlnm._FilterDatabase" localSheetId="17" hidden="1">'12B'!$G$1:$G$277</definedName>
    <definedName name="_xlnm._FilterDatabase" localSheetId="18" hidden="1">'12C'!$G$1:$G$277</definedName>
    <definedName name="_xlnm._FilterDatabase" localSheetId="19" hidden="1">'12D'!$G$1:$G$277</definedName>
    <definedName name="_xlnm._FilterDatabase" localSheetId="20" hidden="1">'12E'!$G$1:$G$277</definedName>
    <definedName name="_xlnm._FilterDatabase" localSheetId="21" hidden="1">'12F'!$G$1:$G$277</definedName>
    <definedName name="_xlnm._FilterDatabase" localSheetId="22" hidden="1">'12G'!$G$1:$G$277</definedName>
    <definedName name="_xlnm._FilterDatabase" localSheetId="23" hidden="1">'12H'!$G$1:$G$277</definedName>
    <definedName name="_xlnm._FilterDatabase" localSheetId="24" hidden="1">'12I'!$G$1:$G$277</definedName>
    <definedName name="_xlnm._FilterDatabase" localSheetId="25" hidden="1">'12J'!$G$1:$G$277</definedName>
    <definedName name="_xlnm._FilterDatabase" localSheetId="26" hidden="1">'12K'!$G$1:$G$277</definedName>
    <definedName name="_xlnm._FilterDatabase" localSheetId="6" hidden="1">'B-L Purchase'!$D$1:$D$461</definedName>
    <definedName name="_xlnm._FilterDatabase" localSheetId="10" hidden="1">ConstructionMgmt!$D$1:$D$276</definedName>
    <definedName name="_xlnm._FilterDatabase" localSheetId="15" hidden="1">Contingency!$D$1:$D$276</definedName>
    <definedName name="_xlnm._FilterDatabase" localSheetId="5" hidden="1">DesignEngineering!$D$1:$D$465</definedName>
    <definedName name="_xlnm._FilterDatabase" localSheetId="8" hidden="1">EML!$E$1:$E$276</definedName>
    <definedName name="_xlnm._FilterDatabase" localSheetId="12" hidden="1">Excavation!$D$1:$D$276</definedName>
    <definedName name="_xlnm._FilterDatabase" localSheetId="11" hidden="1">Mechanical!$E$1:$E$276</definedName>
    <definedName name="_xlnm._FilterDatabase" localSheetId="27" hidden="1">NarrativeSummary!$A$3:$A$25</definedName>
    <definedName name="_xlnm._FilterDatabase" localSheetId="14" hidden="1">OtherConstruct!$D$1:$D$276</definedName>
    <definedName name="_xlnm._FilterDatabase" localSheetId="9" hidden="1">Paving!$E$1:$E$276</definedName>
    <definedName name="_xlnm._FilterDatabase" localSheetId="13" hidden="1">Plumbing!$E$1:$E$276</definedName>
    <definedName name="_xlnm._FilterDatabase" localSheetId="1" hidden="1">'Section A'!$A$8:$D$31</definedName>
    <definedName name="_xlnm._FilterDatabase" localSheetId="3" hidden="1">'Section B'!$A$11:$B$34</definedName>
    <definedName name="_xlnm._FilterDatabase" localSheetId="7" hidden="1">WiringElectrical!$E$1:$E$274</definedName>
    <definedName name="OLE_LINK1" localSheetId="28">AgencyApproval!#REF!</definedName>
    <definedName name="OLE_LINK2" localSheetId="28">AgencyApproval!#REF!</definedName>
    <definedName name="OLE_LINK4" localSheetId="0">'General Instructions'!#REF!</definedName>
    <definedName name="_xlnm.Print_Area" localSheetId="16">'12A'!$A$1:$F$275</definedName>
    <definedName name="_xlnm.Print_Area" localSheetId="17">'12B'!$A$1:$F$275</definedName>
    <definedName name="_xlnm.Print_Area" localSheetId="18">'12C'!$A$1:$F$275</definedName>
    <definedName name="_xlnm.Print_Area" localSheetId="19">'12D'!$A$1:$F$275</definedName>
    <definedName name="_xlnm.Print_Area" localSheetId="20">'12E'!$A$1:$F$275</definedName>
    <definedName name="_xlnm.Print_Area" localSheetId="21">'12F'!$A$1:$F$275</definedName>
    <definedName name="_xlnm.Print_Area" localSheetId="22">'12G'!$A$1:$F$275</definedName>
    <definedName name="_xlnm.Print_Area" localSheetId="23">'12H'!$A$1:$F$275</definedName>
    <definedName name="_xlnm.Print_Area" localSheetId="24">'12I'!$A$1:$F$275</definedName>
    <definedName name="_xlnm.Print_Area" localSheetId="25">'12J'!$A$1:$F$275</definedName>
    <definedName name="_xlnm.Print_Area" localSheetId="26">'12K'!$A$1:$F$275</definedName>
    <definedName name="_xlnm.Print_Area" localSheetId="28">AgencyApproval!$A$1:$I$24</definedName>
    <definedName name="_xlnm.Print_Area" localSheetId="6">'B-L Purchase'!$A$1:$D$275</definedName>
    <definedName name="_xlnm.Print_Area" localSheetId="10">ConstructionMgmt!$A$1:$C$275</definedName>
    <definedName name="_xlnm.Print_Area" localSheetId="15">Contingency!$A$1:$C$275</definedName>
    <definedName name="_xlnm.Print_Area" localSheetId="5">DesignEngineering!$A$1:$C$280</definedName>
    <definedName name="_xlnm.Print_Area" localSheetId="8">EML!$A$1:$D$275</definedName>
    <definedName name="_xlnm.Print_Area" localSheetId="12">Excavation!$A$1:$C$275</definedName>
    <definedName name="_xlnm.Print_Area" localSheetId="0">'General Instructions'!$A$1:$P$96</definedName>
    <definedName name="_xlnm.Print_Area" localSheetId="2">ICI!$B$2:$Q$32</definedName>
    <definedName name="_xlnm.Print_Area" localSheetId="11">Mechanical!$A$1:$D$275</definedName>
    <definedName name="_xlnm.Print_Area" localSheetId="27">NarrativeSummary!$A$1:$D$30</definedName>
    <definedName name="_xlnm.Print_Area" localSheetId="14">OtherConstruct!$A$1:$C$275</definedName>
    <definedName name="_xlnm.Print_Area" localSheetId="9">Paving!$A$1:$D$275</definedName>
    <definedName name="_xlnm.Print_Area" localSheetId="13">Plumbing!$A$1:$D$274</definedName>
    <definedName name="_xlnm.Print_Area" localSheetId="1">'Section A'!$A$1:$F$31</definedName>
    <definedName name="_xlnm.Print_Area" localSheetId="3">'Section B'!$A$1:$C$34</definedName>
    <definedName name="_xlnm.Print_Area" localSheetId="7">WiringElectrical!$A$1:$D$274</definedName>
    <definedName name="_xlnm.Print_Titles" localSheetId="6">'B-L Purchase'!$2:$2</definedName>
    <definedName name="_xlnm.Print_Titles" localSheetId="10">ConstructionMgmt!$2:$2</definedName>
    <definedName name="_xlnm.Print_Titles" localSheetId="15">Contingency!$2:$2</definedName>
    <definedName name="_xlnm.Print_Titles" localSheetId="5">DesignEngineering!$2:$2</definedName>
    <definedName name="_xlnm.Print_Titles" localSheetId="8">EML!$2:$2</definedName>
    <definedName name="_xlnm.Print_Titles" localSheetId="12">Excavation!$2:$2</definedName>
    <definedName name="_xlnm.Print_Titles" localSheetId="11">Mechanical!$2:$2</definedName>
    <definedName name="_xlnm.Print_Titles" localSheetId="27">NarrativeSummary!$2:$2</definedName>
    <definedName name="_xlnm.Print_Titles" localSheetId="14">OtherConstruct!$2:$2</definedName>
    <definedName name="_xlnm.Print_Titles" localSheetId="9">Paving!$2:$2</definedName>
    <definedName name="_xlnm.Print_Titles" localSheetId="13">Plumbing!$2:$2</definedName>
    <definedName name="_xlnm.Print_Titles" localSheetId="7">WiringElectrical!$2:$2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0" i="1" l="1"/>
  <c r="A29" i="1"/>
  <c r="A28" i="1"/>
  <c r="A27" i="1"/>
  <c r="A26" i="1"/>
  <c r="A25" i="1"/>
  <c r="A24" i="1"/>
  <c r="A23" i="1"/>
  <c r="A22" i="1"/>
  <c r="A21" i="1"/>
  <c r="A25" i="25"/>
  <c r="A24" i="25"/>
  <c r="A23" i="25"/>
  <c r="A22" i="25"/>
  <c r="A21" i="25"/>
  <c r="A20" i="25"/>
  <c r="A19" i="25"/>
  <c r="A18" i="25"/>
  <c r="A17" i="25"/>
  <c r="A16" i="25"/>
  <c r="A274" i="47"/>
  <c r="A271" i="47"/>
  <c r="C269" i="47"/>
  <c r="D266" i="47"/>
  <c r="F266" i="47" s="1"/>
  <c r="F265" i="47"/>
  <c r="F264" i="47"/>
  <c r="F263" i="47"/>
  <c r="F262" i="47"/>
  <c r="F261" i="47"/>
  <c r="F260" i="47"/>
  <c r="F259" i="47"/>
  <c r="F258" i="47"/>
  <c r="F257" i="47"/>
  <c r="F256" i="47"/>
  <c r="F255" i="47"/>
  <c r="F254" i="47"/>
  <c r="F253" i="47"/>
  <c r="F252" i="47"/>
  <c r="F251" i="47"/>
  <c r="F250" i="47"/>
  <c r="F249" i="47"/>
  <c r="F248" i="47"/>
  <c r="F247" i="47"/>
  <c r="F246" i="47"/>
  <c r="F245" i="47"/>
  <c r="F244" i="47"/>
  <c r="F243" i="47"/>
  <c r="F242" i="47"/>
  <c r="F241" i="47"/>
  <c r="F240" i="47"/>
  <c r="F239" i="47"/>
  <c r="F238" i="47"/>
  <c r="F237" i="47"/>
  <c r="F236" i="47"/>
  <c r="F235" i="47"/>
  <c r="F234" i="47"/>
  <c r="F233" i="47"/>
  <c r="F232" i="47"/>
  <c r="F231" i="47"/>
  <c r="F230" i="47"/>
  <c r="F229" i="47"/>
  <c r="F228" i="47"/>
  <c r="F227" i="47"/>
  <c r="F226" i="47"/>
  <c r="F225" i="47"/>
  <c r="F224" i="47"/>
  <c r="F223" i="47"/>
  <c r="F222" i="47"/>
  <c r="F221" i="47"/>
  <c r="F220" i="47"/>
  <c r="F219" i="47"/>
  <c r="F218" i="47"/>
  <c r="F217" i="47"/>
  <c r="F216" i="47"/>
  <c r="F215" i="47"/>
  <c r="F214" i="47"/>
  <c r="F213" i="47"/>
  <c r="F212" i="47"/>
  <c r="F211" i="47"/>
  <c r="F210" i="47"/>
  <c r="F209" i="47"/>
  <c r="F208" i="47"/>
  <c r="F207" i="47"/>
  <c r="F206" i="47"/>
  <c r="F205" i="47"/>
  <c r="F204" i="47"/>
  <c r="F203" i="47"/>
  <c r="F202" i="47"/>
  <c r="F201" i="47"/>
  <c r="F200" i="47"/>
  <c r="F199" i="47"/>
  <c r="F198" i="47"/>
  <c r="F197" i="47"/>
  <c r="F196" i="47"/>
  <c r="F195" i="47"/>
  <c r="F194" i="47"/>
  <c r="F193" i="47"/>
  <c r="F192" i="47"/>
  <c r="F191" i="47"/>
  <c r="F190" i="47"/>
  <c r="F189" i="47"/>
  <c r="F188" i="47"/>
  <c r="F187" i="47"/>
  <c r="F186" i="47"/>
  <c r="F185" i="47"/>
  <c r="F184" i="47"/>
  <c r="F183" i="47"/>
  <c r="F182" i="47"/>
  <c r="F181" i="47"/>
  <c r="F180" i="47"/>
  <c r="F179" i="47"/>
  <c r="F178" i="47"/>
  <c r="F177" i="47"/>
  <c r="F176" i="47"/>
  <c r="F175" i="47"/>
  <c r="F174" i="47"/>
  <c r="F173" i="47"/>
  <c r="F172" i="47"/>
  <c r="F171" i="47"/>
  <c r="F170" i="47"/>
  <c r="F169" i="47"/>
  <c r="F168" i="47"/>
  <c r="F167" i="47"/>
  <c r="F166" i="47"/>
  <c r="F165" i="47"/>
  <c r="F164" i="47"/>
  <c r="F163" i="47"/>
  <c r="F162" i="47"/>
  <c r="F161" i="47"/>
  <c r="F160" i="47"/>
  <c r="F159" i="47"/>
  <c r="F158" i="47"/>
  <c r="F157" i="47"/>
  <c r="F156" i="47"/>
  <c r="F155" i="47"/>
  <c r="F154" i="47"/>
  <c r="F153" i="47"/>
  <c r="F152" i="47"/>
  <c r="F151" i="47"/>
  <c r="F150" i="47"/>
  <c r="F149" i="47"/>
  <c r="F148" i="47"/>
  <c r="F147" i="47"/>
  <c r="F146" i="47"/>
  <c r="F145" i="47"/>
  <c r="F144" i="47"/>
  <c r="F143" i="47"/>
  <c r="F142" i="47"/>
  <c r="F141" i="47"/>
  <c r="F140" i="47"/>
  <c r="D139" i="47"/>
  <c r="F139" i="47" s="1"/>
  <c r="D138" i="47"/>
  <c r="F138" i="47" s="1"/>
  <c r="D137" i="47"/>
  <c r="F137" i="47" s="1"/>
  <c r="D134" i="47"/>
  <c r="F134" i="47" s="1"/>
  <c r="F133" i="47"/>
  <c r="F132" i="47"/>
  <c r="F131" i="47"/>
  <c r="F130" i="47"/>
  <c r="F129" i="47"/>
  <c r="F128" i="47"/>
  <c r="F127" i="47"/>
  <c r="F126" i="47"/>
  <c r="F125" i="47"/>
  <c r="F124" i="47"/>
  <c r="F123" i="47"/>
  <c r="F122" i="47"/>
  <c r="F121" i="47"/>
  <c r="F120" i="47"/>
  <c r="F119" i="47"/>
  <c r="F118" i="47"/>
  <c r="F117" i="47"/>
  <c r="F116" i="47"/>
  <c r="F115" i="47"/>
  <c r="F114" i="47"/>
  <c r="F113" i="47"/>
  <c r="F112" i="47"/>
  <c r="F111" i="47"/>
  <c r="F110" i="47"/>
  <c r="F109" i="47"/>
  <c r="F108" i="47"/>
  <c r="F107" i="47"/>
  <c r="F106" i="47"/>
  <c r="F105" i="47"/>
  <c r="F104" i="47"/>
  <c r="F103" i="47"/>
  <c r="F102" i="47"/>
  <c r="F101" i="47"/>
  <c r="F100" i="47"/>
  <c r="F99" i="47"/>
  <c r="F98" i="47"/>
  <c r="F97" i="47"/>
  <c r="F96" i="47"/>
  <c r="F95" i="47"/>
  <c r="F94" i="47"/>
  <c r="F93" i="47"/>
  <c r="F92" i="47"/>
  <c r="F91" i="47"/>
  <c r="F90" i="47"/>
  <c r="F89" i="47"/>
  <c r="F88" i="47"/>
  <c r="F87" i="47"/>
  <c r="F86" i="47"/>
  <c r="F85" i="47"/>
  <c r="F84" i="47"/>
  <c r="F83" i="47"/>
  <c r="F82" i="47"/>
  <c r="F81" i="47"/>
  <c r="F80" i="47"/>
  <c r="F79" i="47"/>
  <c r="F78" i="47"/>
  <c r="F77" i="47"/>
  <c r="F76" i="47"/>
  <c r="F75" i="47"/>
  <c r="F74" i="47"/>
  <c r="F73" i="47"/>
  <c r="F72" i="47"/>
  <c r="F71" i="47"/>
  <c r="F70" i="47"/>
  <c r="F69" i="47"/>
  <c r="F68" i="47"/>
  <c r="F67" i="47"/>
  <c r="F66" i="47"/>
  <c r="F65" i="47"/>
  <c r="F64" i="47"/>
  <c r="F63" i="47"/>
  <c r="F62" i="47"/>
  <c r="F61" i="47"/>
  <c r="F60" i="47"/>
  <c r="F59" i="47"/>
  <c r="F58" i="47"/>
  <c r="F57" i="47"/>
  <c r="F56" i="47"/>
  <c r="F55" i="47"/>
  <c r="F54" i="47"/>
  <c r="F53" i="47"/>
  <c r="F52" i="47"/>
  <c r="F51" i="47"/>
  <c r="F50" i="47"/>
  <c r="F49" i="47"/>
  <c r="F48" i="47"/>
  <c r="F47" i="47"/>
  <c r="F46" i="47"/>
  <c r="F45" i="47"/>
  <c r="F44" i="47"/>
  <c r="F43" i="47"/>
  <c r="F42" i="47"/>
  <c r="F41" i="47"/>
  <c r="F40" i="47"/>
  <c r="F39" i="47"/>
  <c r="F38" i="47"/>
  <c r="F37" i="47"/>
  <c r="F36" i="47"/>
  <c r="F35" i="47"/>
  <c r="F34" i="47"/>
  <c r="F33" i="47"/>
  <c r="F32" i="47"/>
  <c r="F31" i="47"/>
  <c r="F30" i="47"/>
  <c r="F29" i="47"/>
  <c r="F28" i="47"/>
  <c r="F27" i="47"/>
  <c r="F26" i="47"/>
  <c r="F25" i="47"/>
  <c r="F24" i="47"/>
  <c r="F23" i="47"/>
  <c r="F22" i="47"/>
  <c r="F21" i="47"/>
  <c r="F20" i="47"/>
  <c r="F19" i="47"/>
  <c r="F18" i="47"/>
  <c r="F17" i="47"/>
  <c r="F16" i="47"/>
  <c r="F15" i="47"/>
  <c r="F14" i="47"/>
  <c r="F13" i="47"/>
  <c r="F12" i="47"/>
  <c r="F11" i="47"/>
  <c r="F10" i="47"/>
  <c r="F9" i="47"/>
  <c r="F8" i="47"/>
  <c r="D7" i="47"/>
  <c r="F7" i="47" s="1"/>
  <c r="D6" i="47"/>
  <c r="F6" i="47" s="1"/>
  <c r="D5" i="47"/>
  <c r="F5" i="47" s="1"/>
  <c r="F1" i="47"/>
  <c r="A274" i="46"/>
  <c r="A271" i="46"/>
  <c r="C269" i="46"/>
  <c r="D266" i="46"/>
  <c r="F266" i="46" s="1"/>
  <c r="F265" i="46"/>
  <c r="F264" i="46"/>
  <c r="F263" i="46"/>
  <c r="F262" i="46"/>
  <c r="F261" i="46"/>
  <c r="F260" i="46"/>
  <c r="F259" i="46"/>
  <c r="F258" i="46"/>
  <c r="F257" i="46"/>
  <c r="F256" i="46"/>
  <c r="F255" i="46"/>
  <c r="F254" i="46"/>
  <c r="F253" i="46"/>
  <c r="F252" i="46"/>
  <c r="F251" i="46"/>
  <c r="F250" i="46"/>
  <c r="F249" i="46"/>
  <c r="F248" i="46"/>
  <c r="F247" i="46"/>
  <c r="F246" i="46"/>
  <c r="F245" i="46"/>
  <c r="F244" i="46"/>
  <c r="F243" i="46"/>
  <c r="F242" i="46"/>
  <c r="F241" i="46"/>
  <c r="F240" i="46"/>
  <c r="F239" i="46"/>
  <c r="F238" i="46"/>
  <c r="F237" i="46"/>
  <c r="F236" i="46"/>
  <c r="F235" i="46"/>
  <c r="F234" i="46"/>
  <c r="F233" i="46"/>
  <c r="F232" i="46"/>
  <c r="F231" i="46"/>
  <c r="F230" i="46"/>
  <c r="F229" i="46"/>
  <c r="F228" i="46"/>
  <c r="F227" i="46"/>
  <c r="F226" i="46"/>
  <c r="F225" i="46"/>
  <c r="F224" i="46"/>
  <c r="F223" i="46"/>
  <c r="F222" i="46"/>
  <c r="F221" i="46"/>
  <c r="F220" i="46"/>
  <c r="F219" i="46"/>
  <c r="F218" i="46"/>
  <c r="F217" i="46"/>
  <c r="F216" i="46"/>
  <c r="F215" i="46"/>
  <c r="F214" i="46"/>
  <c r="F213" i="46"/>
  <c r="F212" i="46"/>
  <c r="F211" i="46"/>
  <c r="F210" i="46"/>
  <c r="F209" i="46"/>
  <c r="F208" i="46"/>
  <c r="F207" i="46"/>
  <c r="F206" i="46"/>
  <c r="F205" i="46"/>
  <c r="F204" i="46"/>
  <c r="F203" i="46"/>
  <c r="F202" i="46"/>
  <c r="F201" i="46"/>
  <c r="F200" i="46"/>
  <c r="F199" i="46"/>
  <c r="F198" i="46"/>
  <c r="F197" i="46"/>
  <c r="F196" i="46"/>
  <c r="F195" i="46"/>
  <c r="F194" i="46"/>
  <c r="F193" i="46"/>
  <c r="F192" i="46"/>
  <c r="F191" i="46"/>
  <c r="F190" i="46"/>
  <c r="F189" i="46"/>
  <c r="F188" i="46"/>
  <c r="F187" i="46"/>
  <c r="F186" i="46"/>
  <c r="F185" i="46"/>
  <c r="F184" i="46"/>
  <c r="F183" i="46"/>
  <c r="F182" i="46"/>
  <c r="F181" i="46"/>
  <c r="F180" i="46"/>
  <c r="F179" i="46"/>
  <c r="F178" i="46"/>
  <c r="F177" i="46"/>
  <c r="F176" i="46"/>
  <c r="F175" i="46"/>
  <c r="F174" i="46"/>
  <c r="F173" i="46"/>
  <c r="F172" i="46"/>
  <c r="F171" i="46"/>
  <c r="F170" i="46"/>
  <c r="F169" i="46"/>
  <c r="F168" i="46"/>
  <c r="F167" i="46"/>
  <c r="F166" i="46"/>
  <c r="F165" i="46"/>
  <c r="F164" i="46"/>
  <c r="F163" i="46"/>
  <c r="F162" i="46"/>
  <c r="F161" i="46"/>
  <c r="F160" i="46"/>
  <c r="F159" i="46"/>
  <c r="F158" i="46"/>
  <c r="F157" i="46"/>
  <c r="F156" i="46"/>
  <c r="F155" i="46"/>
  <c r="F154" i="46"/>
  <c r="F153" i="46"/>
  <c r="F152" i="46"/>
  <c r="F151" i="46"/>
  <c r="F150" i="46"/>
  <c r="F149" i="46"/>
  <c r="F148" i="46"/>
  <c r="F147" i="46"/>
  <c r="F146" i="46"/>
  <c r="F145" i="46"/>
  <c r="F144" i="46"/>
  <c r="F143" i="46"/>
  <c r="F142" i="46"/>
  <c r="F141" i="46"/>
  <c r="F140" i="46"/>
  <c r="D139" i="46"/>
  <c r="F139" i="46" s="1"/>
  <c r="D138" i="46"/>
  <c r="F138" i="46" s="1"/>
  <c r="D137" i="46"/>
  <c r="F137" i="46" s="1"/>
  <c r="D134" i="46"/>
  <c r="F134" i="46" s="1"/>
  <c r="F133" i="46"/>
  <c r="F132" i="46"/>
  <c r="F131" i="46"/>
  <c r="F130" i="46"/>
  <c r="F129" i="46"/>
  <c r="F128" i="46"/>
  <c r="F127" i="46"/>
  <c r="F126" i="46"/>
  <c r="F125" i="46"/>
  <c r="F124" i="46"/>
  <c r="F123" i="46"/>
  <c r="F122" i="46"/>
  <c r="F121" i="46"/>
  <c r="F120" i="46"/>
  <c r="F119" i="46"/>
  <c r="F118" i="46"/>
  <c r="F117" i="46"/>
  <c r="F116" i="46"/>
  <c r="F115" i="46"/>
  <c r="F114" i="46"/>
  <c r="F113" i="46"/>
  <c r="F112" i="46"/>
  <c r="F111" i="46"/>
  <c r="F110" i="46"/>
  <c r="F109" i="46"/>
  <c r="F108" i="46"/>
  <c r="F107" i="46"/>
  <c r="F106" i="46"/>
  <c r="F105" i="46"/>
  <c r="F104" i="46"/>
  <c r="F103" i="46"/>
  <c r="F102" i="46"/>
  <c r="F101" i="46"/>
  <c r="F100" i="46"/>
  <c r="F99" i="46"/>
  <c r="F98" i="46"/>
  <c r="F97" i="46"/>
  <c r="F96" i="46"/>
  <c r="F95" i="46"/>
  <c r="F94" i="46"/>
  <c r="F93" i="46"/>
  <c r="F92" i="46"/>
  <c r="F91" i="46"/>
  <c r="F90" i="46"/>
  <c r="F89" i="46"/>
  <c r="F88" i="46"/>
  <c r="F87" i="46"/>
  <c r="F86" i="46"/>
  <c r="F85" i="46"/>
  <c r="F84" i="46"/>
  <c r="F83" i="46"/>
  <c r="F82" i="46"/>
  <c r="F81" i="46"/>
  <c r="F80" i="46"/>
  <c r="F79" i="46"/>
  <c r="F78" i="46"/>
  <c r="F77" i="46"/>
  <c r="F76" i="46"/>
  <c r="F75" i="46"/>
  <c r="F74" i="46"/>
  <c r="F73" i="46"/>
  <c r="F72" i="46"/>
  <c r="F71" i="46"/>
  <c r="F70" i="46"/>
  <c r="F69" i="46"/>
  <c r="F68" i="46"/>
  <c r="F67" i="46"/>
  <c r="F66" i="46"/>
  <c r="F65" i="46"/>
  <c r="F64" i="46"/>
  <c r="F63" i="46"/>
  <c r="F62" i="46"/>
  <c r="F61" i="46"/>
  <c r="F60" i="46"/>
  <c r="F59" i="46"/>
  <c r="F58" i="46"/>
  <c r="F57" i="46"/>
  <c r="F56" i="46"/>
  <c r="F55" i="46"/>
  <c r="F54" i="46"/>
  <c r="F53" i="46"/>
  <c r="F52" i="46"/>
  <c r="F51" i="46"/>
  <c r="F50" i="46"/>
  <c r="F49" i="46"/>
  <c r="F48" i="46"/>
  <c r="F47" i="46"/>
  <c r="F46" i="46"/>
  <c r="F45" i="46"/>
  <c r="F44" i="46"/>
  <c r="F43" i="46"/>
  <c r="F42" i="46"/>
  <c r="F41" i="46"/>
  <c r="F40" i="46"/>
  <c r="F39" i="46"/>
  <c r="F38" i="46"/>
  <c r="F37" i="46"/>
  <c r="F36" i="46"/>
  <c r="F35" i="46"/>
  <c r="F34" i="46"/>
  <c r="F33" i="46"/>
  <c r="F32" i="46"/>
  <c r="F31" i="46"/>
  <c r="F30" i="46"/>
  <c r="F29" i="46"/>
  <c r="F28" i="46"/>
  <c r="F27" i="46"/>
  <c r="F26" i="46"/>
  <c r="F25" i="46"/>
  <c r="F24" i="46"/>
  <c r="F23" i="46"/>
  <c r="F22" i="46"/>
  <c r="F21" i="46"/>
  <c r="F20" i="46"/>
  <c r="F19" i="46"/>
  <c r="F18" i="46"/>
  <c r="F17" i="46"/>
  <c r="F16" i="46"/>
  <c r="F15" i="46"/>
  <c r="F14" i="46"/>
  <c r="F13" i="46"/>
  <c r="F12" i="46"/>
  <c r="F11" i="46"/>
  <c r="F10" i="46"/>
  <c r="F9" i="46"/>
  <c r="F8" i="46"/>
  <c r="D7" i="46"/>
  <c r="F7" i="46" s="1"/>
  <c r="D6" i="46"/>
  <c r="F6" i="46" s="1"/>
  <c r="D5" i="46"/>
  <c r="F5" i="46" s="1"/>
  <c r="F1" i="46"/>
  <c r="A274" i="45"/>
  <c r="A271" i="45"/>
  <c r="C269" i="45"/>
  <c r="D266" i="45"/>
  <c r="F266" i="45" s="1"/>
  <c r="F265" i="45"/>
  <c r="F264" i="45"/>
  <c r="F263" i="45"/>
  <c r="F262" i="45"/>
  <c r="F261" i="45"/>
  <c r="F260" i="45"/>
  <c r="F259" i="45"/>
  <c r="F258" i="45"/>
  <c r="F257" i="45"/>
  <c r="F256" i="45"/>
  <c r="F255" i="45"/>
  <c r="F254" i="45"/>
  <c r="F253" i="45"/>
  <c r="F252" i="45"/>
  <c r="F251" i="45"/>
  <c r="F250" i="45"/>
  <c r="F249" i="45"/>
  <c r="F248" i="45"/>
  <c r="F247" i="45"/>
  <c r="F246" i="45"/>
  <c r="F245" i="45"/>
  <c r="F244" i="45"/>
  <c r="F243" i="45"/>
  <c r="F242" i="45"/>
  <c r="F241" i="45"/>
  <c r="F240" i="45"/>
  <c r="F239" i="45"/>
  <c r="F238" i="45"/>
  <c r="F237" i="45"/>
  <c r="F236" i="45"/>
  <c r="F235" i="45"/>
  <c r="F234" i="45"/>
  <c r="F233" i="45"/>
  <c r="F232" i="45"/>
  <c r="F231" i="45"/>
  <c r="F230" i="45"/>
  <c r="F229" i="45"/>
  <c r="F228" i="45"/>
  <c r="F227" i="45"/>
  <c r="F226" i="45"/>
  <c r="F225" i="45"/>
  <c r="F224" i="45"/>
  <c r="F223" i="45"/>
  <c r="F222" i="45"/>
  <c r="F221" i="45"/>
  <c r="F220" i="45"/>
  <c r="F219" i="45"/>
  <c r="F218" i="45"/>
  <c r="F217" i="45"/>
  <c r="F216" i="45"/>
  <c r="F215" i="45"/>
  <c r="F214" i="45"/>
  <c r="F213" i="45"/>
  <c r="F212" i="45"/>
  <c r="F211" i="45"/>
  <c r="F210" i="45"/>
  <c r="F209" i="45"/>
  <c r="F208" i="45"/>
  <c r="F207" i="45"/>
  <c r="F206" i="45"/>
  <c r="F205" i="45"/>
  <c r="F204" i="45"/>
  <c r="F203" i="45"/>
  <c r="F202" i="45"/>
  <c r="F201" i="45"/>
  <c r="F200" i="45"/>
  <c r="F199" i="45"/>
  <c r="F198" i="45"/>
  <c r="F197" i="45"/>
  <c r="F196" i="45"/>
  <c r="F195" i="45"/>
  <c r="F194" i="45"/>
  <c r="F193" i="45"/>
  <c r="F192" i="45"/>
  <c r="F191" i="45"/>
  <c r="F190" i="45"/>
  <c r="F189" i="45"/>
  <c r="F188" i="45"/>
  <c r="F187" i="45"/>
  <c r="F186" i="45"/>
  <c r="F185" i="45"/>
  <c r="F184" i="45"/>
  <c r="F183" i="45"/>
  <c r="F182" i="45"/>
  <c r="F181" i="45"/>
  <c r="F180" i="45"/>
  <c r="F179" i="45"/>
  <c r="F178" i="45"/>
  <c r="F177" i="45"/>
  <c r="F176" i="45"/>
  <c r="F175" i="45"/>
  <c r="F174" i="45"/>
  <c r="F173" i="45"/>
  <c r="F172" i="45"/>
  <c r="F171" i="45"/>
  <c r="F170" i="45"/>
  <c r="F169" i="45"/>
  <c r="F168" i="45"/>
  <c r="F167" i="45"/>
  <c r="F166" i="45"/>
  <c r="F165" i="45"/>
  <c r="F164" i="45"/>
  <c r="F163" i="45"/>
  <c r="F162" i="45"/>
  <c r="F161" i="45"/>
  <c r="F160" i="45"/>
  <c r="F159" i="45"/>
  <c r="F158" i="45"/>
  <c r="F157" i="45"/>
  <c r="F156" i="45"/>
  <c r="F155" i="45"/>
  <c r="F154" i="45"/>
  <c r="F153" i="45"/>
  <c r="F152" i="45"/>
  <c r="F151" i="45"/>
  <c r="F150" i="45"/>
  <c r="F149" i="45"/>
  <c r="F148" i="45"/>
  <c r="F147" i="45"/>
  <c r="F146" i="45"/>
  <c r="F145" i="45"/>
  <c r="F144" i="45"/>
  <c r="F143" i="45"/>
  <c r="F142" i="45"/>
  <c r="F141" i="45"/>
  <c r="F140" i="45"/>
  <c r="D139" i="45"/>
  <c r="F139" i="45" s="1"/>
  <c r="D138" i="45"/>
  <c r="F138" i="45" s="1"/>
  <c r="D137" i="45"/>
  <c r="F137" i="45" s="1"/>
  <c r="D134" i="45"/>
  <c r="F134" i="45" s="1"/>
  <c r="F133" i="45"/>
  <c r="F132" i="45"/>
  <c r="F131" i="45"/>
  <c r="F130" i="45"/>
  <c r="F129" i="45"/>
  <c r="F128" i="45"/>
  <c r="F127" i="45"/>
  <c r="F126" i="45"/>
  <c r="F125" i="45"/>
  <c r="F124" i="45"/>
  <c r="F123" i="45"/>
  <c r="F122" i="45"/>
  <c r="F121" i="45"/>
  <c r="F120" i="45"/>
  <c r="F119" i="45"/>
  <c r="F118" i="45"/>
  <c r="F117" i="45"/>
  <c r="F116" i="45"/>
  <c r="F115" i="45"/>
  <c r="F114" i="45"/>
  <c r="F113" i="45"/>
  <c r="F112" i="45"/>
  <c r="F111" i="45"/>
  <c r="F110" i="45"/>
  <c r="F109" i="45"/>
  <c r="F108" i="45"/>
  <c r="F107" i="45"/>
  <c r="F106" i="45"/>
  <c r="F105" i="45"/>
  <c r="F104" i="45"/>
  <c r="F103" i="45"/>
  <c r="F102" i="45"/>
  <c r="F101" i="45"/>
  <c r="F100" i="45"/>
  <c r="F99" i="45"/>
  <c r="F98" i="45"/>
  <c r="F97" i="45"/>
  <c r="F96" i="45"/>
  <c r="F95" i="45"/>
  <c r="F94" i="45"/>
  <c r="F93" i="45"/>
  <c r="F92" i="45"/>
  <c r="F91" i="45"/>
  <c r="F90" i="45"/>
  <c r="F89" i="45"/>
  <c r="F88" i="45"/>
  <c r="F87" i="45"/>
  <c r="F86" i="45"/>
  <c r="F85" i="45"/>
  <c r="F84" i="45"/>
  <c r="F83" i="45"/>
  <c r="F82" i="45"/>
  <c r="F81" i="45"/>
  <c r="F80" i="45"/>
  <c r="F79" i="45"/>
  <c r="F78" i="45"/>
  <c r="F77" i="45"/>
  <c r="F76" i="45"/>
  <c r="F75" i="45"/>
  <c r="F74" i="45"/>
  <c r="F73" i="45"/>
  <c r="F72" i="45"/>
  <c r="F71" i="45"/>
  <c r="F70" i="45"/>
  <c r="F69" i="45"/>
  <c r="F68" i="45"/>
  <c r="F67" i="45"/>
  <c r="F66" i="45"/>
  <c r="F65" i="45"/>
  <c r="F64" i="45"/>
  <c r="F63" i="45"/>
  <c r="F62" i="45"/>
  <c r="F61" i="45"/>
  <c r="F60" i="45"/>
  <c r="F59" i="45"/>
  <c r="F58" i="45"/>
  <c r="F57" i="45"/>
  <c r="F56" i="45"/>
  <c r="F55" i="45"/>
  <c r="F54" i="45"/>
  <c r="F53" i="45"/>
  <c r="F52" i="45"/>
  <c r="F51" i="45"/>
  <c r="F50" i="45"/>
  <c r="F49" i="45"/>
  <c r="F48" i="45"/>
  <c r="F47" i="45"/>
  <c r="F46" i="45"/>
  <c r="F45" i="45"/>
  <c r="F44" i="45"/>
  <c r="F43" i="45"/>
  <c r="F42" i="45"/>
  <c r="F41" i="45"/>
  <c r="F40" i="45"/>
  <c r="F39" i="45"/>
  <c r="F38" i="45"/>
  <c r="F37" i="45"/>
  <c r="F36" i="45"/>
  <c r="F35" i="45"/>
  <c r="F34" i="45"/>
  <c r="F33" i="45"/>
  <c r="F32" i="45"/>
  <c r="F31" i="45"/>
  <c r="F30" i="45"/>
  <c r="F29" i="45"/>
  <c r="F28" i="45"/>
  <c r="F27" i="45"/>
  <c r="F26" i="45"/>
  <c r="F25" i="45"/>
  <c r="F24" i="45"/>
  <c r="F23" i="45"/>
  <c r="F22" i="45"/>
  <c r="F21" i="45"/>
  <c r="F20" i="45"/>
  <c r="F19" i="45"/>
  <c r="F18" i="45"/>
  <c r="F17" i="45"/>
  <c r="F16" i="45"/>
  <c r="F15" i="45"/>
  <c r="F14" i="45"/>
  <c r="F13" i="45"/>
  <c r="F12" i="45"/>
  <c r="F11" i="45"/>
  <c r="F10" i="45"/>
  <c r="F9" i="45"/>
  <c r="F8" i="45"/>
  <c r="D7" i="45"/>
  <c r="F7" i="45" s="1"/>
  <c r="D6" i="45"/>
  <c r="F6" i="45" s="1"/>
  <c r="D5" i="45"/>
  <c r="F5" i="45" s="1"/>
  <c r="F1" i="45"/>
  <c r="A274" i="44"/>
  <c r="A271" i="44"/>
  <c r="C269" i="44"/>
  <c r="D266" i="44"/>
  <c r="F266" i="44" s="1"/>
  <c r="F265" i="44"/>
  <c r="F264" i="44"/>
  <c r="F263" i="44"/>
  <c r="F262" i="44"/>
  <c r="F261" i="44"/>
  <c r="F260" i="44"/>
  <c r="F259" i="44"/>
  <c r="F258" i="44"/>
  <c r="F257" i="44"/>
  <c r="F256" i="44"/>
  <c r="F255" i="44"/>
  <c r="F254" i="44"/>
  <c r="F253" i="44"/>
  <c r="F252" i="44"/>
  <c r="F251" i="44"/>
  <c r="F250" i="44"/>
  <c r="F249" i="44"/>
  <c r="F248" i="44"/>
  <c r="F247" i="44"/>
  <c r="F246" i="44"/>
  <c r="F245" i="44"/>
  <c r="F244" i="44"/>
  <c r="F243" i="44"/>
  <c r="F242" i="44"/>
  <c r="F241" i="44"/>
  <c r="F240" i="44"/>
  <c r="F239" i="44"/>
  <c r="F238" i="44"/>
  <c r="F237" i="44"/>
  <c r="F236" i="44"/>
  <c r="F235" i="44"/>
  <c r="F234" i="44"/>
  <c r="F233" i="44"/>
  <c r="F232" i="44"/>
  <c r="F231" i="44"/>
  <c r="F230" i="44"/>
  <c r="F229" i="44"/>
  <c r="F228" i="44"/>
  <c r="F227" i="44"/>
  <c r="F226" i="44"/>
  <c r="F225" i="44"/>
  <c r="F224" i="44"/>
  <c r="F223" i="44"/>
  <c r="F222" i="44"/>
  <c r="F221" i="44"/>
  <c r="F220" i="44"/>
  <c r="F219" i="44"/>
  <c r="F218" i="44"/>
  <c r="F217" i="44"/>
  <c r="F216" i="44"/>
  <c r="F215" i="44"/>
  <c r="F214" i="44"/>
  <c r="F213" i="44"/>
  <c r="F212" i="44"/>
  <c r="F211" i="44"/>
  <c r="F210" i="44"/>
  <c r="F209" i="44"/>
  <c r="F208" i="44"/>
  <c r="F207" i="44"/>
  <c r="F206" i="44"/>
  <c r="F205" i="44"/>
  <c r="F204" i="44"/>
  <c r="F203" i="44"/>
  <c r="F202" i="44"/>
  <c r="F201" i="44"/>
  <c r="F200" i="44"/>
  <c r="F199" i="44"/>
  <c r="F198" i="44"/>
  <c r="F197" i="44"/>
  <c r="F196" i="44"/>
  <c r="F195" i="44"/>
  <c r="F194" i="44"/>
  <c r="F193" i="44"/>
  <c r="F192" i="44"/>
  <c r="F191" i="44"/>
  <c r="F190" i="44"/>
  <c r="F189" i="44"/>
  <c r="F188" i="44"/>
  <c r="F187" i="44"/>
  <c r="F186" i="44"/>
  <c r="F185" i="44"/>
  <c r="F184" i="44"/>
  <c r="F183" i="44"/>
  <c r="F182" i="44"/>
  <c r="F181" i="44"/>
  <c r="F180" i="44"/>
  <c r="F179" i="44"/>
  <c r="F178" i="44"/>
  <c r="F177" i="44"/>
  <c r="F176" i="44"/>
  <c r="F175" i="44"/>
  <c r="F174" i="44"/>
  <c r="F173" i="44"/>
  <c r="F172" i="44"/>
  <c r="F171" i="44"/>
  <c r="F170" i="44"/>
  <c r="F169" i="44"/>
  <c r="F168" i="44"/>
  <c r="F167" i="44"/>
  <c r="F166" i="44"/>
  <c r="F165" i="44"/>
  <c r="F164" i="44"/>
  <c r="F163" i="44"/>
  <c r="F162" i="44"/>
  <c r="F161" i="44"/>
  <c r="F160" i="44"/>
  <c r="F159" i="44"/>
  <c r="F158" i="44"/>
  <c r="F157" i="44"/>
  <c r="F156" i="44"/>
  <c r="F155" i="44"/>
  <c r="F154" i="44"/>
  <c r="F153" i="44"/>
  <c r="F152" i="44"/>
  <c r="F151" i="44"/>
  <c r="F150" i="44"/>
  <c r="F149" i="44"/>
  <c r="F148" i="44"/>
  <c r="F147" i="44"/>
  <c r="F146" i="44"/>
  <c r="F145" i="44"/>
  <c r="F144" i="44"/>
  <c r="F143" i="44"/>
  <c r="F142" i="44"/>
  <c r="F141" i="44"/>
  <c r="F140" i="44"/>
  <c r="D139" i="44"/>
  <c r="F139" i="44" s="1"/>
  <c r="D138" i="44"/>
  <c r="F138" i="44" s="1"/>
  <c r="D137" i="44"/>
  <c r="F137" i="44" s="1"/>
  <c r="D134" i="44"/>
  <c r="F134" i="44" s="1"/>
  <c r="F133" i="44"/>
  <c r="F132" i="44"/>
  <c r="F131" i="44"/>
  <c r="F130" i="44"/>
  <c r="F129" i="44"/>
  <c r="F128" i="44"/>
  <c r="F127" i="44"/>
  <c r="F126" i="44"/>
  <c r="F125" i="44"/>
  <c r="F124" i="44"/>
  <c r="F123" i="44"/>
  <c r="F122" i="44"/>
  <c r="F121" i="44"/>
  <c r="F120" i="44"/>
  <c r="F119" i="44"/>
  <c r="F118" i="44"/>
  <c r="F117" i="44"/>
  <c r="F116" i="44"/>
  <c r="F115" i="44"/>
  <c r="F114" i="44"/>
  <c r="F113" i="44"/>
  <c r="F112" i="44"/>
  <c r="F111" i="44"/>
  <c r="F110" i="44"/>
  <c r="F109" i="44"/>
  <c r="F108" i="44"/>
  <c r="F107" i="44"/>
  <c r="F106" i="44"/>
  <c r="F105" i="44"/>
  <c r="F104" i="44"/>
  <c r="F103" i="44"/>
  <c r="F102" i="44"/>
  <c r="F101" i="44"/>
  <c r="F100" i="44"/>
  <c r="F99" i="44"/>
  <c r="F98" i="44"/>
  <c r="F97" i="44"/>
  <c r="F96" i="44"/>
  <c r="F95" i="44"/>
  <c r="F94" i="44"/>
  <c r="F93" i="44"/>
  <c r="F92" i="44"/>
  <c r="F91" i="44"/>
  <c r="F90" i="44"/>
  <c r="F89" i="44"/>
  <c r="F88" i="44"/>
  <c r="F87" i="44"/>
  <c r="F86" i="44"/>
  <c r="F85" i="44"/>
  <c r="F84" i="44"/>
  <c r="F83" i="44"/>
  <c r="F82" i="44"/>
  <c r="F81" i="44"/>
  <c r="F80" i="44"/>
  <c r="F79" i="44"/>
  <c r="F78" i="44"/>
  <c r="F77" i="44"/>
  <c r="F76" i="44"/>
  <c r="F75" i="44"/>
  <c r="F74" i="44"/>
  <c r="F73" i="44"/>
  <c r="F72" i="44"/>
  <c r="F71" i="44"/>
  <c r="F70" i="44"/>
  <c r="F69" i="44"/>
  <c r="F68" i="44"/>
  <c r="F67" i="44"/>
  <c r="F66" i="44"/>
  <c r="F65" i="44"/>
  <c r="F64" i="44"/>
  <c r="F63" i="44"/>
  <c r="F62" i="44"/>
  <c r="F61" i="44"/>
  <c r="F60" i="44"/>
  <c r="F59" i="44"/>
  <c r="F58" i="44"/>
  <c r="F57" i="44"/>
  <c r="F56" i="44"/>
  <c r="F55" i="44"/>
  <c r="F54" i="44"/>
  <c r="F53" i="44"/>
  <c r="F52" i="44"/>
  <c r="F51" i="44"/>
  <c r="F50" i="44"/>
  <c r="F49" i="44"/>
  <c r="F48" i="44"/>
  <c r="F47" i="44"/>
  <c r="F46" i="44"/>
  <c r="F45" i="44"/>
  <c r="F44" i="44"/>
  <c r="F43" i="44"/>
  <c r="F42" i="44"/>
  <c r="F41" i="44"/>
  <c r="F40" i="44"/>
  <c r="F39" i="44"/>
  <c r="F38" i="44"/>
  <c r="F37" i="44"/>
  <c r="F36" i="44"/>
  <c r="F35" i="44"/>
  <c r="F34" i="44"/>
  <c r="F33" i="44"/>
  <c r="F32" i="44"/>
  <c r="F31" i="44"/>
  <c r="F30" i="44"/>
  <c r="F29" i="44"/>
  <c r="F28" i="44"/>
  <c r="F27" i="44"/>
  <c r="F26" i="44"/>
  <c r="F25" i="44"/>
  <c r="F24" i="44"/>
  <c r="F23" i="44"/>
  <c r="F22" i="44"/>
  <c r="F21" i="44"/>
  <c r="F20" i="44"/>
  <c r="F19" i="44"/>
  <c r="F18" i="44"/>
  <c r="F17" i="44"/>
  <c r="F16" i="44"/>
  <c r="F15" i="44"/>
  <c r="F14" i="44"/>
  <c r="F13" i="44"/>
  <c r="F12" i="44"/>
  <c r="F11" i="44"/>
  <c r="F10" i="44"/>
  <c r="F9" i="44"/>
  <c r="F8" i="44"/>
  <c r="D7" i="44"/>
  <c r="F7" i="44" s="1"/>
  <c r="D6" i="44"/>
  <c r="F6" i="44" s="1"/>
  <c r="D5" i="44"/>
  <c r="F5" i="44" s="1"/>
  <c r="F1" i="44"/>
  <c r="A274" i="43"/>
  <c r="A271" i="43"/>
  <c r="C269" i="43"/>
  <c r="D266" i="43"/>
  <c r="F266" i="43" s="1"/>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F140" i="43"/>
  <c r="D139" i="43"/>
  <c r="F139" i="43" s="1"/>
  <c r="D138" i="43"/>
  <c r="F138" i="43" s="1"/>
  <c r="D137" i="43"/>
  <c r="F137" i="43" s="1"/>
  <c r="D134" i="43"/>
  <c r="F134" i="43" s="1"/>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F8" i="43"/>
  <c r="D7" i="43"/>
  <c r="F7" i="43" s="1"/>
  <c r="D6" i="43"/>
  <c r="F6" i="43" s="1"/>
  <c r="D5" i="43"/>
  <c r="F5" i="43" s="1"/>
  <c r="F1" i="43"/>
  <c r="A274" i="42"/>
  <c r="A271" i="42"/>
  <c r="C269" i="42"/>
  <c r="D266" i="42"/>
  <c r="F266" i="42" s="1"/>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F140" i="42"/>
  <c r="D139" i="42"/>
  <c r="F139" i="42" s="1"/>
  <c r="D138" i="42"/>
  <c r="F138" i="42" s="1"/>
  <c r="D137" i="42"/>
  <c r="F137" i="42" s="1"/>
  <c r="D134" i="42"/>
  <c r="F134" i="42" s="1"/>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F8" i="42"/>
  <c r="D7" i="42"/>
  <c r="F7" i="42" s="1"/>
  <c r="D6" i="42"/>
  <c r="F6" i="42" s="1"/>
  <c r="D5" i="42"/>
  <c r="F5" i="42" s="1"/>
  <c r="F1" i="42"/>
  <c r="A274" i="41"/>
  <c r="A271" i="41"/>
  <c r="C269" i="41"/>
  <c r="D266" i="41"/>
  <c r="F266" i="41" s="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F140" i="41"/>
  <c r="D139" i="41"/>
  <c r="F139" i="41" s="1"/>
  <c r="D138" i="41"/>
  <c r="F138" i="41" s="1"/>
  <c r="D137" i="41"/>
  <c r="F137" i="41" s="1"/>
  <c r="D134" i="41"/>
  <c r="F134" i="41" s="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F8" i="41"/>
  <c r="D7" i="41"/>
  <c r="F7" i="41" s="1"/>
  <c r="D6" i="41"/>
  <c r="F6" i="41" s="1"/>
  <c r="D5" i="41"/>
  <c r="F5" i="41" s="1"/>
  <c r="F1" i="41"/>
  <c r="A274" i="40"/>
  <c r="A271" i="40"/>
  <c r="C269" i="40"/>
  <c r="D266" i="40"/>
  <c r="F266" i="40" s="1"/>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F140" i="40"/>
  <c r="D139" i="40"/>
  <c r="F139" i="40" s="1"/>
  <c r="D138" i="40"/>
  <c r="F138" i="40" s="1"/>
  <c r="D137" i="40"/>
  <c r="F137" i="40" s="1"/>
  <c r="D134" i="40"/>
  <c r="F134" i="40" s="1"/>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F8" i="40"/>
  <c r="D7" i="40"/>
  <c r="F7" i="40" s="1"/>
  <c r="D6" i="40"/>
  <c r="F6" i="40" s="1"/>
  <c r="D5" i="40"/>
  <c r="F5" i="40" s="1"/>
  <c r="F1" i="40"/>
  <c r="A274" i="39"/>
  <c r="A271" i="39"/>
  <c r="C269" i="39"/>
  <c r="D266" i="39"/>
  <c r="F266" i="39" s="1"/>
  <c r="F265" i="39"/>
  <c r="F264" i="39"/>
  <c r="F263" i="39"/>
  <c r="F262" i="39"/>
  <c r="F261" i="39"/>
  <c r="F260" i="39"/>
  <c r="F259" i="39"/>
  <c r="F258" i="39"/>
  <c r="F257" i="39"/>
  <c r="F256" i="39"/>
  <c r="F255" i="39"/>
  <c r="F254" i="39"/>
  <c r="F253" i="39"/>
  <c r="F252" i="39"/>
  <c r="F251" i="39"/>
  <c r="F250" i="39"/>
  <c r="F249" i="39"/>
  <c r="F248" i="39"/>
  <c r="F247" i="39"/>
  <c r="F246" i="39"/>
  <c r="F245" i="39"/>
  <c r="F244" i="39"/>
  <c r="F243" i="39"/>
  <c r="F242" i="39"/>
  <c r="F241" i="39"/>
  <c r="F240" i="39"/>
  <c r="F239" i="39"/>
  <c r="F238" i="39"/>
  <c r="F237" i="39"/>
  <c r="F236" i="39"/>
  <c r="F235" i="39"/>
  <c r="F234" i="39"/>
  <c r="F233" i="39"/>
  <c r="F232" i="39"/>
  <c r="F231" i="39"/>
  <c r="F230" i="39"/>
  <c r="F229" i="39"/>
  <c r="F228" i="39"/>
  <c r="F227" i="39"/>
  <c r="F226" i="39"/>
  <c r="F225" i="39"/>
  <c r="F224" i="39"/>
  <c r="F223" i="39"/>
  <c r="F222" i="39"/>
  <c r="F221" i="39"/>
  <c r="F220" i="39"/>
  <c r="F219" i="39"/>
  <c r="F218" i="39"/>
  <c r="F217" i="39"/>
  <c r="F216" i="39"/>
  <c r="F215" i="39"/>
  <c r="F214" i="39"/>
  <c r="F213" i="39"/>
  <c r="F212" i="39"/>
  <c r="F211" i="39"/>
  <c r="F210" i="39"/>
  <c r="F209" i="39"/>
  <c r="F208" i="39"/>
  <c r="F207" i="39"/>
  <c r="F206" i="39"/>
  <c r="F205" i="39"/>
  <c r="F204" i="39"/>
  <c r="F203" i="39"/>
  <c r="F202" i="39"/>
  <c r="F201" i="39"/>
  <c r="F200" i="39"/>
  <c r="F199" i="39"/>
  <c r="F198" i="39"/>
  <c r="F197" i="39"/>
  <c r="F196" i="39"/>
  <c r="F195" i="39"/>
  <c r="F194" i="39"/>
  <c r="F193" i="39"/>
  <c r="F192" i="39"/>
  <c r="F191" i="39"/>
  <c r="F190" i="39"/>
  <c r="F189" i="39"/>
  <c r="F188" i="39"/>
  <c r="F187" i="39"/>
  <c r="F186" i="39"/>
  <c r="F185" i="39"/>
  <c r="F184" i="39"/>
  <c r="F183" i="39"/>
  <c r="F182" i="39"/>
  <c r="F181" i="39"/>
  <c r="F180" i="39"/>
  <c r="F179" i="39"/>
  <c r="F178" i="39"/>
  <c r="F177" i="39"/>
  <c r="F176" i="39"/>
  <c r="F175" i="39"/>
  <c r="F174" i="39"/>
  <c r="F173" i="39"/>
  <c r="F172" i="39"/>
  <c r="F171" i="39"/>
  <c r="F170" i="39"/>
  <c r="F169" i="39"/>
  <c r="F168" i="39"/>
  <c r="F167" i="39"/>
  <c r="F166" i="39"/>
  <c r="F165" i="39"/>
  <c r="F164" i="39"/>
  <c r="F163" i="39"/>
  <c r="F162" i="39"/>
  <c r="F161" i="39"/>
  <c r="F160" i="39"/>
  <c r="F159" i="39"/>
  <c r="F158" i="39"/>
  <c r="F157" i="39"/>
  <c r="F156" i="39"/>
  <c r="F155" i="39"/>
  <c r="F154" i="39"/>
  <c r="F153" i="39"/>
  <c r="F152" i="39"/>
  <c r="F151" i="39"/>
  <c r="F150" i="39"/>
  <c r="F149" i="39"/>
  <c r="F148" i="39"/>
  <c r="F147" i="39"/>
  <c r="F146" i="39"/>
  <c r="F145" i="39"/>
  <c r="F144" i="39"/>
  <c r="F143" i="39"/>
  <c r="F142" i="39"/>
  <c r="F141" i="39"/>
  <c r="F140" i="39"/>
  <c r="D139" i="39"/>
  <c r="F139" i="39" s="1"/>
  <c r="D138" i="39"/>
  <c r="F138" i="39" s="1"/>
  <c r="D137" i="39"/>
  <c r="F137" i="39" s="1"/>
  <c r="D134" i="39"/>
  <c r="F134" i="39" s="1"/>
  <c r="F133" i="39"/>
  <c r="F132" i="39"/>
  <c r="F131" i="39"/>
  <c r="F130" i="39"/>
  <c r="F129" i="39"/>
  <c r="F128" i="39"/>
  <c r="F127" i="39"/>
  <c r="F126" i="39"/>
  <c r="F125" i="39"/>
  <c r="F124" i="39"/>
  <c r="F123" i="39"/>
  <c r="F122" i="39"/>
  <c r="F121" i="39"/>
  <c r="F120" i="39"/>
  <c r="F119" i="39"/>
  <c r="F118" i="39"/>
  <c r="F117" i="39"/>
  <c r="F116" i="39"/>
  <c r="F115" i="39"/>
  <c r="F114" i="39"/>
  <c r="F113" i="39"/>
  <c r="F112" i="39"/>
  <c r="F111" i="39"/>
  <c r="F110" i="39"/>
  <c r="F109" i="39"/>
  <c r="F108" i="39"/>
  <c r="F107" i="39"/>
  <c r="F106" i="39"/>
  <c r="F105" i="39"/>
  <c r="F104" i="39"/>
  <c r="F103" i="39"/>
  <c r="F102" i="39"/>
  <c r="F101" i="39"/>
  <c r="F100" i="39"/>
  <c r="F99" i="39"/>
  <c r="F98" i="39"/>
  <c r="F97" i="39"/>
  <c r="F96" i="39"/>
  <c r="F95" i="39"/>
  <c r="F94" i="39"/>
  <c r="F93" i="39"/>
  <c r="F92" i="39"/>
  <c r="F91" i="39"/>
  <c r="F90" i="39"/>
  <c r="F89" i="39"/>
  <c r="F88" i="39"/>
  <c r="F87" i="39"/>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F27" i="39"/>
  <c r="F26" i="39"/>
  <c r="F25" i="39"/>
  <c r="F24" i="39"/>
  <c r="F23" i="39"/>
  <c r="F22" i="39"/>
  <c r="F21" i="39"/>
  <c r="F20" i="39"/>
  <c r="F19" i="39"/>
  <c r="F18" i="39"/>
  <c r="F17" i="39"/>
  <c r="F16" i="39"/>
  <c r="F15" i="39"/>
  <c r="F14" i="39"/>
  <c r="F13" i="39"/>
  <c r="F12" i="39"/>
  <c r="F11" i="39"/>
  <c r="F10" i="39"/>
  <c r="F9" i="39"/>
  <c r="F8" i="39"/>
  <c r="D7" i="39"/>
  <c r="F7" i="39" s="1"/>
  <c r="D6" i="39"/>
  <c r="F6" i="39" s="1"/>
  <c r="D5" i="39"/>
  <c r="F5" i="39" s="1"/>
  <c r="F1" i="39"/>
  <c r="A274" i="38"/>
  <c r="A271" i="38"/>
  <c r="C269" i="38"/>
  <c r="D266" i="38"/>
  <c r="F266" i="38" s="1"/>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F140" i="38"/>
  <c r="D139" i="38"/>
  <c r="F139" i="38" s="1"/>
  <c r="D138" i="38"/>
  <c r="F138" i="38" s="1"/>
  <c r="D137" i="38"/>
  <c r="F137" i="38" s="1"/>
  <c r="D134" i="38"/>
  <c r="F134" i="38" s="1"/>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F8" i="38"/>
  <c r="D7" i="38"/>
  <c r="F7" i="38" s="1"/>
  <c r="D6" i="38"/>
  <c r="F6" i="38" s="1"/>
  <c r="D5" i="38"/>
  <c r="F5" i="38" s="1"/>
  <c r="F1" i="38"/>
  <c r="F267" i="47" l="1"/>
  <c r="F135" i="47"/>
  <c r="F267" i="46"/>
  <c r="F135" i="46"/>
  <c r="F267" i="45"/>
  <c r="F135" i="45"/>
  <c r="F267" i="44"/>
  <c r="F135" i="44"/>
  <c r="F267" i="43"/>
  <c r="F135" i="43"/>
  <c r="F135" i="42"/>
  <c r="F267" i="42"/>
  <c r="F267" i="41"/>
  <c r="F135" i="41"/>
  <c r="F267" i="40"/>
  <c r="F135" i="40"/>
  <c r="F135" i="39"/>
  <c r="F267" i="39"/>
  <c r="F135" i="38"/>
  <c r="F267" i="38"/>
  <c r="C25" i="25" l="1"/>
  <c r="C33" i="8"/>
  <c r="C24" i="25"/>
  <c r="C32" i="8"/>
  <c r="C23" i="25"/>
  <c r="C31" i="8"/>
  <c r="C22" i="25"/>
  <c r="C30" i="8"/>
  <c r="C21" i="25"/>
  <c r="C29" i="8"/>
  <c r="C20" i="25"/>
  <c r="C28" i="8"/>
  <c r="C19" i="25"/>
  <c r="C27" i="8"/>
  <c r="C18" i="25"/>
  <c r="C26" i="8"/>
  <c r="C17" i="25"/>
  <c r="C25" i="8"/>
  <c r="C16" i="25"/>
  <c r="C24" i="8"/>
  <c r="B25" i="25"/>
  <c r="E30" i="1"/>
  <c r="B24" i="25"/>
  <c r="E29" i="1"/>
  <c r="B23" i="25"/>
  <c r="E28" i="1"/>
  <c r="B22" i="25"/>
  <c r="E27" i="1"/>
  <c r="B21" i="25"/>
  <c r="E26" i="1"/>
  <c r="B20" i="25"/>
  <c r="E25" i="1"/>
  <c r="B19" i="25"/>
  <c r="E24" i="1"/>
  <c r="B18" i="25"/>
  <c r="E23" i="1"/>
  <c r="B17" i="25"/>
  <c r="E22" i="1"/>
  <c r="B16" i="25"/>
  <c r="E21" i="1"/>
  <c r="F269" i="47"/>
  <c r="F269" i="46"/>
  <c r="F269" i="45"/>
  <c r="F269" i="44"/>
  <c r="F269" i="43"/>
  <c r="F269" i="42"/>
  <c r="F269" i="41"/>
  <c r="F269" i="40"/>
  <c r="F269" i="39"/>
  <c r="F269" i="38"/>
  <c r="D264" i="15"/>
  <c r="D263" i="15"/>
  <c r="D262" i="15"/>
  <c r="D261" i="15"/>
  <c r="D260" i="15"/>
  <c r="D259" i="15"/>
  <c r="D258" i="15"/>
  <c r="D257" i="15"/>
  <c r="D256" i="15"/>
  <c r="D255" i="15"/>
  <c r="D254" i="15"/>
  <c r="D253" i="15"/>
  <c r="D252" i="15"/>
  <c r="D251" i="15"/>
  <c r="D250" i="15"/>
  <c r="D249" i="15"/>
  <c r="D248" i="15"/>
  <c r="D247" i="15"/>
  <c r="D246" i="15"/>
  <c r="D245" i="15"/>
  <c r="D244" i="15"/>
  <c r="D243" i="15"/>
  <c r="D242" i="15"/>
  <c r="D241" i="15"/>
  <c r="D240" i="15"/>
  <c r="D239" i="15"/>
  <c r="D238" i="15"/>
  <c r="D237" i="15"/>
  <c r="D236" i="15"/>
  <c r="D235" i="15"/>
  <c r="D234" i="15"/>
  <c r="D233" i="15"/>
  <c r="D232" i="15"/>
  <c r="D231" i="15"/>
  <c r="D230" i="15"/>
  <c r="D229" i="15"/>
  <c r="D228" i="15"/>
  <c r="D227" i="15"/>
  <c r="D226" i="15"/>
  <c r="D225" i="15"/>
  <c r="D224" i="15"/>
  <c r="D223" i="15"/>
  <c r="D222" i="15"/>
  <c r="D221" i="15"/>
  <c r="D220" i="15"/>
  <c r="D219" i="15"/>
  <c r="D218" i="15"/>
  <c r="D217" i="15"/>
  <c r="D216" i="15"/>
  <c r="D215" i="15"/>
  <c r="D214" i="15"/>
  <c r="D213" i="15"/>
  <c r="D212" i="15"/>
  <c r="D211" i="15"/>
  <c r="D210" i="15"/>
  <c r="D209" i="15"/>
  <c r="D208" i="15"/>
  <c r="D207" i="15"/>
  <c r="D206" i="15"/>
  <c r="D205" i="15"/>
  <c r="D204" i="15"/>
  <c r="D203" i="15"/>
  <c r="D202" i="15"/>
  <c r="D201" i="15"/>
  <c r="D200" i="15"/>
  <c r="D199" i="15"/>
  <c r="D198" i="15"/>
  <c r="D197" i="15"/>
  <c r="D196" i="15"/>
  <c r="D195" i="15"/>
  <c r="D194" i="15"/>
  <c r="D193" i="15"/>
  <c r="D192" i="15"/>
  <c r="D191" i="15"/>
  <c r="D190" i="15"/>
  <c r="D189" i="15"/>
  <c r="D188" i="15"/>
  <c r="D187" i="15"/>
  <c r="D186" i="15"/>
  <c r="D185" i="15"/>
  <c r="D184" i="15"/>
  <c r="D183" i="15"/>
  <c r="D182" i="15"/>
  <c r="D181" i="15"/>
  <c r="D180" i="15"/>
  <c r="D179" i="15"/>
  <c r="D178" i="15"/>
  <c r="D177" i="15"/>
  <c r="D176" i="15"/>
  <c r="D175" i="15"/>
  <c r="D174" i="15"/>
  <c r="D173" i="15"/>
  <c r="D172" i="15"/>
  <c r="D171" i="15"/>
  <c r="D170" i="15"/>
  <c r="D169" i="15"/>
  <c r="D168" i="15"/>
  <c r="D167" i="15"/>
  <c r="D166" i="15"/>
  <c r="D165" i="15"/>
  <c r="D164" i="15"/>
  <c r="D163" i="15"/>
  <c r="D162" i="15"/>
  <c r="D161" i="15"/>
  <c r="D160" i="15"/>
  <c r="D159" i="15"/>
  <c r="D158" i="15"/>
  <c r="D157" i="15"/>
  <c r="D156" i="15"/>
  <c r="D155" i="15"/>
  <c r="D154" i="15"/>
  <c r="D153" i="15"/>
  <c r="D152" i="15"/>
  <c r="D151" i="15"/>
  <c r="D150" i="15"/>
  <c r="D149" i="15"/>
  <c r="D148" i="15"/>
  <c r="D147" i="15"/>
  <c r="D146" i="15"/>
  <c r="D145" i="15"/>
  <c r="D144" i="15"/>
  <c r="D143" i="15"/>
  <c r="D142" i="15"/>
  <c r="D141" i="15"/>
  <c r="D140" i="15"/>
  <c r="D139" i="15"/>
  <c r="D138" i="15"/>
  <c r="D137" i="15"/>
  <c r="D68" i="15"/>
  <c r="D67" i="15"/>
  <c r="D66" i="15"/>
  <c r="D65" i="15"/>
  <c r="D64" i="15"/>
  <c r="D63" i="15"/>
  <c r="D62" i="15"/>
  <c r="D61" i="15"/>
  <c r="D60" i="15"/>
  <c r="D59" i="15"/>
  <c r="D58" i="15"/>
  <c r="D57" i="15"/>
  <c r="D56" i="15"/>
  <c r="D55" i="15"/>
  <c r="D54" i="15"/>
  <c r="D53" i="15"/>
  <c r="D52" i="15"/>
  <c r="D51" i="15"/>
  <c r="D50" i="15"/>
  <c r="D49" i="15"/>
  <c r="D48" i="15"/>
  <c r="D47" i="15"/>
  <c r="D46" i="15"/>
  <c r="D45" i="15"/>
  <c r="D44" i="15"/>
  <c r="D43" i="15"/>
  <c r="D42" i="15"/>
  <c r="D41" i="15"/>
  <c r="D40" i="15"/>
  <c r="D39" i="15"/>
  <c r="D38" i="15"/>
  <c r="D37" i="15"/>
  <c r="D36" i="15"/>
  <c r="D35" i="15"/>
  <c r="D34" i="15"/>
  <c r="D33" i="15"/>
  <c r="D32" i="15"/>
  <c r="D31" i="15"/>
  <c r="D30" i="15"/>
  <c r="D29" i="15"/>
  <c r="D28" i="15"/>
  <c r="D27" i="15"/>
  <c r="D26" i="15"/>
  <c r="D25" i="15"/>
  <c r="D24" i="15"/>
  <c r="D23" i="15"/>
  <c r="D22" i="15"/>
  <c r="D21" i="15"/>
  <c r="D20" i="15"/>
  <c r="D19" i="15"/>
  <c r="D18" i="15"/>
  <c r="D17" i="15"/>
  <c r="D16" i="15"/>
  <c r="D15" i="15"/>
  <c r="D14" i="15"/>
  <c r="D13" i="15"/>
  <c r="D12" i="15"/>
  <c r="D11" i="15"/>
  <c r="D10" i="15"/>
  <c r="D9" i="15"/>
  <c r="D8" i="15"/>
  <c r="D7" i="15"/>
  <c r="D6" i="15"/>
  <c r="D5" i="15"/>
  <c r="D100" i="15"/>
  <c r="D99" i="15"/>
  <c r="D98" i="15"/>
  <c r="D97" i="15"/>
  <c r="D96" i="15"/>
  <c r="D95" i="15"/>
  <c r="D94" i="15"/>
  <c r="D93" i="15"/>
  <c r="D92" i="15"/>
  <c r="D91" i="15"/>
  <c r="D90" i="15"/>
  <c r="D89" i="15"/>
  <c r="D88" i="15"/>
  <c r="D87" i="15"/>
  <c r="D86" i="15"/>
  <c r="D85" i="15"/>
  <c r="D84" i="15"/>
  <c r="D83" i="15"/>
  <c r="D82" i="15"/>
  <c r="D81" i="15"/>
  <c r="D80" i="15"/>
  <c r="D79" i="15"/>
  <c r="D78" i="15"/>
  <c r="D77" i="15"/>
  <c r="D76" i="15"/>
  <c r="D75" i="15"/>
  <c r="D74" i="15"/>
  <c r="D73" i="15"/>
  <c r="D72" i="15"/>
  <c r="D71" i="15"/>
  <c r="D70" i="15"/>
  <c r="D69" i="15"/>
  <c r="D116" i="15"/>
  <c r="D115" i="15"/>
  <c r="D114" i="15"/>
  <c r="D113" i="15"/>
  <c r="D112" i="15"/>
  <c r="D111" i="15"/>
  <c r="D110" i="15"/>
  <c r="D109" i="15"/>
  <c r="D108" i="15"/>
  <c r="D107" i="15"/>
  <c r="D106" i="15"/>
  <c r="D105" i="15"/>
  <c r="D104" i="15"/>
  <c r="D103" i="15"/>
  <c r="D102" i="15"/>
  <c r="D101" i="15"/>
  <c r="D124" i="15"/>
  <c r="D123" i="15"/>
  <c r="D122" i="15"/>
  <c r="D121" i="15"/>
  <c r="D120" i="15"/>
  <c r="D119" i="15"/>
  <c r="D118" i="15"/>
  <c r="D117" i="15"/>
  <c r="D128" i="15"/>
  <c r="D127" i="15"/>
  <c r="D126" i="15"/>
  <c r="D125" i="15"/>
  <c r="D130" i="15"/>
  <c r="D129" i="15"/>
  <c r="D132" i="15"/>
  <c r="D131" i="15"/>
  <c r="D264" i="16"/>
  <c r="D263" i="16"/>
  <c r="D262" i="16"/>
  <c r="D261" i="16"/>
  <c r="D260" i="16"/>
  <c r="D259" i="16"/>
  <c r="D258" i="16"/>
  <c r="D257" i="16"/>
  <c r="D256" i="16"/>
  <c r="D255" i="16"/>
  <c r="D254" i="16"/>
  <c r="D253" i="16"/>
  <c r="D252" i="16"/>
  <c r="D251" i="16"/>
  <c r="D250" i="16"/>
  <c r="D249" i="16"/>
  <c r="D248" i="16"/>
  <c r="D247" i="16"/>
  <c r="D246" i="16"/>
  <c r="D245" i="16"/>
  <c r="D244" i="16"/>
  <c r="D243" i="16"/>
  <c r="D242" i="16"/>
  <c r="D241" i="16"/>
  <c r="D240" i="16"/>
  <c r="D239" i="16"/>
  <c r="D238" i="16"/>
  <c r="D237" i="16"/>
  <c r="D236" i="16"/>
  <c r="D235" i="16"/>
  <c r="D234" i="16"/>
  <c r="D233" i="16"/>
  <c r="D232" i="16"/>
  <c r="D231" i="16"/>
  <c r="D230" i="16"/>
  <c r="D229" i="16"/>
  <c r="D228" i="16"/>
  <c r="D227" i="16"/>
  <c r="D226" i="16"/>
  <c r="D225" i="16"/>
  <c r="D224" i="16"/>
  <c r="D223" i="16"/>
  <c r="D222" i="16"/>
  <c r="D221" i="16"/>
  <c r="D220" i="16"/>
  <c r="D219" i="16"/>
  <c r="D218" i="16"/>
  <c r="D217" i="16"/>
  <c r="D216" i="16"/>
  <c r="D215" i="16"/>
  <c r="D214" i="16"/>
  <c r="D213" i="16"/>
  <c r="D212" i="16"/>
  <c r="D211" i="16"/>
  <c r="D210" i="16"/>
  <c r="D209" i="16"/>
  <c r="D208" i="16"/>
  <c r="D207" i="16"/>
  <c r="D206" i="16"/>
  <c r="D205" i="16"/>
  <c r="D204" i="16"/>
  <c r="D203" i="16"/>
  <c r="D202" i="16"/>
  <c r="D201" i="16"/>
  <c r="D200" i="16"/>
  <c r="D199" i="16"/>
  <c r="D198" i="16"/>
  <c r="D197" i="16"/>
  <c r="D196" i="16"/>
  <c r="D195" i="16"/>
  <c r="D194" i="16"/>
  <c r="D193" i="16"/>
  <c r="D192" i="16"/>
  <c r="D191" i="16"/>
  <c r="D190" i="16"/>
  <c r="D189" i="16"/>
  <c r="D188" i="16"/>
  <c r="D187" i="16"/>
  <c r="D186" i="16"/>
  <c r="D185" i="16"/>
  <c r="D184" i="16"/>
  <c r="D183" i="16"/>
  <c r="D182" i="16"/>
  <c r="D181" i="16"/>
  <c r="D180" i="16"/>
  <c r="D179" i="16"/>
  <c r="D178" i="16"/>
  <c r="D177" i="16"/>
  <c r="D176" i="16"/>
  <c r="D175" i="16"/>
  <c r="D174" i="16"/>
  <c r="D173" i="16"/>
  <c r="D172" i="16"/>
  <c r="D171" i="16"/>
  <c r="D170" i="16"/>
  <c r="D169" i="16"/>
  <c r="D168" i="16"/>
  <c r="D167" i="16"/>
  <c r="D166" i="16"/>
  <c r="D165" i="16"/>
  <c r="D164" i="16"/>
  <c r="D163" i="16"/>
  <c r="D162" i="16"/>
  <c r="D161" i="16"/>
  <c r="D160" i="16"/>
  <c r="D159" i="16"/>
  <c r="D158" i="16"/>
  <c r="D157" i="16"/>
  <c r="D156" i="16"/>
  <c r="D155" i="16"/>
  <c r="D154" i="16"/>
  <c r="D153" i="16"/>
  <c r="D152" i="16"/>
  <c r="D151" i="16"/>
  <c r="D150" i="16"/>
  <c r="D149" i="16"/>
  <c r="D148" i="16"/>
  <c r="D147" i="16"/>
  <c r="D146" i="16"/>
  <c r="D145" i="16"/>
  <c r="D144" i="16"/>
  <c r="D143" i="16"/>
  <c r="D142" i="16"/>
  <c r="D141" i="16"/>
  <c r="D140" i="16"/>
  <c r="D139" i="16"/>
  <c r="D138" i="16"/>
  <c r="D137" i="16"/>
  <c r="D68" i="16"/>
  <c r="D67" i="16"/>
  <c r="D66" i="16"/>
  <c r="D65" i="16"/>
  <c r="D64" i="16"/>
  <c r="D63" i="16"/>
  <c r="D62" i="16"/>
  <c r="D61" i="16"/>
  <c r="D60" i="16"/>
  <c r="D59" i="16"/>
  <c r="D58" i="16"/>
  <c r="D57" i="16"/>
  <c r="D56" i="16"/>
  <c r="D55" i="16"/>
  <c r="D54" i="16"/>
  <c r="D53" i="16"/>
  <c r="D52" i="16"/>
  <c r="D51" i="16"/>
  <c r="D50" i="16"/>
  <c r="D49" i="16"/>
  <c r="D48" i="16"/>
  <c r="D47" i="16"/>
  <c r="D46" i="16"/>
  <c r="D45" i="16"/>
  <c r="D44" i="16"/>
  <c r="D43" i="16"/>
  <c r="D42" i="16"/>
  <c r="D41" i="16"/>
  <c r="D40" i="16"/>
  <c r="D39" i="16"/>
  <c r="D38" i="16"/>
  <c r="D37" i="16"/>
  <c r="D36" i="16"/>
  <c r="D35" i="16"/>
  <c r="D34" i="16"/>
  <c r="D33" i="16"/>
  <c r="D32" i="16"/>
  <c r="D31" i="16"/>
  <c r="D30" i="16"/>
  <c r="D29" i="16"/>
  <c r="D28" i="16"/>
  <c r="D27" i="16"/>
  <c r="D26" i="16"/>
  <c r="D25" i="16"/>
  <c r="D24" i="16"/>
  <c r="D23" i="16"/>
  <c r="D22" i="16"/>
  <c r="D21" i="16"/>
  <c r="D20" i="16"/>
  <c r="D19" i="16"/>
  <c r="D18" i="16"/>
  <c r="D17" i="16"/>
  <c r="D16" i="16"/>
  <c r="D15" i="16"/>
  <c r="D14" i="16"/>
  <c r="D13" i="16"/>
  <c r="D12" i="16"/>
  <c r="D11" i="16"/>
  <c r="D10" i="16"/>
  <c r="D9" i="16"/>
  <c r="D8" i="16"/>
  <c r="D7" i="16"/>
  <c r="D6" i="16"/>
  <c r="D5" i="16"/>
  <c r="D100" i="16"/>
  <c r="D99" i="16"/>
  <c r="D98" i="16"/>
  <c r="D97" i="16"/>
  <c r="D96" i="16"/>
  <c r="D95" i="16"/>
  <c r="D94" i="16"/>
  <c r="D93" i="16"/>
  <c r="D92" i="16"/>
  <c r="D91" i="16"/>
  <c r="D90" i="16"/>
  <c r="D89" i="16"/>
  <c r="D88" i="16"/>
  <c r="D87" i="16"/>
  <c r="D86" i="16"/>
  <c r="D85" i="16"/>
  <c r="D84" i="16"/>
  <c r="D83" i="16"/>
  <c r="D82" i="16"/>
  <c r="D81" i="16"/>
  <c r="D80" i="16"/>
  <c r="D79" i="16"/>
  <c r="D78" i="16"/>
  <c r="D77" i="16"/>
  <c r="D76" i="16"/>
  <c r="D75" i="16"/>
  <c r="D74" i="16"/>
  <c r="D73" i="16"/>
  <c r="D72" i="16"/>
  <c r="D71" i="16"/>
  <c r="D70" i="16"/>
  <c r="D69" i="16"/>
  <c r="D116" i="16"/>
  <c r="D115" i="16"/>
  <c r="D114" i="16"/>
  <c r="D113" i="16"/>
  <c r="D112" i="16"/>
  <c r="D111" i="16"/>
  <c r="D110" i="16"/>
  <c r="D109" i="16"/>
  <c r="D108" i="16"/>
  <c r="D107" i="16"/>
  <c r="D106" i="16"/>
  <c r="D105" i="16"/>
  <c r="D104" i="16"/>
  <c r="D103" i="16"/>
  <c r="D102" i="16"/>
  <c r="D101" i="16"/>
  <c r="D124" i="16"/>
  <c r="D123" i="16"/>
  <c r="D122" i="16"/>
  <c r="D121" i="16"/>
  <c r="D120" i="16"/>
  <c r="D119" i="16"/>
  <c r="D118" i="16"/>
  <c r="D117" i="16"/>
  <c r="D128" i="16"/>
  <c r="D127" i="16"/>
  <c r="D126" i="16"/>
  <c r="D125" i="16"/>
  <c r="D130" i="16"/>
  <c r="D129" i="16"/>
  <c r="D131" i="16"/>
  <c r="D132" i="16"/>
  <c r="D264" i="14"/>
  <c r="D263" i="14"/>
  <c r="D262" i="14"/>
  <c r="D261" i="14"/>
  <c r="D260" i="14"/>
  <c r="D259" i="14"/>
  <c r="D258" i="14"/>
  <c r="D257" i="14"/>
  <c r="D256" i="14"/>
  <c r="D255" i="14"/>
  <c r="D254" i="14"/>
  <c r="D253" i="14"/>
  <c r="D252" i="14"/>
  <c r="D251" i="14"/>
  <c r="D250" i="14"/>
  <c r="D249" i="14"/>
  <c r="D248" i="14"/>
  <c r="D247" i="14"/>
  <c r="D246" i="14"/>
  <c r="D245" i="14"/>
  <c r="D244" i="14"/>
  <c r="D243" i="14"/>
  <c r="D242" i="14"/>
  <c r="D241" i="14"/>
  <c r="D240" i="14"/>
  <c r="D239" i="14"/>
  <c r="D238" i="14"/>
  <c r="D237" i="14"/>
  <c r="D236" i="14"/>
  <c r="D235" i="14"/>
  <c r="D234" i="14"/>
  <c r="D233" i="14"/>
  <c r="D232" i="14"/>
  <c r="D231" i="14"/>
  <c r="D230" i="14"/>
  <c r="D229" i="14"/>
  <c r="D228" i="14"/>
  <c r="D227" i="14"/>
  <c r="D226" i="14"/>
  <c r="D225" i="14"/>
  <c r="D224" i="14"/>
  <c r="D223" i="14"/>
  <c r="D222" i="14"/>
  <c r="D221" i="14"/>
  <c r="D220" i="14"/>
  <c r="D219" i="14"/>
  <c r="D218" i="14"/>
  <c r="D217" i="14"/>
  <c r="D216" i="14"/>
  <c r="D215" i="14"/>
  <c r="D214" i="14"/>
  <c r="D213" i="14"/>
  <c r="D212" i="14"/>
  <c r="D211" i="14"/>
  <c r="D210" i="14"/>
  <c r="D209" i="14"/>
  <c r="D208" i="14"/>
  <c r="D207" i="14"/>
  <c r="D206" i="14"/>
  <c r="D205" i="14"/>
  <c r="D204" i="14"/>
  <c r="D203" i="14"/>
  <c r="D202" i="14"/>
  <c r="D201" i="14"/>
  <c r="D200" i="14"/>
  <c r="D199" i="14"/>
  <c r="D198" i="14"/>
  <c r="D197" i="14"/>
  <c r="D196" i="14"/>
  <c r="D195" i="14"/>
  <c r="D194" i="14"/>
  <c r="D193" i="14"/>
  <c r="D192" i="14"/>
  <c r="D191" i="14"/>
  <c r="D190" i="14"/>
  <c r="D189" i="14"/>
  <c r="D188" i="14"/>
  <c r="D187" i="14"/>
  <c r="D186" i="14"/>
  <c r="D185" i="14"/>
  <c r="D184" i="14"/>
  <c r="D183" i="14"/>
  <c r="D182" i="14"/>
  <c r="D181" i="14"/>
  <c r="D180" i="14"/>
  <c r="D179" i="14"/>
  <c r="D178" i="14"/>
  <c r="D177" i="14"/>
  <c r="D176" i="14"/>
  <c r="D175" i="14"/>
  <c r="D174" i="14"/>
  <c r="D173" i="14"/>
  <c r="D172" i="14"/>
  <c r="D171" i="14"/>
  <c r="D170" i="14"/>
  <c r="D169" i="14"/>
  <c r="D168" i="14"/>
  <c r="D167" i="14"/>
  <c r="D166" i="14"/>
  <c r="D165" i="14"/>
  <c r="D164" i="14"/>
  <c r="D163" i="14"/>
  <c r="D162" i="14"/>
  <c r="D161" i="14"/>
  <c r="D160" i="14"/>
  <c r="D159" i="14"/>
  <c r="D158" i="14"/>
  <c r="D157" i="14"/>
  <c r="D156" i="14"/>
  <c r="D155" i="14"/>
  <c r="D154" i="14"/>
  <c r="D153" i="14"/>
  <c r="D152" i="14"/>
  <c r="D151" i="14"/>
  <c r="D150" i="14"/>
  <c r="D149" i="14"/>
  <c r="D148" i="14"/>
  <c r="D147" i="14"/>
  <c r="D146" i="14"/>
  <c r="D145" i="14"/>
  <c r="D144" i="14"/>
  <c r="D143" i="14"/>
  <c r="D142" i="14"/>
  <c r="D141" i="14"/>
  <c r="D140" i="14"/>
  <c r="D139" i="14"/>
  <c r="D138" i="14"/>
  <c r="D265" i="14"/>
  <c r="D69" i="14"/>
  <c r="D68" i="14"/>
  <c r="D67" i="14"/>
  <c r="D66" i="14"/>
  <c r="D65" i="14"/>
  <c r="D64" i="14"/>
  <c r="D63" i="14"/>
  <c r="D62" i="14"/>
  <c r="D61" i="14"/>
  <c r="D60" i="14"/>
  <c r="D59" i="14"/>
  <c r="D58" i="14"/>
  <c r="D57" i="14"/>
  <c r="D56" i="14"/>
  <c r="D55" i="14"/>
  <c r="D54" i="14"/>
  <c r="D53" i="14"/>
  <c r="D52" i="14"/>
  <c r="D51" i="14"/>
  <c r="D50" i="14"/>
  <c r="D49" i="14"/>
  <c r="D48" i="14"/>
  <c r="D47" i="14"/>
  <c r="D46" i="14"/>
  <c r="D45" i="14"/>
  <c r="D44" i="14"/>
  <c r="D43" i="14"/>
  <c r="D42" i="14"/>
  <c r="D41" i="14"/>
  <c r="D40" i="14"/>
  <c r="D39" i="14"/>
  <c r="D38" i="14"/>
  <c r="D37" i="14"/>
  <c r="D36" i="14"/>
  <c r="D35" i="14"/>
  <c r="D34" i="14"/>
  <c r="D33" i="14"/>
  <c r="D32" i="14"/>
  <c r="D31" i="14"/>
  <c r="D30" i="14"/>
  <c r="D29" i="14"/>
  <c r="D28" i="14"/>
  <c r="D27" i="14"/>
  <c r="D26" i="14"/>
  <c r="D25" i="14"/>
  <c r="D24" i="14"/>
  <c r="D23" i="14"/>
  <c r="D22" i="14"/>
  <c r="D21" i="14"/>
  <c r="D20" i="14"/>
  <c r="D19" i="14"/>
  <c r="D18" i="14"/>
  <c r="D17" i="14"/>
  <c r="D16" i="14"/>
  <c r="D15" i="14"/>
  <c r="D14" i="14"/>
  <c r="D13" i="14"/>
  <c r="D12" i="14"/>
  <c r="D11" i="14"/>
  <c r="D10" i="14"/>
  <c r="D9" i="14"/>
  <c r="D8" i="14"/>
  <c r="D7" i="14"/>
  <c r="D6" i="14"/>
  <c r="D101" i="14"/>
  <c r="D100" i="14"/>
  <c r="D99" i="14"/>
  <c r="D98" i="14"/>
  <c r="D97" i="14"/>
  <c r="D96" i="14"/>
  <c r="D95" i="14"/>
  <c r="D94" i="14"/>
  <c r="D93" i="14"/>
  <c r="D92" i="14"/>
  <c r="D91" i="14"/>
  <c r="D90" i="14"/>
  <c r="D89" i="14"/>
  <c r="D88" i="14"/>
  <c r="D87" i="14"/>
  <c r="D86" i="14"/>
  <c r="D85" i="14"/>
  <c r="D84" i="14"/>
  <c r="D83" i="14"/>
  <c r="D82" i="14"/>
  <c r="D81" i="14"/>
  <c r="D80" i="14"/>
  <c r="D79" i="14"/>
  <c r="D78" i="14"/>
  <c r="D77" i="14"/>
  <c r="D76" i="14"/>
  <c r="D75" i="14"/>
  <c r="D74" i="14"/>
  <c r="D73" i="14"/>
  <c r="D72" i="14"/>
  <c r="D71" i="14"/>
  <c r="D70" i="14"/>
  <c r="D117" i="14"/>
  <c r="D116" i="14"/>
  <c r="D115" i="14"/>
  <c r="D114" i="14"/>
  <c r="D113" i="14"/>
  <c r="D112" i="14"/>
  <c r="D111" i="14"/>
  <c r="D110" i="14"/>
  <c r="D109" i="14"/>
  <c r="D108" i="14"/>
  <c r="D107" i="14"/>
  <c r="D106" i="14"/>
  <c r="D105" i="14"/>
  <c r="D104" i="14"/>
  <c r="D103" i="14"/>
  <c r="D102" i="14"/>
  <c r="D125" i="14"/>
  <c r="D124" i="14"/>
  <c r="D123" i="14"/>
  <c r="D122" i="14"/>
  <c r="D121" i="14"/>
  <c r="D120" i="14"/>
  <c r="D119" i="14"/>
  <c r="D118" i="14"/>
  <c r="A24" i="8"/>
  <c r="A25" i="8"/>
  <c r="A26" i="8"/>
  <c r="A27" i="8"/>
  <c r="A28" i="8"/>
  <c r="A29" i="8"/>
  <c r="A30" i="8"/>
  <c r="A31" i="8"/>
  <c r="A32" i="8"/>
  <c r="A33" i="8"/>
  <c r="A20" i="1"/>
  <c r="A23" i="8" s="1"/>
  <c r="D129" i="14"/>
  <c r="D128" i="14"/>
  <c r="D127" i="14"/>
  <c r="D126" i="14"/>
  <c r="D131" i="14"/>
  <c r="D130" i="14"/>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D138" i="13"/>
  <c r="D137" i="13"/>
  <c r="D132" i="13"/>
  <c r="D131" i="13"/>
  <c r="D130" i="13"/>
  <c r="D129" i="13"/>
  <c r="D128" i="13"/>
  <c r="D127" i="13"/>
  <c r="D126" i="13"/>
  <c r="D125" i="13"/>
  <c r="D124" i="13"/>
  <c r="D123" i="13"/>
  <c r="D122" i="13"/>
  <c r="D121" i="13"/>
  <c r="D120" i="13"/>
  <c r="D119" i="13"/>
  <c r="D118" i="13"/>
  <c r="D117" i="13"/>
  <c r="D116" i="13"/>
  <c r="D115" i="13"/>
  <c r="D114" i="13"/>
  <c r="D113" i="13"/>
  <c r="D112" i="13"/>
  <c r="D111" i="13"/>
  <c r="D110" i="13"/>
  <c r="D109" i="13"/>
  <c r="D108" i="13"/>
  <c r="D107" i="13"/>
  <c r="D106" i="13"/>
  <c r="D105" i="13"/>
  <c r="D104" i="13"/>
  <c r="D103" i="13"/>
  <c r="D102" i="13"/>
  <c r="D101"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D6" i="13"/>
  <c r="D5" i="13"/>
  <c r="D52" i="13"/>
  <c r="D51" i="13"/>
  <c r="D50" i="13"/>
  <c r="D49" i="13"/>
  <c r="D48" i="13"/>
  <c r="D47" i="13"/>
  <c r="D46" i="13"/>
  <c r="D45" i="13"/>
  <c r="D44" i="13"/>
  <c r="D43" i="13"/>
  <c r="D42" i="13"/>
  <c r="D41" i="13"/>
  <c r="D40" i="13"/>
  <c r="D39" i="13"/>
  <c r="D38" i="13"/>
  <c r="D37" i="13"/>
  <c r="D60" i="13"/>
  <c r="D59" i="13"/>
  <c r="D58" i="13"/>
  <c r="D57" i="13"/>
  <c r="D56" i="13"/>
  <c r="D55" i="13"/>
  <c r="D54" i="13"/>
  <c r="D53" i="13"/>
  <c r="D64" i="13"/>
  <c r="D63" i="13"/>
  <c r="D62" i="13"/>
  <c r="D61" i="13"/>
  <c r="D265" i="11"/>
  <c r="D264" i="11"/>
  <c r="D263" i="11"/>
  <c r="D262" i="11"/>
  <c r="D261" i="11"/>
  <c r="D260" i="11"/>
  <c r="D259" i="11"/>
  <c r="D258" i="11"/>
  <c r="D257" i="11"/>
  <c r="D256" i="11"/>
  <c r="D255" i="11"/>
  <c r="D254" i="11"/>
  <c r="D253" i="11"/>
  <c r="D252" i="11"/>
  <c r="D251" i="11"/>
  <c r="D250" i="11"/>
  <c r="D249" i="11"/>
  <c r="D248" i="11"/>
  <c r="D247" i="11"/>
  <c r="D246" i="11"/>
  <c r="D245" i="11"/>
  <c r="D244" i="11"/>
  <c r="D243" i="11"/>
  <c r="D242" i="11"/>
  <c r="D241" i="11"/>
  <c r="D240" i="11"/>
  <c r="D239" i="11"/>
  <c r="D238" i="11"/>
  <c r="D237" i="11"/>
  <c r="D236" i="11"/>
  <c r="D235" i="11"/>
  <c r="D234" i="11"/>
  <c r="D233" i="11"/>
  <c r="D232" i="11"/>
  <c r="D231" i="11"/>
  <c r="D230" i="11"/>
  <c r="D229" i="11"/>
  <c r="D228" i="11"/>
  <c r="D227" i="11"/>
  <c r="D226" i="11"/>
  <c r="D225" i="11"/>
  <c r="D224" i="11"/>
  <c r="D223" i="11"/>
  <c r="D222" i="11"/>
  <c r="D221" i="11"/>
  <c r="D220" i="11"/>
  <c r="D219" i="11"/>
  <c r="D218" i="11"/>
  <c r="D217" i="11"/>
  <c r="D216" i="11"/>
  <c r="D215" i="11"/>
  <c r="D214" i="11"/>
  <c r="D213" i="11"/>
  <c r="D212" i="11"/>
  <c r="D211" i="11"/>
  <c r="D210" i="11"/>
  <c r="D209" i="11"/>
  <c r="D208" i="11"/>
  <c r="D207" i="11"/>
  <c r="D206" i="11"/>
  <c r="D205" i="11"/>
  <c r="D204" i="11"/>
  <c r="D203" i="11"/>
  <c r="D202" i="11"/>
  <c r="D201" i="11"/>
  <c r="D200" i="11"/>
  <c r="D199" i="11"/>
  <c r="D198" i="11"/>
  <c r="D197" i="11"/>
  <c r="D196" i="11"/>
  <c r="D195" i="11"/>
  <c r="D194" i="11"/>
  <c r="D193" i="11"/>
  <c r="D192" i="11"/>
  <c r="D191" i="11"/>
  <c r="D190" i="11"/>
  <c r="D189" i="11"/>
  <c r="D188" i="11"/>
  <c r="D187" i="11"/>
  <c r="D186" i="11"/>
  <c r="D185" i="11"/>
  <c r="D184" i="11"/>
  <c r="D183" i="11"/>
  <c r="D182" i="11"/>
  <c r="D181" i="11"/>
  <c r="D180" i="11"/>
  <c r="D179" i="11"/>
  <c r="D178" i="11"/>
  <c r="D177" i="11"/>
  <c r="D176" i="11"/>
  <c r="D175" i="11"/>
  <c r="D174" i="11"/>
  <c r="D173" i="11"/>
  <c r="D172" i="11"/>
  <c r="D171" i="11"/>
  <c r="D170" i="11"/>
  <c r="D169" i="11"/>
  <c r="D168" i="11"/>
  <c r="D167" i="11"/>
  <c r="D166" i="11"/>
  <c r="D165" i="11"/>
  <c r="D164" i="11"/>
  <c r="D163" i="11"/>
  <c r="D162" i="11"/>
  <c r="D161" i="11"/>
  <c r="D160" i="11"/>
  <c r="D159" i="11"/>
  <c r="D158" i="11"/>
  <c r="D157" i="11"/>
  <c r="D156" i="11"/>
  <c r="D155" i="11"/>
  <c r="D154" i="11"/>
  <c r="D153" i="11"/>
  <c r="D152" i="11"/>
  <c r="D151" i="11"/>
  <c r="D150" i="11"/>
  <c r="D149" i="11"/>
  <c r="D148" i="11"/>
  <c r="D147" i="11"/>
  <c r="D146" i="11"/>
  <c r="D145" i="11"/>
  <c r="D144" i="11"/>
  <c r="D143" i="11"/>
  <c r="D142" i="11"/>
  <c r="D141" i="11"/>
  <c r="D140" i="11"/>
  <c r="D139" i="11"/>
  <c r="D138"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117" i="11"/>
  <c r="D116" i="11"/>
  <c r="D115" i="11"/>
  <c r="D114" i="11"/>
  <c r="D113" i="11"/>
  <c r="D112" i="11"/>
  <c r="D111" i="11"/>
  <c r="D110" i="11"/>
  <c r="D109" i="11"/>
  <c r="D108" i="11"/>
  <c r="D107" i="11"/>
  <c r="D106" i="11"/>
  <c r="D105" i="11"/>
  <c r="D104" i="11"/>
  <c r="D103" i="11"/>
  <c r="D102" i="11"/>
  <c r="D125" i="11"/>
  <c r="D124" i="11"/>
  <c r="D123" i="11"/>
  <c r="D122" i="11"/>
  <c r="D121" i="11"/>
  <c r="D120" i="11"/>
  <c r="D119" i="11"/>
  <c r="D118" i="11"/>
  <c r="D129" i="11"/>
  <c r="D128" i="11"/>
  <c r="D127" i="11"/>
  <c r="D126" i="11"/>
  <c r="D131" i="11"/>
  <c r="D130" i="11"/>
  <c r="A15" i="25"/>
  <c r="F28" i="25" s="1"/>
  <c r="A274" i="23"/>
  <c r="A271" i="23"/>
  <c r="C269" i="23"/>
  <c r="D18" i="25" l="1"/>
  <c r="D22" i="25"/>
  <c r="D19" i="25"/>
  <c r="D23" i="25"/>
  <c r="D16" i="25"/>
  <c r="D20" i="25"/>
  <c r="D24" i="25"/>
  <c r="D17" i="25"/>
  <c r="D21" i="25"/>
  <c r="D25" i="25"/>
  <c r="F29" i="25"/>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F140" i="23"/>
  <c r="D139" i="23"/>
  <c r="F139" i="23" s="1"/>
  <c r="D138" i="23"/>
  <c r="F138" i="23" s="1"/>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F8" i="23"/>
  <c r="D7" i="23"/>
  <c r="F7" i="23" s="1"/>
  <c r="D6" i="23"/>
  <c r="F6" i="23" s="1"/>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117" i="23"/>
  <c r="F116" i="23"/>
  <c r="F115" i="23"/>
  <c r="F114" i="23"/>
  <c r="F113" i="23"/>
  <c r="F112" i="23"/>
  <c r="F111" i="23"/>
  <c r="F110" i="23"/>
  <c r="F109" i="23"/>
  <c r="F108" i="23"/>
  <c r="F107" i="23"/>
  <c r="F106" i="23"/>
  <c r="F105" i="23"/>
  <c r="F104" i="23"/>
  <c r="F103" i="23"/>
  <c r="F102" i="23"/>
  <c r="F125" i="23"/>
  <c r="F124" i="23"/>
  <c r="F123" i="23"/>
  <c r="F122" i="23"/>
  <c r="F121" i="23"/>
  <c r="F120" i="23"/>
  <c r="F119" i="23"/>
  <c r="F118" i="23"/>
  <c r="F129" i="23"/>
  <c r="F128" i="23"/>
  <c r="F127" i="23"/>
  <c r="F126" i="23"/>
  <c r="F131" i="23"/>
  <c r="F130" i="23"/>
  <c r="D266" i="23"/>
  <c r="D137" i="23"/>
  <c r="D134" i="23"/>
  <c r="D5" i="23"/>
  <c r="C267" i="20" l="1"/>
  <c r="C135" i="19"/>
  <c r="B13" i="25" s="1"/>
  <c r="C267" i="19"/>
  <c r="C135" i="34"/>
  <c r="C267" i="34"/>
  <c r="C135" i="20"/>
  <c r="C267" i="17"/>
  <c r="C135" i="17"/>
  <c r="C140" i="9"/>
  <c r="C135" i="10"/>
  <c r="C267" i="10"/>
  <c r="C272" i="9"/>
  <c r="C1" i="34" l="1"/>
  <c r="D265" i="16"/>
  <c r="D136" i="16"/>
  <c r="D133" i="16"/>
  <c r="D4" i="16"/>
  <c r="D266" i="16" l="1"/>
  <c r="D134" i="16"/>
  <c r="C14" i="25"/>
  <c r="C22" i="8"/>
  <c r="B14" i="25"/>
  <c r="E19" i="1"/>
  <c r="C269" i="34"/>
  <c r="D266" i="14"/>
  <c r="D137" i="14"/>
  <c r="D134" i="14"/>
  <c r="D133" i="14"/>
  <c r="D132" i="14"/>
  <c r="D5" i="14"/>
  <c r="D266" i="11"/>
  <c r="D137" i="11"/>
  <c r="D134" i="11"/>
  <c r="D133" i="11"/>
  <c r="D132" i="11"/>
  <c r="D5" i="11"/>
  <c r="D14" i="25" l="1"/>
  <c r="D267" i="11"/>
  <c r="D135" i="11"/>
  <c r="D267" i="14"/>
  <c r="D135" i="14"/>
  <c r="N1" i="31"/>
  <c r="C2" i="8" l="1"/>
  <c r="B2" i="8"/>
  <c r="O1" i="33" l="1"/>
  <c r="F1" i="33"/>
  <c r="F137" i="23" l="1"/>
  <c r="D136" i="13" l="1"/>
  <c r="D136" i="15" l="1"/>
  <c r="E15" i="1" l="1"/>
  <c r="B10" i="25" l="1"/>
  <c r="C18" i="8"/>
  <c r="C12" i="25" l="1"/>
  <c r="C20" i="8"/>
  <c r="B12" i="25"/>
  <c r="E17" i="1"/>
  <c r="D269" i="14"/>
  <c r="C10" i="25"/>
  <c r="D10" i="25" s="1"/>
  <c r="D268" i="16"/>
  <c r="F1" i="23"/>
  <c r="C1" i="20"/>
  <c r="C1" i="19"/>
  <c r="D1" i="16"/>
  <c r="D1" i="15"/>
  <c r="D1" i="14"/>
  <c r="D1" i="11"/>
  <c r="D1" i="25"/>
  <c r="G2" i="29"/>
  <c r="G3" i="29"/>
  <c r="D3" i="29"/>
  <c r="D2" i="29"/>
  <c r="A3" i="29"/>
  <c r="B4" i="29"/>
  <c r="A2" i="29"/>
  <c r="C1" i="17"/>
  <c r="D1" i="13"/>
  <c r="C1" i="10"/>
  <c r="C1" i="9"/>
  <c r="G3" i="5"/>
  <c r="G2" i="5"/>
  <c r="D3" i="5"/>
  <c r="D2" i="5"/>
  <c r="A3" i="5"/>
  <c r="A2" i="5"/>
  <c r="D12" i="25" l="1"/>
  <c r="A2" i="8"/>
  <c r="C3" i="8"/>
  <c r="C1" i="8"/>
  <c r="G1" i="5" s="1"/>
  <c r="A1" i="8"/>
  <c r="B1" i="8"/>
  <c r="D4" i="15" l="1"/>
  <c r="D265" i="15" l="1"/>
  <c r="D266" i="15" s="1"/>
  <c r="C8" i="25" l="1"/>
  <c r="C16" i="8"/>
  <c r="F132" i="23"/>
  <c r="F133" i="23"/>
  <c r="F5" i="23"/>
  <c r="D68" i="13" l="1"/>
  <c r="D67" i="13"/>
  <c r="D66" i="13"/>
  <c r="D65" i="13"/>
  <c r="D4" i="13"/>
  <c r="F266" i="23" l="1"/>
  <c r="F267" i="23" s="1"/>
  <c r="F134" i="23"/>
  <c r="F135" i="23" s="1"/>
  <c r="D133" i="15"/>
  <c r="D134" i="15" s="1"/>
  <c r="D265" i="13"/>
  <c r="D266" i="13" s="1"/>
  <c r="D133" i="13"/>
  <c r="D134" i="13" s="1"/>
  <c r="C11" i="25" l="1"/>
  <c r="C19" i="8"/>
  <c r="C13" i="25"/>
  <c r="D13" i="25" s="1"/>
  <c r="C21" i="8"/>
  <c r="C9" i="25"/>
  <c r="C17" i="8"/>
  <c r="C6" i="25"/>
  <c r="C14" i="8"/>
  <c r="C5" i="25"/>
  <c r="C13" i="8"/>
  <c r="C4" i="25"/>
  <c r="C12" i="8"/>
  <c r="B11" i="25"/>
  <c r="E16" i="1"/>
  <c r="E18" i="1"/>
  <c r="B7" i="25"/>
  <c r="E12" i="1"/>
  <c r="C269" i="20"/>
  <c r="C269" i="19"/>
  <c r="E10" i="1"/>
  <c r="E9" i="1"/>
  <c r="E11" i="1"/>
  <c r="E13" i="1"/>
  <c r="E14" i="1"/>
  <c r="C15" i="8"/>
  <c r="D11" i="25" l="1"/>
  <c r="C23" i="8"/>
  <c r="C34" i="8" s="1"/>
  <c r="E20" i="1"/>
  <c r="E31" i="1" s="1"/>
  <c r="B15" i="25"/>
  <c r="C15" i="25"/>
  <c r="B8" i="25"/>
  <c r="D8" i="25" s="1"/>
  <c r="C269" i="17"/>
  <c r="B9" i="25"/>
  <c r="D9" i="25" s="1"/>
  <c r="D268" i="15"/>
  <c r="D268" i="13"/>
  <c r="B6" i="25"/>
  <c r="D6" i="25" s="1"/>
  <c r="D269" i="11"/>
  <c r="C7" i="25"/>
  <c r="D7" i="25" s="1"/>
  <c r="C269" i="10"/>
  <c r="B5" i="25"/>
  <c r="D5" i="25" s="1"/>
  <c r="C274" i="9"/>
  <c r="B4" i="25"/>
  <c r="D4" i="25" s="1"/>
  <c r="F269" i="23"/>
  <c r="C9" i="8"/>
  <c r="D15" i="25" l="1"/>
  <c r="D30" i="25" s="1"/>
  <c r="C29" i="25"/>
  <c r="B28" i="25"/>
  <c r="A10" i="29" s="1"/>
  <c r="A31" i="25" l="1"/>
  <c r="A32" i="25"/>
  <c r="A33" i="25"/>
  <c r="J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tc={387FFAAA-1D26-4346-A390-701D4D922CDA}</author>
    <author>tc={9AE041B5-22BE-4420-B90A-164050898395}</author>
    <author>tc={7DDB088D-962F-4B8D-A825-643C1F17348F}</author>
    <author>tc={C1F10840-5B07-4A5B-98D6-FA4B408FBBFA}</author>
    <author>tc={FDF5C2C0-3125-49B4-85DF-0EEBCFB24B9B}</author>
  </authors>
  <commentList>
    <comment ref="F28" authorId="0" shapeId="0" xr:uid="{387FFAAA-1D26-4346-A390-701D4D922CDA}">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29" authorId="1" shapeId="0" xr:uid="{9AE041B5-22BE-4420-B90A-164050898395}">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31" authorId="2" shapeId="0" xr:uid="{7DDB088D-962F-4B8D-A825-643C1F17348F}">
      <text>
        <t>[Threaded comment]
Your version of Excel allows you to read this threaded comment; however, any edits to it will get removed if the file is opened in a newer version of Excel. Learn more: https://go.microsoft.com/fwlink/?linkid=870924
Comment:
    Compares State Request total on this sheet to Section A</t>
      </text>
    </comment>
    <comment ref="A32" authorId="3" shapeId="0" xr:uid="{C1F10840-5B07-4A5B-98D6-FA4B408FBBFA}">
      <text>
        <t>[Threaded comment]
Your version of Excel allows you to read this threaded comment; however, any edits to it will get removed if the file is opened in a newer version of Excel. Learn more: https://go.microsoft.com/fwlink/?linkid=870924
Comment:
    Compares Non-State Amount total on this sheet to Section B</t>
      </text>
    </comment>
    <comment ref="A33" authorId="4" shapeId="0" xr:uid="{FDF5C2C0-3125-49B4-85DF-0EEBCFB24B9B}">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tc={B34115D4-1C84-4929-AC51-AE7BA96953D2}</author>
  </authors>
  <commentList>
    <comment ref="J10" authorId="0" shapeId="0" xr:uid="{B34115D4-1C84-4929-AC51-AE7BA96953D2}">
      <text>
        <t>[Threaded comment]
Your version of Excel allows you to read this threaded comment; however, any edits to it will get removed if the file is opened in a newer version of Excel. Learn more: https://go.microsoft.com/fwlink/?linkid=870924
Comment:
    This cell checks for consistency between Section A's Total Costs State Grant Funds and this sheet's Final Budget Amount Approved</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<sst xmlns="http://schemas.openxmlformats.org/spreadsheetml/2006/main" count="6883" uniqueCount="248">
  <si>
    <t xml:space="preserve">State of Illinois -- Uniform Budget Template -- General Instructions </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</si>
  <si>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</si>
  <si>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</si>
  <si>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r>
      <t>Section A</t>
    </r>
    <r>
      <rPr>
        <u/>
        <sz val="20"/>
        <color theme="1"/>
        <rFont val="Times New Roman"/>
        <family val="1"/>
      </rPr>
      <t xml:space="preserve"> – Budget Summary</t>
    </r>
  </si>
  <si>
    <t>STATE OF ILLINOIS FUNDS</t>
  </si>
  <si>
    <r>
      <t xml:space="preserve">All applicants must complete Section A and provide a break-down by the applicable budget categories shown in lines 1-12. </t>
    </r>
    <r>
      <rPr>
        <b/>
        <sz val="9"/>
        <color theme="1"/>
        <rFont val="Times New Roman"/>
        <family val="1"/>
      </rPr>
      <t>Please read all instructions before completing form.</t>
    </r>
  </si>
  <si>
    <t xml:space="preserve">STATE OF ILLINOIS GRANT FUNDS </t>
  </si>
  <si>
    <t xml:space="preserve">Provide a total requested State of Illinois Grant amount  in the Revenue portion of Section A. The amount entered in Line (a) will equal the total amount budgeted on Line 12 of Section A. </t>
  </si>
  <si>
    <t>BUDGET SUMMARY – STATE OF ILLINOIS FUNDS</t>
  </si>
  <si>
    <t>All applicants must complete Section A and provide a break-down by the applicable budget categories shown in lines 1-12.</t>
  </si>
  <si>
    <t>Row 6: Show the total budget request for which funding is requested.</t>
  </si>
  <si>
    <t>Please use detail worksheet and narrative section for further descriptions and explanations of budgetary line items</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</si>
  <si>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18, the applicant’s Business Office must select one of the options listed on the Indirect Cost Information page under Section-A Indirect Cost Information (1-5).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</si>
  <si>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</si>
  <si>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t xml:space="preserve">  </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</si>
  <si>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</si>
  <si>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</si>
  <si>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15% modified total direct cost (MTDC) which may be used indefinitely on State of Illinois Awards.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</si>
  <si>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</si>
  <si>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</si>
  <si>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t>OR</t>
  </si>
  <si>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</si>
  <si>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15%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</si>
  <si>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</si>
  <si>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Option (5):</t>
    </r>
    <r>
      <rPr>
        <sz val="9"/>
        <color theme="1"/>
        <rFont val="Times New Roman"/>
        <family val="1"/>
      </rPr>
      <t xml:space="preserve">  If you are not seeking or not allowed any Indirect.</t>
    </r>
  </si>
  <si>
    <r>
      <t>Section B</t>
    </r>
    <r>
      <rPr>
        <u/>
        <sz val="20"/>
        <color theme="1"/>
        <rFont val="Times New Roman"/>
        <family val="1"/>
      </rPr>
      <t xml:space="preserve"> - Budget Summary</t>
    </r>
  </si>
  <si>
    <t>NON-STATE OF ILLINOIS FUNDS</t>
  </si>
  <si>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12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</si>
  <si>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</si>
  <si>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t>If the applicant is required to provide or volunteers to provide cost-sharing or matching funds or other non-State of Illinois resources to the project, these costs should be shown for each applicable budget category on lines 1‑12 of Section B.</t>
  </si>
  <si>
    <t>Lines 1-11: For which matching funds or other contributions are provided, show the total contribution for each applicable budget category.</t>
  </si>
  <si>
    <t>Line 12: Show the total matching or other contribution.</t>
  </si>
  <si>
    <t>Please see detail worksheet and narrative section for further descriptions and explanations of budgetary line items</t>
  </si>
  <si>
    <r>
      <t>Section C</t>
    </r>
    <r>
      <rPr>
        <u/>
        <sz val="20"/>
        <color theme="1"/>
        <rFont val="Times New Roman"/>
        <family val="1"/>
      </rPr>
      <t xml:space="preserve"> - Budget Worksheet &amp; Narrative</t>
    </r>
  </si>
  <si>
    <t xml:space="preserve"> [Attach separate sheet(s)]</t>
  </si>
  <si>
    <t>Pay attention to applicable program specific instructions, if attached.</t>
  </si>
  <si>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</si>
  <si>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</si>
  <si>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</si>
  <si>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t xml:space="preserve">a. The specific costs or contributions by budget category;  </t>
  </si>
  <si>
    <t>b. The source of the costs or contributions; and</t>
  </si>
  <si>
    <t>c. In the case of third-party in-kind contributions, a description of how the value was determined for the donated or contributed goods or services.</t>
  </si>
  <si>
    <t>[Please review cost sharing and matching regulations found in 2 CFR 200.306.]</t>
  </si>
  <si>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</si>
  <si>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18,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</si>
  <si>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</si>
  <si>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Keep in mind the following—</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</si>
  <si>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</si>
  <si>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</si>
  <si>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</si>
  <si>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</si>
  <si>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</si>
  <si>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</si>
  <si>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</si>
  <si>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</si>
  <si>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</si>
  <si>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</si>
  <si>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</si>
  <si>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</si>
  <si>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</si>
  <si>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</si>
  <si>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t xml:space="preserve">STATE OF ILLINOIS </t>
  </si>
  <si>
    <t>UNIFORM GRANT BUDGET TEMPLATE</t>
  </si>
  <si>
    <t>Commerce &amp; Economic Opportunity</t>
  </si>
  <si>
    <t>Organization Name:</t>
  </si>
  <si>
    <t>Cornucopia-Galesburg Inc</t>
  </si>
  <si>
    <t>UEI</t>
  </si>
  <si>
    <t>U4V5JALKHMX7</t>
  </si>
  <si>
    <t>NOFO #</t>
  </si>
  <si>
    <t>3295-2956</t>
  </si>
  <si>
    <t>Please type in the light blue highlighted cells</t>
  </si>
  <si>
    <t xml:space="preserve">CSFA Number: </t>
  </si>
  <si>
    <t>420-35-3295</t>
  </si>
  <si>
    <t>CSFA Description:</t>
  </si>
  <si>
    <t>Illinois Grocery Initiative - Equipment Upgrade</t>
  </si>
  <si>
    <t>Fiscal Year:</t>
  </si>
  <si>
    <t>S E C T I O N   A   -- STATE OF ILLINOIS FUNDS</t>
  </si>
  <si>
    <t>Grant #</t>
  </si>
  <si>
    <t xml:space="preserve"> Revenues </t>
  </si>
  <si>
    <t xml:space="preserve">TOTAL REVENUE </t>
  </si>
  <si>
    <t>(a). State of Illinois Grant Amount Requested</t>
  </si>
  <si>
    <t xml:space="preserve"> BUDGET SUMMARY STATE OF ILLINOIS FUNDS </t>
  </si>
  <si>
    <t xml:space="preserve">Budget Expenditure Categories               </t>
  </si>
  <si>
    <t>TOTAL EXPENDITURES</t>
  </si>
  <si>
    <r>
      <t>1. Design/Engineering  (</t>
    </r>
    <r>
      <rPr>
        <i/>
        <sz val="10"/>
        <color theme="1"/>
        <rFont val="Times New Roman"/>
        <family val="1"/>
      </rPr>
      <t>usually limited to 10% - 15% of total State Grant funds in this budget</t>
    </r>
    <r>
      <rPr>
        <sz val="11"/>
        <color theme="1"/>
        <rFont val="Times New Roman"/>
        <family val="1"/>
      </rPr>
      <t>)</t>
    </r>
  </si>
  <si>
    <t>2. Building/Land Purchase</t>
  </si>
  <si>
    <t>3. Wiring/Electrical</t>
  </si>
  <si>
    <t>4. Equipment/Materials/Labor</t>
  </si>
  <si>
    <t>5. Paving/Concrete/Masonry</t>
  </si>
  <si>
    <r>
      <t>6. Construction Management/Oversight  (</t>
    </r>
    <r>
      <rPr>
        <i/>
        <sz val="10"/>
        <color theme="1"/>
        <rFont val="Times New Roman"/>
        <family val="1"/>
      </rPr>
      <t>limited to 10% - 15% of total State Grant funds in this budget</t>
    </r>
    <r>
      <rPr>
        <sz val="11"/>
        <color theme="1"/>
        <rFont val="Times New Roman"/>
        <family val="1"/>
      </rPr>
      <t>)</t>
    </r>
  </si>
  <si>
    <t>7. Mechanical System</t>
  </si>
  <si>
    <t>8. Excavation/Site Prep/Demo</t>
  </si>
  <si>
    <t>9. Plumbing</t>
  </si>
  <si>
    <t>10. Other Construction Expenses</t>
  </si>
  <si>
    <r>
      <t>11. Contingency  (</t>
    </r>
    <r>
      <rPr>
        <i/>
        <sz val="10"/>
        <color theme="1"/>
        <rFont val="Times New Roman"/>
        <family val="1"/>
      </rPr>
      <t>limited to maximum 10% of total State Grant funds in this budget</t>
    </r>
    <r>
      <rPr>
        <sz val="11"/>
        <color theme="1"/>
        <rFont val="Times New Roman"/>
        <family val="1"/>
      </rPr>
      <t>)</t>
    </r>
  </si>
  <si>
    <t xml:space="preserve">12. Total Costs State Grant Funds </t>
  </si>
  <si>
    <t xml:space="preserve">SECTION - A (continued) Indirect Cost Rate Information </t>
  </si>
  <si>
    <t xml:space="preserve">If your organization is requesting reimbursement for indirect costs on line 17 of the Budget Summary, please select one of the following options. </t>
  </si>
  <si>
    <t>1)</t>
  </si>
  <si>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</si>
  <si>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To select an option - highlight the box and drop down the shape fill box on the drawing tools ribbon.  you can either select a fill color or you can fill with texture, choose more textures and pick a checkmark from clipart.</t>
  </si>
  <si>
    <t>NOTE: (If this option is selected, please provide basic Negotiated Indirect Cost Rate Agreement information in area designated below)</t>
  </si>
  <si>
    <t>Your Organization may not have a Federally Negotiated Indirect Cost Rate Agreement. Therefore, in order for your Organization to be reimbursed for Indirect Costs from the State of Illinois, your Organization must either:</t>
  </si>
  <si>
    <t xml:space="preserve">Complete the Negotiated Indirect Cost Rate Agreement information below if Option (1) or (2a) is selected </t>
  </si>
  <si>
    <t>A.</t>
  </si>
  <si>
    <t xml:space="preserve">Negotiate an Indirect Cost Rate with the State of Illinois’ Indirect Cost Unit with guidance from your State Cognizant Agency on an annual basis. </t>
  </si>
  <si>
    <t>B.</t>
  </si>
  <si>
    <t xml:space="preserve">Elect to use the de minimis rate of 15% modified total direct cost (MTDC) which may be used indefinitely on State of Illinois Awards.  </t>
  </si>
  <si>
    <t>C.</t>
  </si>
  <si>
    <t>Use a Restricted Rate designated by programmatic or statutory policy. (See Notice of Funding Opportunity for Restricted Rate Programs)</t>
  </si>
  <si>
    <t>2a)</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</si>
  <si>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</si>
  <si>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NOTE: (If this option is selected, please provide basic Indirect Cost Rate information in area designated below)</t>
  </si>
  <si>
    <t>2b)</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</si>
  <si>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</si>
  <si>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NOTE: (Check with your State of Illinois Agency for information regarding reimbursement of indirect costs while your proposal is being negotiated)</t>
  </si>
  <si>
    <t>3)</t>
  </si>
  <si>
    <t>Our Organization has never received a Negotiated Indirect Cost Rate Agreement from either the Federal government or the State of Illinois and elects to charge the de minimis rate of 15% modified total direct cost (MTDC) which may be used indefinitely on State of Illinois awards (2 CFR 200.414 (c)(4)(f) &amp; (200.68).</t>
  </si>
  <si>
    <t>NOTE: (Your Organization must be eligible, see 2 CFR 200.414 (f), and submit documentation on the calculation of MTDC within your Budget Narrative under Indirect Costs)</t>
  </si>
  <si>
    <t>4)</t>
  </si>
  <si>
    <t>For Restricted Rate Programs (check one) -- Our Organization is using a restricted indirect cost rate that:</t>
  </si>
  <si>
    <t>_____</t>
  </si>
  <si>
    <t>Is included as a “Special Indirect Cost Rate” in our NICRA (2 CFR 200Appendix IV (5)    Or;</t>
  </si>
  <si>
    <t>Complies with other statutory policies (please specify):</t>
  </si>
  <si>
    <t>The Restricted Indirect Cost Rate is _________%</t>
  </si>
  <si>
    <t>5)</t>
  </si>
  <si>
    <t>X</t>
  </si>
  <si>
    <t>No reimbursement of Indirect Cost is being requested. (Please consult your program office regarding possible match requirements)</t>
  </si>
  <si>
    <t xml:space="preserve">Basic Negotiated Indirect Cost Rate Agreement information if Option (1) or (2a) is selected </t>
  </si>
  <si>
    <t xml:space="preserve"> Period Covered by the NICRA:  From:</t>
  </si>
  <si>
    <t>To:</t>
  </si>
  <si>
    <t>(mm/dd/yyyy)</t>
  </si>
  <si>
    <t xml:space="preserve"> Approving Federal/State agency (please specify):</t>
  </si>
  <si>
    <t xml:space="preserve"> The Indirect Cost Rate is:</t>
  </si>
  <si>
    <t>%</t>
  </si>
  <si>
    <t xml:space="preserve">The Distribution Base is: </t>
  </si>
  <si>
    <t>content in rows 1 to 3 &amp; cell C4 come from Section A</t>
  </si>
  <si>
    <t>S E C T I O N   B   -- NON STATE OF ILLINOIS  FUNDS</t>
  </si>
  <si>
    <t xml:space="preserve">Grantee Match Requirement = </t>
  </si>
  <si>
    <t xml:space="preserve">(a). -Cash </t>
  </si>
  <si>
    <t>(b). -Non-cash</t>
  </si>
  <si>
    <t xml:space="preserve">  (c). Other Funding &amp; Contributions </t>
  </si>
  <si>
    <t>NON-STATE Funds Total</t>
  </si>
  <si>
    <t xml:space="preserve"> BUDGET SUMMARY NON-STATE OF ILLINOIS FUNDS </t>
  </si>
  <si>
    <t>you should not need to type anything in below this row</t>
  </si>
  <si>
    <t>1. Design/Engineering</t>
  </si>
  <si>
    <t>6. Construction Management/Oversight</t>
  </si>
  <si>
    <t>11. Contingency</t>
  </si>
  <si>
    <t>12. Total Costs NON-State Funds</t>
  </si>
  <si>
    <r>
      <rPr>
        <b/>
        <sz val="14"/>
        <color theme="1"/>
        <rFont val="Times New Roman"/>
        <family val="1"/>
      </rPr>
      <t xml:space="preserve">CERTIFICATION </t>
    </r>
    <r>
      <rPr>
        <b/>
        <sz val="10"/>
        <color theme="1"/>
        <rFont val="Times New Roman"/>
        <family val="1"/>
      </rPr>
      <t xml:space="preserve"> </t>
    </r>
  </si>
  <si>
    <t xml:space="preserve">    STATE OF ILLINOIS                                            UNIFORM GRANT BUDGET TEMPLATE</t>
  </si>
  <si>
    <t>(2 CFR 200.415)</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</si>
  <si>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</si>
  <si>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t>Institution/Organization</t>
  </si>
  <si>
    <t xml:space="preserve">Signature </t>
  </si>
  <si>
    <t>Hannah Lyon</t>
  </si>
  <si>
    <t xml:space="preserve">Name of Official </t>
  </si>
  <si>
    <t>co-owner</t>
  </si>
  <si>
    <t xml:space="preserve">Title </t>
  </si>
  <si>
    <t>Chief Financial Officer (or equivalent)</t>
  </si>
  <si>
    <t>Executive Director (or equivalent)</t>
  </si>
  <si>
    <t>Date of Execution</t>
  </si>
  <si>
    <t>Note: The State awarding agency may change required signers based on the grantee’s organizational structure.  The required signers must have the authority to enter into contractual agreements on behalf of the organization.</t>
  </si>
  <si>
    <r>
      <t>Section C</t>
    </r>
    <r>
      <rPr>
        <u/>
        <sz val="16"/>
        <color theme="1"/>
        <rFont val="Times New Roman"/>
        <family val="1"/>
      </rPr>
      <t xml:space="preserve"> - Budget Worksheet &amp; Narrative</t>
    </r>
  </si>
  <si>
    <t>Filter</t>
  </si>
  <si>
    <r>
      <rPr>
        <b/>
        <sz val="10"/>
        <color theme="1"/>
        <rFont val="Times New Roman"/>
        <family val="1"/>
      </rPr>
      <t>1).</t>
    </r>
    <r>
      <rPr>
        <b/>
        <u/>
        <sz val="10"/>
        <color theme="1"/>
        <rFont val="Times New Roman"/>
        <family val="1"/>
      </rPr>
      <t xml:space="preserve"> Design/Engineering</t>
    </r>
    <r>
      <rPr>
        <b/>
        <sz val="10"/>
        <color theme="1"/>
        <rFont val="Times New Roman"/>
        <family val="1"/>
      </rPr>
      <t xml:space="preserve"> </t>
    </r>
    <r>
      <rPr>
        <sz val="10"/>
        <color theme="1"/>
        <rFont val="Times New Roman"/>
        <family val="1"/>
      </rPr>
      <t xml:space="preserve">-- Costs associated with planning, design, and construction observation or related services for the proposed project including environmental services, testing, surveys, etc.  Costs associated with creation of the project's architectural drawings, engineering studies and/or fees, etc., including costs of plans &amp; specs and/or printing costs if specifically identified as such within the project description.  Copies of contracts will be required. </t>
    </r>
    <r>
      <rPr>
        <i/>
        <sz val="10"/>
        <color theme="1"/>
        <rFont val="Times New Roman"/>
        <family val="1"/>
      </rPr>
      <t>* The State portion of this category is usually limited to 10% - 15% of the total State-funded portion in this overall budget.</t>
    </r>
  </si>
  <si>
    <t>keep</t>
  </si>
  <si>
    <t>Purpose</t>
  </si>
  <si>
    <t>Description of Work</t>
  </si>
  <si>
    <t>Item Cost</t>
  </si>
  <si>
    <t>Length of time=# of units of Basis</t>
  </si>
  <si>
    <t>state</t>
  </si>
  <si>
    <t xml:space="preserve">State Total </t>
  </si>
  <si>
    <t>If you need additional rows, there are rows you may unhide</t>
  </si>
  <si>
    <t>non-state</t>
  </si>
  <si>
    <t xml:space="preserve">NON-State Total </t>
  </si>
  <si>
    <t>Design/Engineering Total</t>
  </si>
  <si>
    <t>This rows adds State &amp; Non-State Totals</t>
  </si>
  <si>
    <t xml:space="preserve">Narrative (State): </t>
  </si>
  <si>
    <t>Give a brief description of items that you are claiming</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</si>
  <si>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</si>
  <si>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r>
      <t xml:space="preserve">Narrative (Non-State) </t>
    </r>
    <r>
      <rPr>
        <i/>
        <sz val="10"/>
        <color theme="1"/>
        <rFont val="Times New Roman"/>
        <family val="1"/>
      </rPr>
      <t xml:space="preserve">i.e. "Match" or "Other Funding" </t>
    </r>
  </si>
  <si>
    <r>
      <t xml:space="preserve">2). </t>
    </r>
    <r>
      <rPr>
        <b/>
        <u/>
        <sz val="10"/>
        <rFont val="Times New Roman"/>
        <family val="1"/>
      </rPr>
      <t>Building/Land Purchase</t>
    </r>
    <r>
      <rPr>
        <b/>
        <sz val="10"/>
        <rFont val="Times New Roman"/>
        <family val="1"/>
      </rPr>
      <t xml:space="preserve"> </t>
    </r>
    <r>
      <rPr>
        <sz val="10"/>
        <color theme="1"/>
        <rFont val="Times New Roman"/>
        <family val="1"/>
      </rPr>
      <t>-- Costs to purchase, either in whole or in part a building, structural shell, condominium, land, and/or easement including, but not limited to:</t>
    </r>
    <r>
      <rPr>
        <b/>
        <sz val="10"/>
        <rFont val="Times New Roman"/>
        <family val="1"/>
      </rPr>
      <t xml:space="preserve"> </t>
    </r>
    <r>
      <rPr>
        <sz val="10"/>
        <rFont val="Times New Roman"/>
        <family val="1"/>
      </rPr>
      <t>the net purchase price itself, closing costs charged to the buyer on the closing document, legal fees, etc.  Additionally, costs associated with Right-of-Way, appraisals, property/boundary surveys, legal fees, etc.</t>
    </r>
  </si>
  <si>
    <t>State Total</t>
  </si>
  <si>
    <t>NON-State Total</t>
  </si>
  <si>
    <t>Total</t>
  </si>
  <si>
    <r>
      <t xml:space="preserve">3). Wiring/Electrical </t>
    </r>
    <r>
      <rPr>
        <i/>
        <sz val="10"/>
        <rFont val="Times New Roman"/>
        <family val="1"/>
      </rPr>
      <t>(2 CFR 200.94)</t>
    </r>
    <r>
      <rPr>
        <sz val="10"/>
        <color theme="1"/>
        <rFont val="Times New Roman"/>
        <family val="1"/>
      </rPr>
      <t>-- Purchase of materials necessary for completion of the project scope such as electrical wiring, conduit, outlets, switches, etc. including associated labor/installation costs, as identified within the project description.</t>
    </r>
  </si>
  <si>
    <t>Item</t>
  </si>
  <si>
    <t>Quantity/ Duration</t>
  </si>
  <si>
    <t>Cost per Item</t>
  </si>
  <si>
    <t>If you need to additional rows, there are rows you may unhide</t>
  </si>
  <si>
    <t>We have a relationahip with a union shop (AMP Companies)  which has provided free design services and will act as the contractor for the installation of new items. They provide both electrical and refrigeration services and materials.</t>
  </si>
  <si>
    <r>
      <t xml:space="preserve">4).  </t>
    </r>
    <r>
      <rPr>
        <b/>
        <u/>
        <sz val="10"/>
        <rFont val="Times New Roman"/>
        <family val="1"/>
      </rPr>
      <t>Equipment/Materials/Labor</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Purchase of materials and/or purchase/lease of equipment, to use or install for the project, such as: steel, drywall, lumber, wiring, doors, windows, roofing, rock, etc. including labor/installation costs, as identified - within the project description</t>
    </r>
  </si>
  <si>
    <t xml:space="preserve">Quantity </t>
  </si>
  <si>
    <t xml:space="preserve">Cost Rate </t>
  </si>
  <si>
    <t>We propose to purchase new energy efficient equipment to replace our faulty outdated equipment. Proposed is a four door freezer, curved glass deli case, self-serve island case, and single door refrigerated case.</t>
  </si>
  <si>
    <t xml:space="preserve">We will provide matching funds to cover 25% of the purchase. </t>
  </si>
  <si>
    <t>row type</t>
  </si>
  <si>
    <r>
      <rPr>
        <b/>
        <sz val="10"/>
        <rFont val="Times New Roman"/>
        <family val="1"/>
      </rPr>
      <t xml:space="preserve">5). </t>
    </r>
    <r>
      <rPr>
        <b/>
        <u/>
        <sz val="10"/>
        <rFont val="Times New Roman"/>
        <family val="1"/>
      </rPr>
      <t>Paving/Concrete/Masonry</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Purchase of materials necessary for completion of the project scope such as bituminous pavement, concrete, rock, bricks, blocks, mortar, tuckpointing, etc. including associated labor/installation costs, as identified within the project description.</t>
    </r>
  </si>
  <si>
    <t>Quantity</t>
  </si>
  <si>
    <r>
      <rPr>
        <b/>
        <sz val="10"/>
        <color theme="1"/>
        <rFont val="Times New Roman"/>
        <family val="1"/>
      </rPr>
      <t xml:space="preserve">6). </t>
    </r>
    <r>
      <rPr>
        <b/>
        <u/>
        <sz val="10"/>
        <color theme="1"/>
        <rFont val="Times New Roman"/>
        <family val="1"/>
      </rPr>
      <t>Construction Management/Oversight</t>
    </r>
    <r>
      <rPr>
        <b/>
        <sz val="10"/>
        <color theme="1"/>
        <rFont val="Times New Roman"/>
        <family val="1"/>
      </rPr>
      <t xml:space="preserve"> --</t>
    </r>
    <r>
      <rPr>
        <sz val="10"/>
        <color theme="1"/>
        <rFont val="Times New Roman"/>
        <family val="1"/>
      </rPr>
      <t xml:space="preserve"> Costs associated with managing the construction activities and/or overseeing all aspects of the construction project, either by contractor personnel or grantee personnel, but limited to verifiable time working on this project. * </t>
    </r>
    <r>
      <rPr>
        <i/>
        <sz val="10"/>
        <color theme="1"/>
        <rFont val="Times New Roman"/>
        <family val="1"/>
      </rPr>
      <t>The State portion of this category is usually limited to 10% - 15% of the total State-funded portion in this overall budget.</t>
    </r>
  </si>
  <si>
    <r>
      <rPr>
        <b/>
        <sz val="10"/>
        <rFont val="Times New Roman"/>
        <family val="1"/>
      </rPr>
      <t xml:space="preserve">7). </t>
    </r>
    <r>
      <rPr>
        <b/>
        <u/>
        <sz val="10"/>
        <rFont val="Times New Roman"/>
        <family val="1"/>
      </rPr>
      <t>Mechanical System</t>
    </r>
    <r>
      <rPr>
        <b/>
        <sz val="10"/>
        <rFont val="Times New Roman"/>
        <family val="1"/>
      </rPr>
      <t xml:space="preserve">  --</t>
    </r>
    <r>
      <rPr>
        <sz val="10"/>
        <rFont val="Times New Roman"/>
        <family val="1"/>
      </rPr>
      <t xml:space="preserve"> Purchase of materials necessary for completion of the project scope such as HVAC, elevators, fire alarm, sprinkler, or ventilation system, etc. including associated labor/installation costs, as identified within the project description.</t>
    </r>
  </si>
  <si>
    <r>
      <rPr>
        <b/>
        <sz val="10"/>
        <color theme="1"/>
        <rFont val="Times New Roman"/>
        <family val="1"/>
      </rPr>
      <t xml:space="preserve">8). </t>
    </r>
    <r>
      <rPr>
        <b/>
        <u/>
        <sz val="10"/>
        <color theme="1"/>
        <rFont val="Times New Roman"/>
        <family val="1"/>
      </rPr>
      <t>Excavation/Site Prep/Demo</t>
    </r>
    <r>
      <rPr>
        <sz val="10"/>
        <color theme="1"/>
        <rFont val="Times New Roman"/>
        <family val="1"/>
      </rPr>
      <t xml:space="preserve">  -- Costs associated with demolition of existing structures on the project site and/or preparation of the project site including excavation, etc. ahead of actual new construction/renovation activities.</t>
    </r>
  </si>
  <si>
    <r>
      <rPr>
        <b/>
        <sz val="10"/>
        <rFont val="Times New Roman"/>
        <family val="1"/>
      </rPr>
      <t xml:space="preserve">9).  </t>
    </r>
    <r>
      <rPr>
        <b/>
        <u/>
        <sz val="10"/>
        <rFont val="Times New Roman"/>
        <family val="1"/>
      </rPr>
      <t>Plumbing</t>
    </r>
    <r>
      <rPr>
        <sz val="10"/>
        <rFont val="Times New Roman"/>
        <family val="1"/>
      </rPr>
      <t>-- Purchase of materials necessary for completion of the project scope such as internal or external pipes for water, gas, and/or sewage; fixtures; etc. including associated labor/installation costs, as identified within the project description.</t>
    </r>
  </si>
  <si>
    <r>
      <rPr>
        <b/>
        <sz val="10"/>
        <color theme="1"/>
        <rFont val="Times New Roman"/>
        <family val="1"/>
      </rPr>
      <t xml:space="preserve">10). </t>
    </r>
    <r>
      <rPr>
        <b/>
        <u/>
        <sz val="10"/>
        <color theme="1"/>
        <rFont val="Times New Roman"/>
        <family val="1"/>
      </rPr>
      <t>Other Construction Expenses</t>
    </r>
    <r>
      <rPr>
        <sz val="10"/>
        <color theme="1"/>
        <rFont val="Times New Roman"/>
        <family val="1"/>
      </rPr>
      <t xml:space="preserve">  -- Costs that cannot be easily broken out to or covered by individual/specific budgetary line items such landscaping, hauling, equipment, rental, insurance, environmental fees, loan payments, etc. as identified within the project description.</t>
    </r>
  </si>
  <si>
    <t>d</t>
  </si>
  <si>
    <r>
      <rPr>
        <b/>
        <sz val="10"/>
        <color theme="1"/>
        <rFont val="Times New Roman"/>
        <family val="1"/>
      </rPr>
      <t>11).</t>
    </r>
    <r>
      <rPr>
        <b/>
        <u/>
        <sz val="10"/>
        <color theme="1"/>
        <rFont val="Times New Roman"/>
        <family val="1"/>
      </rPr>
      <t xml:space="preserve"> Contingency</t>
    </r>
    <r>
      <rPr>
        <b/>
        <sz val="10"/>
        <color theme="1"/>
        <rFont val="Times New Roman"/>
        <family val="1"/>
      </rPr>
      <t xml:space="preserve"> </t>
    </r>
    <r>
      <rPr>
        <sz val="10"/>
        <color theme="1"/>
        <rFont val="Times New Roman"/>
        <family val="1"/>
      </rPr>
      <t xml:space="preserve">- </t>
    </r>
    <r>
      <rPr>
        <i/>
        <sz val="10"/>
        <color theme="1"/>
        <rFont val="Times New Roman"/>
        <family val="1"/>
      </rPr>
      <t>Coverage of potential cost overruns in any of the other utilized grant budget line items.</t>
    </r>
    <r>
      <rPr>
        <sz val="10"/>
        <color theme="1"/>
        <rFont val="Times New Roman"/>
        <family val="1"/>
      </rPr>
      <t xml:space="preserve"> * </t>
    </r>
    <r>
      <rPr>
        <i/>
        <sz val="10"/>
        <color theme="1"/>
        <rFont val="Times New Roman"/>
        <family val="1"/>
      </rPr>
      <t>The State portion of this category is limited to a maximum 10% of the total State-funded portion in this overall budget</t>
    </r>
    <r>
      <rPr>
        <sz val="10"/>
        <color theme="1"/>
        <rFont val="Times New Roman"/>
        <family val="1"/>
      </rPr>
      <t xml:space="preserve">.  </t>
    </r>
  </si>
  <si>
    <t>12A.</t>
  </si>
  <si>
    <t>GRANT EXCLUSIVE LINE ITEM</t>
  </si>
  <si>
    <t>Line item determine to be by programmatic of federal reporting purposes.  DCEO will be required to provide definition and instruction per each Grant Exclusive Line Item developed.</t>
  </si>
  <si>
    <t xml:space="preserve">Description </t>
  </si>
  <si>
    <t xml:space="preserve">Basis </t>
  </si>
  <si>
    <t xml:space="preserve">Cost </t>
  </si>
  <si>
    <t xml:space="preserve">Length of time </t>
  </si>
  <si>
    <t>Total Cost</t>
  </si>
  <si>
    <t>month</t>
  </si>
  <si>
    <t>If you need additional rows, there are rows you can unhide</t>
  </si>
  <si>
    <t>adsfds</t>
  </si>
  <si>
    <t>asdfa</t>
  </si>
  <si>
    <t>12B.</t>
  </si>
  <si>
    <t>12C.</t>
  </si>
  <si>
    <t>12D.</t>
  </si>
  <si>
    <t>12E.</t>
  </si>
  <si>
    <t>12F.</t>
  </si>
  <si>
    <t>12G.</t>
  </si>
  <si>
    <t>12H.</t>
  </si>
  <si>
    <t>12I.</t>
  </si>
  <si>
    <t>12J.</t>
  </si>
  <si>
    <t>12K.</t>
  </si>
  <si>
    <t>You should not need to write anything on this page</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</si>
  <si>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</si>
  <si>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t>Budget Category</t>
  </si>
  <si>
    <t xml:space="preserve">State </t>
  </si>
  <si>
    <t xml:space="preserve">NON-State </t>
  </si>
  <si>
    <t xml:space="preserve">Total </t>
  </si>
  <si>
    <t xml:space="preserve">     State Request</t>
  </si>
  <si>
    <t xml:space="preserve">      Non-State Amount</t>
  </si>
  <si>
    <t xml:space="preserve">     TOTAL PROJECT COSTS</t>
  </si>
  <si>
    <t>Agency Approval</t>
  </si>
  <si>
    <t xml:space="preserve">    STATE OF ILLINOIS                                          UNIFORM GRANT BUDGET TEMPLATE</t>
  </si>
  <si>
    <t>AGENCY: Commerce &amp; Economic Opportunity</t>
  </si>
  <si>
    <t>Grantees should not need to type anything on this sheet</t>
  </si>
  <si>
    <t>Grant Number</t>
  </si>
  <si>
    <t>Final Budget Amount Approved</t>
  </si>
  <si>
    <t xml:space="preserve">Program Approval Signature </t>
  </si>
  <si>
    <t>Date</t>
  </si>
  <si>
    <t xml:space="preserve">Fiscal &amp; Administrative Approval Signature </t>
  </si>
  <si>
    <t xml:space="preserve">Budget Revision Approved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</si>
</sst>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s>
  <fonts count="52">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9"/>
      <color theme="1"/>
      <name val="Times New Roman"/>
      <family val="1"/>
    </font>
    <font>
      <sz val="10"/>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b/>
      <sz val="11"/>
      <color theme="1"/>
      <name val="Calibri"/>
      <family val="2"/>
      <scheme val="minor"/>
    </font>
    <font>
      <b/>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i/>
      <u/>
      <sz val="10"/>
      <name val="Times New Roman"/>
      <family val="1"/>
    </font>
    <font>
      <i/>
      <u/>
      <sz val="10"/>
      <name val="Times New Roman"/>
      <family val="1"/>
    </font>
    <font>
      <sz val="11"/>
      <color rgb="FF720000"/>
      <name val="Calibri"/>
      <family val="2"/>
      <scheme val="minor"/>
    </font>
    <font>
      <b/>
      <sz val="18"/>
      <color theme="3"/>
      <name val="Cambria"/>
      <family val="2"/>
      <scheme val="major"/>
    </font>
    <font>
      <sz val="11"/>
      <color rgb="FFFFFFCC"/>
      <name val="Calibri"/>
      <family val="2"/>
      <scheme val="minor"/>
    </font>
  </fonts>
  <fills count="9">
    <fill>
      <patternFill patternType="none"/>
    </fill>
    <fill>
      <patternFill patternType="gray125"/>
    </fill>
    <fill>
      <patternFill patternType="solid">
        <fgColor indexed="65"/>
        <bgColor indexed="6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theme="4" tint="0.79998168889431442"/>
        <bgColor indexed="64"/>
      </patternFill>
    </fill>
    <fill>
      <patternFill patternType="solid">
        <fgColor rgb="FF00B050"/>
        <bgColor indexed="64"/>
      </patternFill>
    </fill>
  </fills>
  <borders count="37">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style="medium">
        <color indexed="64"/>
      </top>
      <bottom style="thin">
        <color indexed="64"/>
      </bottom>
      <diagonal/>
    </border>
  </borders>
  <cellStyleXfs count="5">
    <xf numFmtId="0" fontId="0" fillId="0" borderId="0"/>
    <xf numFmtId="44" fontId="1" fillId="0" borderId="0" applyFont="0" applyFill="0" applyBorder="0" applyAlignment="0" applyProtection="0"/>
    <xf numFmtId="0" fontId="43" fillId="4" borderId="0" applyNumberFormat="0" applyBorder="0" applyAlignment="0" applyProtection="0"/>
    <xf numFmtId="0" fontId="45" fillId="6" borderId="0" applyNumberFormat="0" applyBorder="0" applyAlignment="0" applyProtection="0"/>
    <xf numFmtId="0" fontId="50" fillId="0" borderId="0" applyNumberFormat="0" applyFill="0" applyBorder="0" applyAlignment="0" applyProtection="0"/>
  </cellStyleXfs>
  <cellXfs count="363">
    <xf numFmtId="0" fontId="0" fillId="0" borderId="0" xfId="0"/>
    <xf numFmtId="0" fontId="0" fillId="0" borderId="4" xfId="0" applyBorder="1"/>
    <xf numFmtId="0" fontId="9" fillId="0" borderId="0" xfId="0" applyFont="1"/>
    <xf numFmtId="0" fontId="6" fillId="0" borderId="0" xfId="0" applyFont="1" applyAlignment="1">
      <alignment vertical="center"/>
    </xf>
    <xf numFmtId="0" fontId="16" fillId="0" borderId="0" xfId="0" applyFont="1"/>
    <xf numFmtId="0" fontId="2" fillId="0" borderId="0" xfId="0" applyFont="1"/>
    <xf numFmtId="0" fontId="19" fillId="0" borderId="0" xfId="0" applyFont="1" applyAlignment="1">
      <alignment vertical="top" wrapText="1"/>
    </xf>
    <xf numFmtId="0" fontId="25" fillId="0" borderId="0" xfId="0" applyFont="1"/>
    <xf numFmtId="0" fontId="13" fillId="0" borderId="0" xfId="0" applyFont="1" applyAlignment="1">
      <alignment vertical="center" wrapText="1"/>
    </xf>
    <xf numFmtId="0" fontId="0" fillId="0" borderId="0" xfId="0" applyAlignment="1">
      <alignment horizontal="left"/>
    </xf>
    <xf numFmtId="0" fontId="33" fillId="0" borderId="0" xfId="0" applyFont="1" applyAlignment="1">
      <alignment horizontal="left" vertical="center"/>
    </xf>
    <xf numFmtId="0" fontId="5" fillId="0" borderId="0" xfId="0" applyFont="1" applyAlignment="1">
      <alignment horizontal="left" vertical="center" indent="3"/>
    </xf>
    <xf numFmtId="0" fontId="27" fillId="0" borderId="0" xfId="0" applyFont="1" applyAlignment="1">
      <alignment horizontal="left"/>
    </xf>
    <xf numFmtId="0" fontId="36" fillId="0" borderId="0" xfId="0" applyFont="1" applyAlignment="1">
      <alignment horizontal="center" vertical="center"/>
    </xf>
    <xf numFmtId="0" fontId="36" fillId="0" borderId="0" xfId="0" applyFont="1"/>
    <xf numFmtId="0" fontId="13" fillId="0" borderId="0" xfId="0" applyFont="1" applyAlignment="1">
      <alignment horizontal="left" vertical="center"/>
    </xf>
    <xf numFmtId="0" fontId="13" fillId="0" borderId="0" xfId="0" applyFont="1" applyAlignment="1">
      <alignment horizontal="left" vertical="center" indent="3"/>
    </xf>
    <xf numFmtId="0" fontId="0" fillId="0" borderId="0" xfId="0" applyAlignment="1">
      <alignment horizontal="left" vertical="center"/>
    </xf>
    <xf numFmtId="0" fontId="12" fillId="0" borderId="0" xfId="0" applyFont="1" applyAlignment="1">
      <alignment horizontal="left" vertical="center"/>
    </xf>
    <xf numFmtId="0" fontId="15" fillId="0" borderId="0" xfId="0" applyFont="1" applyAlignment="1">
      <alignment horizontal="left" vertical="center"/>
    </xf>
    <xf numFmtId="0" fontId="12" fillId="0" borderId="0" xfId="0" applyFont="1" applyAlignment="1">
      <alignment horizontal="left" vertical="center" indent="3"/>
    </xf>
    <xf numFmtId="0" fontId="35" fillId="0" borderId="0" xfId="0" applyFont="1" applyAlignment="1">
      <alignment horizontal="left" vertical="center"/>
    </xf>
    <xf numFmtId="0" fontId="3" fillId="2" borderId="0" xfId="0" applyFont="1" applyFill="1" applyAlignment="1">
      <alignment vertical="center" wrapText="1"/>
    </xf>
    <xf numFmtId="0" fontId="29" fillId="0" borderId="0" xfId="0" applyFont="1"/>
    <xf numFmtId="0" fontId="26" fillId="0" borderId="0" xfId="0" applyFont="1"/>
    <xf numFmtId="0" fontId="13" fillId="0" borderId="0" xfId="0" applyFont="1"/>
    <xf numFmtId="0" fontId="14" fillId="0" borderId="0" xfId="0" applyFont="1" applyAlignment="1">
      <alignment horizontal="left" vertical="center"/>
    </xf>
    <xf numFmtId="0" fontId="42" fillId="0" borderId="0" xfId="0" applyFont="1" applyAlignment="1">
      <alignment horizontal="left"/>
    </xf>
    <xf numFmtId="0" fontId="10" fillId="2" borderId="17" xfId="0" applyFont="1" applyFill="1" applyBorder="1" applyAlignment="1">
      <alignment horizontal="left" vertical="center" wrapText="1"/>
    </xf>
    <xf numFmtId="0" fontId="2" fillId="0" borderId="0" xfId="0" applyFont="1" applyProtection="1">
      <protection locked="0"/>
    </xf>
    <xf numFmtId="0" fontId="17" fillId="0" borderId="0" xfId="0" applyFont="1" applyProtection="1">
      <protection locked="0"/>
    </xf>
    <xf numFmtId="44" fontId="18" fillId="0" borderId="0" xfId="1" applyFont="1" applyBorder="1" applyProtection="1">
      <protection locked="0"/>
    </xf>
    <xf numFmtId="0" fontId="0" fillId="0" borderId="0" xfId="0" applyProtection="1">
      <protection locked="0"/>
    </xf>
    <xf numFmtId="9" fontId="18" fillId="0" borderId="0" xfId="0" applyNumberFormat="1" applyFont="1" applyAlignment="1" applyProtection="1">
      <alignment horizontal="right"/>
      <protection locked="0"/>
    </xf>
    <xf numFmtId="0" fontId="9" fillId="0" borderId="6" xfId="0" applyFont="1" applyBorder="1"/>
    <xf numFmtId="0" fontId="17" fillId="0" borderId="0" xfId="0" applyFont="1"/>
    <xf numFmtId="6" fontId="20" fillId="0" borderId="0" xfId="0" applyNumberFormat="1" applyFont="1" applyAlignment="1">
      <alignment horizontal="left"/>
    </xf>
    <xf numFmtId="0" fontId="5" fillId="0" borderId="0" xfId="0" applyFont="1"/>
    <xf numFmtId="0" fontId="5" fillId="0" borderId="15" xfId="0" applyFont="1" applyBorder="1"/>
    <xf numFmtId="0" fontId="5" fillId="0" borderId="8" xfId="0" applyFont="1" applyBorder="1" applyAlignment="1">
      <alignment horizontal="center" vertical="center" wrapText="1"/>
    </xf>
    <xf numFmtId="0" fontId="5" fillId="0" borderId="9" xfId="0" applyFont="1" applyBorder="1"/>
    <xf numFmtId="0" fontId="5" fillId="0" borderId="13" xfId="0" applyFont="1" applyBorder="1" applyAlignment="1">
      <alignment horizontal="center" vertical="center" wrapText="1"/>
    </xf>
    <xf numFmtId="0" fontId="5" fillId="0" borderId="14" xfId="0" applyFont="1" applyBorder="1"/>
    <xf numFmtId="0" fontId="5" fillId="0" borderId="0" xfId="0" applyFont="1" applyAlignment="1">
      <alignment wrapText="1"/>
    </xf>
    <xf numFmtId="0" fontId="2" fillId="0" borderId="0" xfId="0" applyFont="1" applyAlignment="1">
      <alignment vertical="center" wrapText="1"/>
    </xf>
    <xf numFmtId="0" fontId="13" fillId="0" borderId="0" xfId="0" applyFont="1" applyAlignment="1">
      <alignment horizontal="center" vertical="center"/>
    </xf>
    <xf numFmtId="0" fontId="2" fillId="0" borderId="0" xfId="0" applyFont="1" applyAlignment="1">
      <alignment horizontal="left"/>
    </xf>
    <xf numFmtId="0" fontId="2" fillId="0" borderId="0" xfId="0" applyFont="1" applyAlignment="1">
      <alignment vertical="center"/>
    </xf>
    <xf numFmtId="0" fontId="2" fillId="0" borderId="0" xfId="0" applyFont="1" applyAlignment="1">
      <alignment wrapText="1"/>
    </xf>
    <xf numFmtId="0" fontId="15" fillId="0" borderId="0" xfId="0" applyFont="1" applyAlignment="1">
      <alignment horizontal="left" vertical="center" wrapText="1" indent="2"/>
    </xf>
    <xf numFmtId="0" fontId="5" fillId="0" borderId="11" xfId="0" applyFont="1" applyBorder="1" applyAlignment="1">
      <alignment horizontal="center"/>
    </xf>
    <xf numFmtId="0" fontId="5" fillId="0" borderId="0" xfId="0" applyFont="1" applyAlignment="1">
      <alignment vertical="center"/>
    </xf>
    <xf numFmtId="0" fontId="5" fillId="0" borderId="13" xfId="0" applyFont="1" applyBorder="1"/>
    <xf numFmtId="0" fontId="5" fillId="0" borderId="9" xfId="0" applyFont="1" applyBorder="1" applyAlignment="1">
      <alignment vertical="center"/>
    </xf>
    <xf numFmtId="0" fontId="5" fillId="0" borderId="10" xfId="0" applyFont="1" applyBorder="1"/>
    <xf numFmtId="0" fontId="5" fillId="0" borderId="14" xfId="0" applyFont="1" applyBorder="1" applyAlignment="1">
      <alignment horizontal="left" vertical="center"/>
    </xf>
    <xf numFmtId="0" fontId="5" fillId="0" borderId="14" xfId="0" applyFont="1" applyBorder="1" applyAlignment="1">
      <alignment vertical="center"/>
    </xf>
    <xf numFmtId="0" fontId="5" fillId="0" borderId="0" xfId="0" applyFont="1" applyAlignment="1">
      <alignment horizontal="center"/>
    </xf>
    <xf numFmtId="0" fontId="5" fillId="0" borderId="19" xfId="0" applyFont="1" applyBorder="1" applyAlignment="1">
      <alignment horizontal="center" vertical="center"/>
    </xf>
    <xf numFmtId="0" fontId="5" fillId="0" borderId="20" xfId="0" applyFont="1" applyBorder="1"/>
    <xf numFmtId="0" fontId="5" fillId="0" borderId="32" xfId="0" applyFont="1" applyBorder="1"/>
    <xf numFmtId="0" fontId="5" fillId="0" borderId="33" xfId="0" applyFont="1" applyBorder="1"/>
    <xf numFmtId="0" fontId="5" fillId="0" borderId="34" xfId="0" applyFont="1" applyBorder="1"/>
    <xf numFmtId="0" fontId="2" fillId="0" borderId="35" xfId="0" applyFont="1" applyBorder="1"/>
    <xf numFmtId="0" fontId="5" fillId="0" borderId="35" xfId="0" applyFont="1" applyBorder="1" applyAlignment="1">
      <alignment vertical="center" wrapText="1"/>
    </xf>
    <xf numFmtId="0" fontId="5" fillId="0" borderId="1" xfId="0" applyFont="1" applyBorder="1"/>
    <xf numFmtId="0" fontId="5" fillId="0" borderId="2" xfId="0" applyFont="1" applyBorder="1"/>
    <xf numFmtId="0" fontId="5" fillId="0" borderId="3" xfId="0" applyFont="1" applyBorder="1"/>
    <xf numFmtId="0" fontId="10" fillId="0" borderId="17" xfId="0" applyFont="1" applyBorder="1" applyAlignment="1">
      <alignment horizontal="left" vertical="center"/>
    </xf>
    <xf numFmtId="0" fontId="10" fillId="2" borderId="17" xfId="0" applyFont="1" applyFill="1" applyBorder="1" applyAlignment="1">
      <alignment vertical="center" wrapText="1"/>
    </xf>
    <xf numFmtId="0" fontId="10" fillId="0" borderId="17" xfId="0" applyFont="1" applyBorder="1" applyAlignment="1">
      <alignment vertical="center"/>
    </xf>
    <xf numFmtId="0" fontId="10" fillId="5" borderId="16" xfId="0" applyFont="1" applyFill="1" applyBorder="1" applyAlignment="1" applyProtection="1">
      <alignment horizontal="left" vertical="center"/>
      <protection locked="0"/>
    </xf>
    <xf numFmtId="0" fontId="43" fillId="0" borderId="0" xfId="2" applyFill="1" applyBorder="1"/>
    <xf numFmtId="14" fontId="36" fillId="0" borderId="0" xfId="0" applyNumberFormat="1" applyFont="1"/>
    <xf numFmtId="0" fontId="25" fillId="0" borderId="0" xfId="0" applyFont="1" applyAlignment="1">
      <alignment wrapText="1"/>
    </xf>
    <xf numFmtId="0" fontId="44" fillId="0" borderId="9" xfId="0" applyFont="1" applyBorder="1" applyAlignment="1">
      <alignment horizontal="center" vertical="center"/>
    </xf>
    <xf numFmtId="0" fontId="5" fillId="0" borderId="20" xfId="0" applyFont="1" applyBorder="1" applyAlignment="1">
      <alignment horizontal="center" vertical="center"/>
    </xf>
    <xf numFmtId="0" fontId="5" fillId="5" borderId="14" xfId="0" applyFont="1" applyFill="1" applyBorder="1" applyAlignment="1">
      <alignment vertical="center" wrapText="1"/>
    </xf>
    <xf numFmtId="0" fontId="10" fillId="0" borderId="17" xfId="0" applyFont="1" applyBorder="1" applyAlignment="1">
      <alignment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center" wrapText="1"/>
    </xf>
    <xf numFmtId="0" fontId="23" fillId="0" borderId="18" xfId="0" applyFont="1" applyBorder="1" applyAlignment="1">
      <alignment horizontal="center" vertical="center"/>
    </xf>
    <xf numFmtId="0" fontId="10" fillId="0" borderId="18" xfId="0" applyFont="1" applyBorder="1" applyAlignment="1">
      <alignment horizontal="center" vertical="center"/>
    </xf>
    <xf numFmtId="0" fontId="10" fillId="0" borderId="17" xfId="0" applyFont="1" applyBorder="1" applyAlignment="1">
      <alignment horizontal="center" vertical="center"/>
    </xf>
    <xf numFmtId="44" fontId="29" fillId="0" borderId="21" xfId="0" applyNumberFormat="1" applyFont="1" applyBorder="1"/>
    <xf numFmtId="44" fontId="29" fillId="0" borderId="17" xfId="0" applyNumberFormat="1" applyFont="1" applyBorder="1"/>
    <xf numFmtId="0" fontId="3" fillId="0" borderId="8" xfId="0" applyFont="1" applyBorder="1" applyAlignment="1">
      <alignment vertical="top"/>
    </xf>
    <xf numFmtId="0" fontId="17" fillId="0" borderId="10" xfId="0" applyFont="1" applyBorder="1" applyAlignment="1" applyProtection="1">
      <alignment vertical="top"/>
      <protection locked="0"/>
    </xf>
    <xf numFmtId="0" fontId="3" fillId="0" borderId="9" xfId="0" applyFont="1" applyBorder="1" applyAlignment="1" applyProtection="1">
      <alignment vertical="top"/>
      <protection locked="0"/>
    </xf>
    <xf numFmtId="44" fontId="16" fillId="0" borderId="0" xfId="1" applyFont="1" applyFill="1" applyBorder="1"/>
    <xf numFmtId="0" fontId="17" fillId="0" borderId="9" xfId="0" applyFont="1" applyBorder="1" applyAlignment="1" applyProtection="1">
      <alignment vertical="top"/>
      <protection locked="0"/>
    </xf>
    <xf numFmtId="0" fontId="2" fillId="0" borderId="0" xfId="0" applyFont="1" applyAlignment="1" applyProtection="1">
      <alignment horizontal="left"/>
      <protection locked="0"/>
    </xf>
    <xf numFmtId="0" fontId="0" fillId="0" borderId="10" xfId="0" applyBorder="1" applyProtection="1">
      <protection locked="0"/>
    </xf>
    <xf numFmtId="0" fontId="26" fillId="0" borderId="9" xfId="0" applyFont="1" applyBorder="1" applyAlignment="1" applyProtection="1">
      <alignment vertical="top"/>
      <protection locked="0"/>
    </xf>
    <xf numFmtId="0" fontId="26" fillId="0" borderId="10" xfId="0" applyFont="1" applyBorder="1" applyAlignment="1" applyProtection="1">
      <alignment vertical="top"/>
      <protection locked="0"/>
    </xf>
    <xf numFmtId="0" fontId="21" fillId="0" borderId="19" xfId="0" applyFont="1" applyBorder="1"/>
    <xf numFmtId="0" fontId="30" fillId="0" borderId="20" xfId="0" applyFont="1" applyBorder="1" applyAlignment="1">
      <alignment horizontal="center"/>
    </xf>
    <xf numFmtId="0" fontId="14" fillId="0" borderId="20" xfId="0" applyFont="1" applyBorder="1" applyAlignment="1">
      <alignment horizontal="center"/>
    </xf>
    <xf numFmtId="0" fontId="30" fillId="0" borderId="16" xfId="0" applyFont="1" applyBorder="1" applyAlignment="1">
      <alignment horizontal="center"/>
    </xf>
    <xf numFmtId="0" fontId="21" fillId="0" borderId="0" xfId="0" applyFont="1"/>
    <xf numFmtId="0" fontId="20" fillId="0" borderId="0" xfId="0" applyFont="1"/>
    <xf numFmtId="44" fontId="30" fillId="0" borderId="0" xfId="1" applyFont="1" applyFill="1" applyBorder="1" applyAlignment="1">
      <alignment horizontal="left"/>
    </xf>
    <xf numFmtId="44" fontId="14" fillId="0" borderId="0" xfId="1" applyFont="1" applyFill="1" applyBorder="1"/>
    <xf numFmtId="6" fontId="2" fillId="0" borderId="0" xfId="0" applyNumberFormat="1" applyFont="1" applyAlignment="1">
      <alignment horizontal="left"/>
    </xf>
    <xf numFmtId="164" fontId="2" fillId="0" borderId="0" xfId="0" applyNumberFormat="1" applyFont="1" applyAlignment="1">
      <alignment horizontal="left"/>
    </xf>
    <xf numFmtId="44" fontId="30" fillId="0" borderId="0" xfId="1" applyFont="1" applyFill="1" applyBorder="1"/>
    <xf numFmtId="3" fontId="2" fillId="0" borderId="0" xfId="0" applyNumberFormat="1" applyFont="1" applyAlignment="1">
      <alignment horizontal="left"/>
    </xf>
    <xf numFmtId="44" fontId="14" fillId="0" borderId="20" xfId="1" applyFont="1" applyFill="1" applyBorder="1"/>
    <xf numFmtId="44" fontId="14" fillId="0" borderId="16" xfId="1" applyFont="1" applyFill="1" applyBorder="1"/>
    <xf numFmtId="0" fontId="0" fillId="0" borderId="0" xfId="0" applyAlignment="1">
      <alignment wrapText="1"/>
    </xf>
    <xf numFmtId="44" fontId="29" fillId="7" borderId="17" xfId="0" applyNumberFormat="1" applyFont="1" applyFill="1" applyBorder="1" applyAlignment="1" applyProtection="1">
      <alignment horizontal="center" vertical="center"/>
      <protection locked="0"/>
    </xf>
    <xf numFmtId="0" fontId="45" fillId="6" borderId="0" xfId="3" applyBorder="1" applyAlignment="1">
      <alignment vertical="center"/>
    </xf>
    <xf numFmtId="0" fontId="10" fillId="5" borderId="8" xfId="0" applyFont="1" applyFill="1" applyBorder="1" applyAlignment="1" applyProtection="1">
      <alignment horizontal="left" vertical="top" wrapText="1"/>
      <protection locked="0"/>
    </xf>
    <xf numFmtId="0" fontId="10" fillId="5" borderId="21" xfId="0" applyFont="1" applyFill="1" applyBorder="1" applyAlignment="1" applyProtection="1">
      <alignment horizontal="left" vertical="center" wrapText="1"/>
      <protection locked="0"/>
    </xf>
    <xf numFmtId="0" fontId="10" fillId="5" borderId="19" xfId="0" applyFont="1" applyFill="1" applyBorder="1" applyAlignment="1" applyProtection="1">
      <alignment horizontal="left" vertical="center" wrapText="1"/>
      <protection locked="0"/>
    </xf>
    <xf numFmtId="0" fontId="10" fillId="5" borderId="16" xfId="0" applyFont="1" applyFill="1" applyBorder="1" applyAlignment="1" applyProtection="1">
      <alignment horizontal="left" vertical="center" wrapText="1"/>
      <protection locked="0"/>
    </xf>
    <xf numFmtId="0" fontId="10" fillId="0" borderId="17" xfId="0" applyFont="1" applyBorder="1" applyAlignment="1">
      <alignment horizontal="left" vertical="center" wrapText="1"/>
    </xf>
    <xf numFmtId="44" fontId="18" fillId="0" borderId="0" xfId="1" applyFont="1" applyFill="1" applyBorder="1" applyProtection="1"/>
    <xf numFmtId="9" fontId="18" fillId="0" borderId="0" xfId="0" applyNumberFormat="1" applyFont="1" applyAlignment="1">
      <alignment horizontal="right"/>
    </xf>
    <xf numFmtId="44" fontId="2" fillId="0" borderId="0" xfId="1" applyFont="1" applyFill="1" applyBorder="1" applyProtection="1"/>
    <xf numFmtId="0" fontId="14" fillId="0" borderId="0" xfId="0" applyFont="1"/>
    <xf numFmtId="0" fontId="14" fillId="0" borderId="0" xfId="0" applyFont="1" applyAlignment="1">
      <alignment horizontal="right"/>
    </xf>
    <xf numFmtId="44" fontId="16" fillId="0" borderId="0" xfId="1" applyFont="1" applyFill="1" applyBorder="1" applyProtection="1"/>
    <xf numFmtId="42" fontId="0" fillId="0" borderId="0" xfId="0" applyNumberFormat="1"/>
    <xf numFmtId="0" fontId="26" fillId="0" borderId="9" xfId="0" applyFont="1" applyBorder="1" applyAlignment="1">
      <alignment vertical="top"/>
    </xf>
    <xf numFmtId="0" fontId="26" fillId="0" borderId="10" xfId="0" applyFont="1" applyBorder="1" applyAlignment="1">
      <alignment vertical="top"/>
    </xf>
    <xf numFmtId="0" fontId="17" fillId="0" borderId="9" xfId="0" applyFont="1" applyBorder="1" applyAlignment="1">
      <alignment vertical="top"/>
    </xf>
    <xf numFmtId="0" fontId="17" fillId="0" borderId="10" xfId="0" applyFont="1" applyBorder="1" applyAlignment="1">
      <alignment vertical="top"/>
    </xf>
    <xf numFmtId="0" fontId="22" fillId="0" borderId="17" xfId="0" applyFont="1" applyBorder="1" applyAlignment="1">
      <alignment horizontal="center" vertical="center" wrapText="1"/>
    </xf>
    <xf numFmtId="0" fontId="22" fillId="0" borderId="17" xfId="0" applyFont="1" applyBorder="1" applyAlignment="1">
      <alignment horizontal="center" vertical="top" wrapText="1"/>
    </xf>
    <xf numFmtId="0" fontId="19" fillId="0" borderId="0" xfId="0" applyFont="1" applyAlignment="1" applyProtection="1">
      <alignment vertical="top" wrapText="1"/>
      <protection locked="0"/>
    </xf>
    <xf numFmtId="42" fontId="0" fillId="0" borderId="10" xfId="0" applyNumberFormat="1" applyBorder="1" applyProtection="1">
      <protection locked="0"/>
    </xf>
    <xf numFmtId="0" fontId="22" fillId="0" borderId="17" xfId="0" applyFont="1" applyBorder="1" applyAlignment="1">
      <alignment horizontal="center" vertical="center"/>
    </xf>
    <xf numFmtId="8" fontId="21" fillId="0" borderId="0" xfId="0" applyNumberFormat="1" applyFont="1" applyAlignment="1">
      <alignment horizontal="left"/>
    </xf>
    <xf numFmtId="0" fontId="3" fillId="0" borderId="8" xfId="0" applyFont="1" applyBorder="1" applyAlignment="1">
      <alignment horizontal="left" vertical="top"/>
    </xf>
    <xf numFmtId="0" fontId="38" fillId="0" borderId="0" xfId="0" applyFont="1" applyAlignment="1">
      <alignment vertical="center" wrapText="1"/>
    </xf>
    <xf numFmtId="0" fontId="2" fillId="0" borderId="0" xfId="0" applyFont="1" applyAlignment="1">
      <alignment vertical="top" wrapText="1"/>
    </xf>
    <xf numFmtId="0" fontId="2" fillId="0" borderId="14" xfId="0" applyFont="1" applyBorder="1"/>
    <xf numFmtId="0" fontId="2" fillId="0" borderId="17" xfId="0" applyFont="1" applyBorder="1" applyAlignment="1">
      <alignment horizontal="center" vertical="center"/>
    </xf>
    <xf numFmtId="0" fontId="9" fillId="0" borderId="0" xfId="0" applyFont="1" applyProtection="1">
      <protection locked="0"/>
    </xf>
    <xf numFmtId="6" fontId="21" fillId="0" borderId="0" xfId="0" applyNumberFormat="1" applyFont="1" applyAlignment="1" applyProtection="1">
      <alignment horizontal="left"/>
      <protection locked="0"/>
    </xf>
    <xf numFmtId="42" fontId="18" fillId="0" borderId="0" xfId="0" applyNumberFormat="1" applyFont="1"/>
    <xf numFmtId="0" fontId="18" fillId="0" borderId="0" xfId="0" applyFont="1" applyAlignment="1">
      <alignment horizontal="right"/>
    </xf>
    <xf numFmtId="44" fontId="21" fillId="0" borderId="0" xfId="1" applyFont="1" applyFill="1" applyBorder="1" applyProtection="1"/>
    <xf numFmtId="0" fontId="17" fillId="0" borderId="0" xfId="0" applyFont="1" applyAlignment="1" applyProtection="1">
      <alignment horizontal="left"/>
      <protection locked="0"/>
    </xf>
    <xf numFmtId="0" fontId="20" fillId="0" borderId="0" xfId="0" applyFont="1" applyAlignment="1">
      <alignment horizontal="left" wrapText="1"/>
    </xf>
    <xf numFmtId="0" fontId="21" fillId="0" borderId="0" xfId="0" applyFont="1" applyAlignment="1">
      <alignment horizontal="right" wrapText="1"/>
    </xf>
    <xf numFmtId="0" fontId="21" fillId="0" borderId="0" xfId="0" applyFont="1" applyAlignment="1">
      <alignment horizontal="left" wrapText="1"/>
    </xf>
    <xf numFmtId="0" fontId="20" fillId="0" borderId="0" xfId="0" applyFont="1" applyAlignment="1" applyProtection="1">
      <alignment horizontal="left" vertical="top" wrapText="1"/>
      <protection locked="0"/>
    </xf>
    <xf numFmtId="0" fontId="17" fillId="0" borderId="0" xfId="0" applyFont="1" applyAlignment="1" applyProtection="1">
      <alignment horizontal="center"/>
      <protection locked="0"/>
    </xf>
    <xf numFmtId="44" fontId="20" fillId="0" borderId="0" xfId="0" applyNumberFormat="1" applyFont="1" applyProtection="1">
      <protection locked="0"/>
    </xf>
    <xf numFmtId="0" fontId="17" fillId="0" borderId="0" xfId="0" applyFont="1" applyAlignment="1" applyProtection="1">
      <alignment horizontal="left" wrapText="1"/>
      <protection locked="0"/>
    </xf>
    <xf numFmtId="0" fontId="21" fillId="0" borderId="0" xfId="0" applyFont="1" applyAlignment="1">
      <alignment horizontal="right"/>
    </xf>
    <xf numFmtId="44" fontId="18" fillId="0" borderId="0" xfId="1" applyFont="1" applyFill="1" applyBorder="1"/>
    <xf numFmtId="0" fontId="19" fillId="0" borderId="17" xfId="0" applyFont="1" applyBorder="1" applyAlignment="1">
      <alignment horizontal="center" vertical="center" wrapText="1"/>
    </xf>
    <xf numFmtId="164" fontId="20" fillId="0" borderId="0" xfId="1" applyNumberFormat="1" applyFont="1" applyFill="1" applyBorder="1" applyAlignment="1" applyProtection="1">
      <alignment horizontal="left"/>
      <protection locked="0"/>
    </xf>
    <xf numFmtId="164" fontId="20" fillId="0" borderId="0" xfId="0" applyNumberFormat="1" applyFont="1" applyAlignment="1" applyProtection="1">
      <alignment horizontal="left"/>
      <protection locked="0"/>
    </xf>
    <xf numFmtId="0" fontId="17" fillId="0" borderId="0" xfId="0" applyFont="1" applyAlignment="1" applyProtection="1">
      <alignment horizontal="left" vertical="top" wrapText="1"/>
      <protection locked="0"/>
    </xf>
    <xf numFmtId="9" fontId="18" fillId="0" borderId="0" xfId="0" applyNumberFormat="1" applyFont="1" applyProtection="1">
      <protection locked="0"/>
    </xf>
    <xf numFmtId="0" fontId="2" fillId="0" borderId="0" xfId="0" applyFont="1" applyAlignment="1">
      <alignment horizontal="center"/>
    </xf>
    <xf numFmtId="0" fontId="17" fillId="0" borderId="0" xfId="0" applyFont="1" applyAlignment="1" applyProtection="1">
      <alignment vertical="top" wrapText="1"/>
      <protection locked="0"/>
    </xf>
    <xf numFmtId="0" fontId="0" fillId="0" borderId="0" xfId="0" applyAlignment="1">
      <alignment vertical="top" wrapText="1"/>
    </xf>
    <xf numFmtId="0" fontId="2" fillId="0" borderId="17" xfId="0" applyFont="1" applyBorder="1" applyAlignment="1">
      <alignment horizontal="center"/>
    </xf>
    <xf numFmtId="44" fontId="17" fillId="0" borderId="0" xfId="0" applyNumberFormat="1" applyFont="1" applyProtection="1">
      <protection locked="0"/>
    </xf>
    <xf numFmtId="0" fontId="21" fillId="0" borderId="0" xfId="0" applyFont="1" applyAlignment="1">
      <alignment horizontal="left" vertical="top" wrapText="1"/>
    </xf>
    <xf numFmtId="0" fontId="21" fillId="0" borderId="0" xfId="0" applyFont="1" applyAlignment="1" applyProtection="1">
      <alignment horizontal="left" vertical="top" wrapText="1"/>
      <protection locked="0"/>
    </xf>
    <xf numFmtId="0" fontId="20" fillId="0" borderId="0" xfId="0" applyFont="1" applyAlignment="1" applyProtection="1">
      <alignment vertical="top"/>
      <protection locked="0"/>
    </xf>
    <xf numFmtId="0" fontId="20" fillId="0" borderId="0" xfId="0" applyFont="1" applyAlignment="1" applyProtection="1">
      <alignment horizontal="left" vertical="top"/>
      <protection locked="0"/>
    </xf>
    <xf numFmtId="0" fontId="17" fillId="0" borderId="0" xfId="0" applyFont="1" applyAlignment="1" applyProtection="1">
      <alignment horizontal="center" vertical="center"/>
      <protection locked="0"/>
    </xf>
    <xf numFmtId="44" fontId="17" fillId="0" borderId="0" xfId="0" applyNumberFormat="1" applyFont="1" applyAlignment="1" applyProtection="1">
      <alignment vertical="center"/>
      <protection locked="0"/>
    </xf>
    <xf numFmtId="0" fontId="0" fillId="0" borderId="0" xfId="0" applyAlignment="1">
      <alignment horizontal="left" vertical="top" wrapText="1"/>
    </xf>
    <xf numFmtId="0" fontId="17" fillId="0" borderId="0" xfId="0" applyFont="1" applyAlignment="1">
      <alignment horizontal="left" vertical="top" wrapText="1"/>
    </xf>
    <xf numFmtId="0" fontId="2" fillId="0" borderId="17" xfId="0" applyFont="1" applyBorder="1" applyAlignment="1">
      <alignment horizontal="center" vertical="center" wrapText="1"/>
    </xf>
    <xf numFmtId="9" fontId="18" fillId="0" borderId="0" xfId="0" applyNumberFormat="1" applyFont="1" applyAlignment="1">
      <alignment horizontal="right" wrapText="1"/>
    </xf>
    <xf numFmtId="0" fontId="3" fillId="0" borderId="9" xfId="0" applyFont="1" applyBorder="1" applyAlignment="1">
      <alignment vertical="top"/>
    </xf>
    <xf numFmtId="0" fontId="17" fillId="0" borderId="0" xfId="0" applyFont="1" applyAlignment="1" applyProtection="1">
      <alignment vertical="top"/>
      <protection locked="0"/>
    </xf>
    <xf numFmtId="0" fontId="17" fillId="0" borderId="0" xfId="0" applyFont="1" applyAlignment="1" applyProtection="1">
      <alignment wrapText="1"/>
      <protection locked="0"/>
    </xf>
    <xf numFmtId="0" fontId="20" fillId="0" borderId="0" xfId="0" applyFont="1" applyAlignment="1" applyProtection="1">
      <alignment vertical="top" wrapText="1"/>
      <protection locked="0"/>
    </xf>
    <xf numFmtId="44" fontId="2" fillId="0" borderId="0" xfId="0" applyNumberFormat="1" applyFont="1"/>
    <xf numFmtId="0" fontId="18" fillId="0" borderId="0" xfId="0" applyFont="1" applyAlignment="1">
      <alignment horizontal="center"/>
    </xf>
    <xf numFmtId="0" fontId="18" fillId="0" borderId="0" xfId="0" applyFont="1" applyAlignment="1">
      <alignment horizontal="left" vertical="top" wrapText="1"/>
    </xf>
    <xf numFmtId="0" fontId="0" fillId="0" borderId="0" xfId="0" applyAlignment="1">
      <alignment horizontal="right"/>
    </xf>
    <xf numFmtId="44" fontId="2" fillId="0" borderId="0" xfId="0" applyNumberFormat="1" applyFont="1" applyProtection="1">
      <protection locked="0"/>
    </xf>
    <xf numFmtId="0" fontId="20" fillId="0" borderId="0" xfId="0" applyFont="1" applyAlignment="1" applyProtection="1">
      <alignment horizontal="left" wrapText="1"/>
      <protection locked="0"/>
    </xf>
    <xf numFmtId="0" fontId="17" fillId="0" borderId="9" xfId="0" applyFont="1" applyBorder="1" applyAlignment="1" applyProtection="1">
      <alignment horizontal="left" vertical="top" wrapText="1"/>
      <protection locked="0"/>
    </xf>
    <xf numFmtId="43" fontId="49" fillId="0" borderId="0" xfId="2" applyNumberFormat="1" applyFont="1" applyFill="1" applyBorder="1"/>
    <xf numFmtId="0" fontId="2" fillId="0" borderId="0" xfId="0" applyFont="1" applyAlignment="1">
      <alignment horizontal="center" vertical="center"/>
    </xf>
    <xf numFmtId="0" fontId="2" fillId="0" borderId="0" xfId="0" applyFont="1" applyAlignment="1">
      <alignment horizontal="center" vertical="center" wrapText="1"/>
    </xf>
    <xf numFmtId="0" fontId="22" fillId="0" borderId="0" xfId="0" applyFont="1" applyAlignment="1" applyProtection="1">
      <alignment horizontal="left" vertical="top" wrapText="1"/>
      <protection locked="0"/>
    </xf>
    <xf numFmtId="0" fontId="10" fillId="5" borderId="17" xfId="0" applyFont="1" applyFill="1" applyBorder="1" applyAlignment="1" applyProtection="1">
      <alignment horizontal="left" vertical="center" wrapText="1"/>
      <protection locked="0"/>
    </xf>
    <xf numFmtId="43" fontId="46" fillId="0" borderId="0" xfId="2" applyNumberFormat="1" applyFont="1" applyFill="1" applyBorder="1"/>
    <xf numFmtId="0" fontId="40" fillId="0" borderId="0" xfId="0" applyFont="1" applyAlignment="1">
      <alignment horizontal="right" vertical="center" wrapText="1"/>
    </xf>
    <xf numFmtId="44" fontId="18" fillId="0" borderId="14" xfId="1" applyFont="1" applyFill="1" applyBorder="1" applyProtection="1"/>
    <xf numFmtId="44" fontId="20" fillId="0" borderId="0" xfId="0" applyNumberFormat="1" applyFont="1"/>
    <xf numFmtId="44" fontId="17" fillId="0" borderId="0" xfId="1" applyFont="1" applyFill="1" applyBorder="1" applyProtection="1"/>
    <xf numFmtId="44" fontId="17" fillId="0" borderId="14" xfId="1" applyFont="1" applyFill="1" applyBorder="1" applyProtection="1"/>
    <xf numFmtId="44" fontId="2" fillId="0" borderId="14" xfId="1" applyFont="1" applyFill="1" applyBorder="1" applyProtection="1"/>
    <xf numFmtId="44" fontId="3" fillId="0" borderId="0" xfId="1" applyFont="1" applyFill="1" applyBorder="1" applyProtection="1"/>
    <xf numFmtId="44" fontId="18" fillId="0" borderId="9" xfId="1" applyFont="1" applyFill="1" applyBorder="1" applyProtection="1"/>
    <xf numFmtId="44" fontId="21" fillId="0" borderId="9" xfId="1" applyFont="1" applyFill="1" applyBorder="1" applyProtection="1"/>
    <xf numFmtId="44" fontId="2" fillId="0" borderId="0" xfId="1" applyFont="1" applyFill="1" applyBorder="1" applyProtection="1">
      <protection locked="0"/>
    </xf>
    <xf numFmtId="0" fontId="2" fillId="0" borderId="0" xfId="0" applyFont="1" applyAlignment="1" applyProtection="1">
      <alignment horizontal="left" vertical="top" wrapText="1"/>
      <protection locked="0"/>
    </xf>
    <xf numFmtId="44" fontId="22" fillId="0" borderId="0" xfId="1" applyFont="1" applyFill="1" applyBorder="1" applyProtection="1"/>
    <xf numFmtId="0" fontId="9" fillId="0" borderId="0" xfId="0" applyFont="1" applyAlignment="1">
      <alignment vertical="top"/>
    </xf>
    <xf numFmtId="0" fontId="2" fillId="0" borderId="0" xfId="0" applyFont="1" applyAlignment="1">
      <alignment vertical="top"/>
    </xf>
    <xf numFmtId="44" fontId="22" fillId="0" borderId="0" xfId="1" applyFont="1" applyFill="1" applyBorder="1" applyProtection="1">
      <protection locked="0"/>
    </xf>
    <xf numFmtId="44" fontId="2" fillId="0" borderId="0" xfId="1" applyFont="1" applyFill="1" applyBorder="1"/>
    <xf numFmtId="0" fontId="43" fillId="4" borderId="0" xfId="2" applyBorder="1"/>
    <xf numFmtId="44" fontId="21" fillId="0" borderId="0" xfId="1" applyFont="1" applyFill="1" applyBorder="1" applyProtection="1">
      <protection locked="0"/>
    </xf>
    <xf numFmtId="44" fontId="21" fillId="0" borderId="14" xfId="1" applyFont="1" applyFill="1" applyBorder="1" applyProtection="1">
      <protection locked="0"/>
    </xf>
    <xf numFmtId="44" fontId="18" fillId="0" borderId="0" xfId="1" applyFont="1" applyFill="1" applyBorder="1" applyProtection="1">
      <protection locked="0"/>
    </xf>
    <xf numFmtId="44" fontId="18" fillId="0" borderId="14" xfId="1" applyFont="1" applyFill="1" applyBorder="1" applyProtection="1">
      <protection locked="0"/>
    </xf>
    <xf numFmtId="44" fontId="16" fillId="0" borderId="0" xfId="1" applyFont="1" applyFill="1" applyBorder="1" applyProtection="1">
      <protection locked="0"/>
    </xf>
    <xf numFmtId="0" fontId="51" fillId="8" borderId="0" xfId="0" applyFont="1" applyFill="1"/>
    <xf numFmtId="8" fontId="20" fillId="0" borderId="0" xfId="0" applyNumberFormat="1" applyFont="1" applyProtection="1">
      <protection locked="0"/>
    </xf>
    <xf numFmtId="0" fontId="20" fillId="0" borderId="0" xfId="0" applyFont="1" applyProtection="1">
      <protection locked="0"/>
    </xf>
    <xf numFmtId="0" fontId="21" fillId="0" borderId="0" xfId="0" applyFont="1" applyProtection="1">
      <protection locked="0"/>
    </xf>
    <xf numFmtId="0" fontId="5" fillId="0" borderId="0" xfId="0" applyFont="1" applyAlignment="1">
      <alignment horizontal="left" vertical="center" wrapText="1"/>
    </xf>
    <xf numFmtId="0" fontId="5" fillId="0" borderId="0" xfId="0" applyFont="1" applyAlignment="1">
      <alignment vertical="center" wrapText="1"/>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2" fillId="0" borderId="0" xfId="0" applyFont="1" applyAlignment="1">
      <alignment horizontal="left" vertical="center" wrapText="1"/>
    </xf>
    <xf numFmtId="0" fontId="5" fillId="0" borderId="4" xfId="0" applyFont="1" applyBorder="1" applyAlignment="1">
      <alignment horizontal="left" vertical="center" wrapText="1"/>
    </xf>
    <xf numFmtId="6" fontId="20" fillId="0" borderId="0" xfId="0" applyNumberFormat="1" applyFont="1" applyAlignment="1" applyProtection="1">
      <alignment horizontal="left"/>
      <protection locked="0"/>
    </xf>
    <xf numFmtId="0" fontId="20" fillId="0" borderId="0" xfId="0" applyFont="1" applyAlignment="1" applyProtection="1">
      <alignment horizontal="left"/>
      <protection locked="0"/>
    </xf>
    <xf numFmtId="0" fontId="26" fillId="0" borderId="0" xfId="0" applyFont="1" applyAlignment="1">
      <alignment horizontal="right"/>
    </xf>
    <xf numFmtId="44" fontId="29" fillId="0" borderId="17" xfId="0" applyNumberFormat="1" applyFont="1" applyBorder="1" applyAlignment="1">
      <alignment horizontal="center"/>
    </xf>
    <xf numFmtId="0" fontId="9" fillId="0" borderId="19" xfId="0" applyFont="1" applyBorder="1" applyAlignment="1">
      <alignment horizontal="left"/>
    </xf>
    <xf numFmtId="0" fontId="9" fillId="0" borderId="20" xfId="0" applyFont="1" applyBorder="1" applyAlignment="1">
      <alignment horizontal="left"/>
    </xf>
    <xf numFmtId="0" fontId="9" fillId="0" borderId="16" xfId="0" applyFont="1" applyBorder="1" applyAlignment="1">
      <alignment horizontal="left"/>
    </xf>
    <xf numFmtId="0" fontId="10" fillId="0" borderId="19" xfId="0" applyFont="1" applyBorder="1" applyAlignment="1">
      <alignment horizontal="center" vertical="center"/>
    </xf>
    <xf numFmtId="0" fontId="10" fillId="0" borderId="16" xfId="0" applyFont="1" applyBorder="1" applyAlignment="1">
      <alignment horizontal="center" vertical="center"/>
    </xf>
    <xf numFmtId="0" fontId="31" fillId="0" borderId="17" xfId="0" applyFont="1" applyBorder="1" applyAlignment="1">
      <alignment horizontal="center" vertical="center"/>
    </xf>
    <xf numFmtId="0" fontId="10" fillId="0" borderId="27" xfId="0" applyFont="1" applyBorder="1" applyAlignment="1">
      <alignment horizontal="center" vertical="center"/>
    </xf>
    <xf numFmtId="0" fontId="10" fillId="0" borderId="28" xfId="0" applyFont="1" applyBorder="1" applyAlignment="1">
      <alignment horizontal="center" vertical="center"/>
    </xf>
    <xf numFmtId="0" fontId="10" fillId="2" borderId="27" xfId="0" applyFont="1" applyFill="1" applyBorder="1" applyAlignment="1">
      <alignment horizontal="left" vertical="center" wrapText="1"/>
    </xf>
    <xf numFmtId="0" fontId="10" fillId="2" borderId="36" xfId="0" applyFont="1" applyFill="1" applyBorder="1" applyAlignment="1">
      <alignment horizontal="left" vertical="center" wrapText="1"/>
    </xf>
    <xf numFmtId="0" fontId="10" fillId="2" borderId="28" xfId="0" applyFont="1" applyFill="1" applyBorder="1" applyAlignment="1">
      <alignment horizontal="left" vertical="center" wrapText="1"/>
    </xf>
    <xf numFmtId="0" fontId="10" fillId="2" borderId="19"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0" borderId="22"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4" xfId="0" applyFont="1" applyBorder="1" applyAlignment="1">
      <alignment horizontal="center" vertical="center" wrapText="1"/>
    </xf>
    <xf numFmtId="0" fontId="10" fillId="2" borderId="19" xfId="0" applyFont="1" applyFill="1" applyBorder="1" applyAlignment="1">
      <alignment horizontal="left" vertical="center" wrapText="1"/>
    </xf>
    <xf numFmtId="0" fontId="10" fillId="2" borderId="20" xfId="0" applyFont="1" applyFill="1" applyBorder="1" applyAlignment="1">
      <alignment horizontal="left" vertical="center" wrapText="1"/>
    </xf>
    <xf numFmtId="0" fontId="10" fillId="2" borderId="16" xfId="0" applyFont="1" applyFill="1" applyBorder="1" applyAlignment="1">
      <alignment horizontal="left" vertical="center" wrapText="1"/>
    </xf>
    <xf numFmtId="0" fontId="9" fillId="2" borderId="29" xfId="0" applyFont="1" applyFill="1" applyBorder="1" applyAlignment="1">
      <alignment horizontal="left" wrapText="1"/>
    </xf>
    <xf numFmtId="0" fontId="9" fillId="2" borderId="30" xfId="0" applyFont="1" applyFill="1" applyBorder="1" applyAlignment="1">
      <alignment horizontal="left" wrapText="1"/>
    </xf>
    <xf numFmtId="0" fontId="9" fillId="2" borderId="31" xfId="0" applyFont="1" applyFill="1" applyBorder="1" applyAlignment="1">
      <alignment horizontal="left" wrapText="1"/>
    </xf>
    <xf numFmtId="44" fontId="46" fillId="4" borderId="29" xfId="2" applyNumberFormat="1" applyFont="1" applyBorder="1" applyAlignment="1" applyProtection="1">
      <alignment horizontal="center"/>
      <protection locked="0"/>
    </xf>
    <xf numFmtId="44" fontId="46" fillId="4" borderId="31" xfId="2" applyNumberFormat="1" applyFont="1" applyBorder="1" applyAlignment="1" applyProtection="1">
      <alignment horizontal="center"/>
      <protection locked="0"/>
    </xf>
    <xf numFmtId="0" fontId="9" fillId="2" borderId="17" xfId="0" applyFont="1" applyFill="1" applyBorder="1" applyAlignment="1">
      <alignment horizontal="left" vertical="center" wrapText="1"/>
    </xf>
    <xf numFmtId="44" fontId="29" fillId="3" borderId="19" xfId="0" applyNumberFormat="1" applyFont="1" applyFill="1" applyBorder="1" applyAlignment="1">
      <alignment horizontal="center"/>
    </xf>
    <xf numFmtId="44" fontId="29" fillId="3" borderId="16" xfId="0" applyNumberFormat="1" applyFont="1" applyFill="1" applyBorder="1" applyAlignment="1">
      <alignment horizontal="center"/>
    </xf>
    <xf numFmtId="0" fontId="5" fillId="0" borderId="0" xfId="0" applyFont="1" applyAlignment="1">
      <alignment horizontal="left" vertical="center" wrapText="1"/>
    </xf>
    <xf numFmtId="0" fontId="13" fillId="0" borderId="0" xfId="0" applyFont="1" applyAlignment="1">
      <alignment horizontal="left" vertical="center" wrapText="1"/>
    </xf>
    <xf numFmtId="0" fontId="38" fillId="0" borderId="0" xfId="0" applyFont="1" applyAlignment="1">
      <alignment horizontal="center" vertical="center" wrapText="1"/>
    </xf>
    <xf numFmtId="0" fontId="33" fillId="0" borderId="0" xfId="0" applyFont="1" applyAlignment="1">
      <alignment horizontal="center" vertical="center" wrapText="1"/>
    </xf>
    <xf numFmtId="0" fontId="5" fillId="0" borderId="0" xfId="0" applyFont="1" applyAlignment="1">
      <alignment horizontal="center" vertical="center" wrapText="1"/>
    </xf>
    <xf numFmtId="0" fontId="33" fillId="0" borderId="0" xfId="0" applyFont="1" applyAlignment="1">
      <alignment horizontal="left" vertical="center" wrapText="1" indent="2"/>
    </xf>
    <xf numFmtId="0" fontId="24" fillId="0" borderId="0" xfId="0" applyFont="1" applyAlignment="1">
      <alignment horizontal="center" vertical="center"/>
    </xf>
    <xf numFmtId="0" fontId="12" fillId="0" borderId="0" xfId="0" applyFont="1" applyAlignment="1">
      <alignment horizontal="left" vertical="center" wrapText="1"/>
    </xf>
    <xf numFmtId="0" fontId="33" fillId="0" borderId="0" xfId="0" applyFont="1" applyAlignment="1">
      <alignment horizontal="left" vertical="center" wrapText="1"/>
    </xf>
    <xf numFmtId="0" fontId="38" fillId="0" borderId="0" xfId="0" applyFont="1" applyAlignment="1">
      <alignment horizontal="center" vertical="top" wrapText="1"/>
    </xf>
    <xf numFmtId="0" fontId="2" fillId="0" borderId="0" xfId="0" applyFont="1" applyAlignment="1">
      <alignment horizontal="left" vertical="center" wrapText="1"/>
    </xf>
    <xf numFmtId="0" fontId="5" fillId="0" borderId="20" xfId="0" applyFont="1" applyBorder="1" applyAlignment="1">
      <alignment horizontal="left" vertical="center"/>
    </xf>
    <xf numFmtId="0" fontId="5" fillId="0" borderId="16" xfId="0" applyFont="1" applyBorder="1" applyAlignment="1">
      <alignment horizontal="left" vertical="center"/>
    </xf>
    <xf numFmtId="0" fontId="13" fillId="0" borderId="0" xfId="0" applyFont="1" applyAlignment="1">
      <alignment horizontal="center" vertical="center" wrapText="1"/>
    </xf>
    <xf numFmtId="0" fontId="5" fillId="0" borderId="4" xfId="0" applyFont="1" applyBorder="1" applyAlignment="1">
      <alignment horizontal="left" vertical="center" wrapText="1"/>
    </xf>
    <xf numFmtId="0" fontId="5" fillId="5" borderId="14" xfId="0" applyFont="1" applyFill="1" applyBorder="1" applyAlignment="1">
      <alignment horizontal="left" vertical="center" wrapText="1"/>
    </xf>
    <xf numFmtId="0" fontId="2" fillId="5" borderId="14" xfId="0" applyFont="1" applyFill="1" applyBorder="1" applyAlignment="1">
      <alignment horizontal="left"/>
    </xf>
    <xf numFmtId="0" fontId="5" fillId="0" borderId="9" xfId="0" applyFont="1" applyBorder="1" applyAlignment="1">
      <alignment horizontal="left" vertical="center" wrapText="1"/>
    </xf>
    <xf numFmtId="0" fontId="5" fillId="5" borderId="20" xfId="0" applyFont="1" applyFill="1" applyBorder="1" applyAlignment="1">
      <alignment horizontal="left" vertical="center" wrapText="1"/>
    </xf>
    <xf numFmtId="0" fontId="5" fillId="0" borderId="0" xfId="0" applyFont="1" applyAlignment="1">
      <alignment vertical="center" wrapText="1"/>
    </xf>
    <xf numFmtId="0" fontId="5" fillId="0" borderId="10" xfId="0" applyFont="1" applyBorder="1" applyAlignment="1">
      <alignment horizontal="left" vertical="center" wrapText="1"/>
    </xf>
    <xf numFmtId="0" fontId="14" fillId="0" borderId="14" xfId="0" applyFont="1" applyBorder="1" applyAlignment="1">
      <alignment horizontal="left" vertical="top" wrapText="1" indent="3"/>
    </xf>
    <xf numFmtId="0" fontId="14" fillId="0" borderId="15" xfId="0" applyFont="1" applyBorder="1" applyAlignment="1">
      <alignment horizontal="left" vertical="top" wrapText="1" indent="3"/>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13"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4" xfId="0" applyFont="1" applyBorder="1" applyAlignment="1">
      <alignment horizontal="center" vertical="center"/>
    </xf>
    <xf numFmtId="0" fontId="5" fillId="0" borderId="0" xfId="0" applyFont="1" applyAlignment="1">
      <alignment horizontal="left"/>
    </xf>
    <xf numFmtId="0" fontId="5" fillId="0" borderId="12" xfId="0" applyFont="1" applyBorder="1" applyAlignment="1">
      <alignment horizontal="left"/>
    </xf>
    <xf numFmtId="0" fontId="5" fillId="0" borderId="0" xfId="0" applyFont="1" applyAlignment="1">
      <alignment horizontal="left" vertical="center"/>
    </xf>
    <xf numFmtId="0" fontId="5" fillId="0" borderId="12" xfId="0" applyFont="1" applyBorder="1" applyAlignment="1">
      <alignment horizontal="left" vertical="center"/>
    </xf>
    <xf numFmtId="0" fontId="14" fillId="0" borderId="0" xfId="0" applyFont="1" applyAlignment="1">
      <alignment horizontal="left" vertical="center" wrapText="1"/>
    </xf>
    <xf numFmtId="0" fontId="5" fillId="0" borderId="12" xfId="0" applyFont="1" applyBorder="1" applyAlignment="1">
      <alignment horizontal="left" vertical="center" wrapText="1"/>
    </xf>
    <xf numFmtId="0" fontId="37" fillId="0" borderId="14" xfId="0" applyFont="1" applyBorder="1" applyAlignment="1">
      <alignment horizontal="left" vertical="top" wrapText="1" indent="3"/>
    </xf>
    <xf numFmtId="0" fontId="37" fillId="0" borderId="15" xfId="0" applyFont="1" applyBorder="1" applyAlignment="1">
      <alignment horizontal="left" vertical="top" wrapText="1" indent="3"/>
    </xf>
    <xf numFmtId="0" fontId="14" fillId="0" borderId="0" xfId="0" applyFont="1" applyAlignment="1">
      <alignment horizontal="left" vertical="top" wrapText="1" indent="3"/>
    </xf>
    <xf numFmtId="0" fontId="14" fillId="0" borderId="12" xfId="0" applyFont="1" applyBorder="1" applyAlignment="1">
      <alignment horizontal="left" vertical="top" wrapText="1" indent="3"/>
    </xf>
    <xf numFmtId="0" fontId="31" fillId="0" borderId="0" xfId="0" applyFont="1" applyAlignment="1">
      <alignment horizontal="left"/>
    </xf>
    <xf numFmtId="0" fontId="5" fillId="0" borderId="0" xfId="0" applyFont="1" applyAlignment="1">
      <alignment horizontal="left" wrapText="1"/>
    </xf>
    <xf numFmtId="0" fontId="45" fillId="6" borderId="0" xfId="3" applyAlignment="1" applyProtection="1">
      <alignment horizontal="left" wrapText="1"/>
    </xf>
    <xf numFmtId="0" fontId="9" fillId="0" borderId="19" xfId="0" applyFont="1" applyBorder="1" applyAlignment="1">
      <alignment horizontal="left" vertical="center" wrapText="1"/>
    </xf>
    <xf numFmtId="0" fontId="9" fillId="0" borderId="16" xfId="0" applyFont="1" applyBorder="1" applyAlignment="1">
      <alignment horizontal="left" vertical="center" wrapText="1"/>
    </xf>
    <xf numFmtId="0" fontId="31" fillId="0" borderId="19" xfId="0" applyFont="1" applyBorder="1" applyAlignment="1">
      <alignment horizontal="center" vertical="center"/>
    </xf>
    <xf numFmtId="0" fontId="31" fillId="0" borderId="16" xfId="0" applyFont="1" applyBorder="1" applyAlignment="1">
      <alignment horizontal="center" vertical="center"/>
    </xf>
    <xf numFmtId="0" fontId="9" fillId="0" borderId="19" xfId="0" applyFont="1" applyBorder="1" applyAlignment="1" applyProtection="1">
      <alignment horizontal="left" wrapText="1" indent="1"/>
      <protection locked="0"/>
    </xf>
    <xf numFmtId="0" fontId="9" fillId="0" borderId="16" xfId="0" applyFont="1" applyBorder="1" applyAlignment="1" applyProtection="1">
      <alignment horizontal="left" wrapText="1" indent="1"/>
      <protection locked="0"/>
    </xf>
    <xf numFmtId="43" fontId="23" fillId="0" borderId="29" xfId="0" applyNumberFormat="1" applyFont="1" applyBorder="1" applyAlignment="1">
      <alignment horizontal="left" vertical="center" wrapText="1"/>
    </xf>
    <xf numFmtId="43" fontId="23" fillId="0" borderId="31" xfId="0" applyNumberFormat="1" applyFont="1" applyBorder="1" applyAlignment="1">
      <alignment horizontal="left" vertical="center" wrapText="1"/>
    </xf>
    <xf numFmtId="43" fontId="9" fillId="0" borderId="19" xfId="0" applyNumberFormat="1" applyFont="1" applyBorder="1" applyAlignment="1">
      <alignment horizontal="left" wrapText="1" indent="2"/>
    </xf>
    <xf numFmtId="43" fontId="9" fillId="0" borderId="16" xfId="0" applyNumberFormat="1" applyFont="1" applyBorder="1" applyAlignment="1">
      <alignment horizontal="left" wrapText="1" indent="2"/>
    </xf>
    <xf numFmtId="43" fontId="9" fillId="0" borderId="19" xfId="0" applyNumberFormat="1" applyFont="1" applyBorder="1" applyAlignment="1">
      <alignment horizontal="left" wrapText="1" indent="1"/>
    </xf>
    <xf numFmtId="43" fontId="9" fillId="0" borderId="16" xfId="0" applyNumberFormat="1" applyFont="1" applyBorder="1" applyAlignment="1">
      <alignment horizontal="left" wrapText="1" indent="1"/>
    </xf>
    <xf numFmtId="0" fontId="10" fillId="0" borderId="27" xfId="0" applyFont="1" applyBorder="1" applyAlignment="1">
      <alignment horizontal="left" vertical="center" wrapText="1"/>
    </xf>
    <xf numFmtId="0" fontId="10" fillId="0" borderId="28" xfId="0" applyFont="1" applyBorder="1" applyAlignment="1">
      <alignment horizontal="left" vertical="center" wrapText="1"/>
    </xf>
    <xf numFmtId="0" fontId="6" fillId="5" borderId="14" xfId="0" applyFont="1" applyFill="1" applyBorder="1" applyAlignment="1" applyProtection="1">
      <alignment horizontal="left" vertical="top" wrapText="1"/>
      <protection locked="0"/>
    </xf>
    <xf numFmtId="14" fontId="6" fillId="5" borderId="14" xfId="0" applyNumberFormat="1" applyFont="1" applyFill="1" applyBorder="1" applyAlignment="1" applyProtection="1">
      <alignment horizontal="left" vertical="top" wrapText="1"/>
      <protection locked="0"/>
    </xf>
    <xf numFmtId="0" fontId="3"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6" fillId="5" borderId="14" xfId="0" applyFont="1" applyFill="1" applyBorder="1" applyAlignment="1">
      <alignment horizontal="center" vertical="center"/>
    </xf>
    <xf numFmtId="0" fontId="20" fillId="0" borderId="13" xfId="0" applyFont="1" applyBorder="1" applyAlignment="1" applyProtection="1">
      <alignment horizontal="left" vertical="top" wrapText="1"/>
      <protection locked="0"/>
    </xf>
    <xf numFmtId="0" fontId="20" fillId="0" borderId="14" xfId="0" applyFont="1" applyBorder="1" applyAlignment="1" applyProtection="1">
      <alignment horizontal="left" vertical="top" wrapText="1"/>
      <protection locked="0"/>
    </xf>
    <xf numFmtId="0" fontId="20" fillId="0" borderId="15" xfId="0" applyFont="1" applyBorder="1" applyAlignment="1" applyProtection="1">
      <alignment horizontal="left" vertical="top" wrapText="1"/>
      <protection locked="0"/>
    </xf>
    <xf numFmtId="0" fontId="40" fillId="0" borderId="0" xfId="0" applyFont="1" applyAlignment="1">
      <alignment horizontal="center" vertical="center" wrapText="1"/>
    </xf>
    <xf numFmtId="6" fontId="20" fillId="0" borderId="0" xfId="0" applyNumberFormat="1" applyFont="1" applyAlignment="1">
      <alignment horizontal="left" vertical="center" wrapText="1"/>
    </xf>
    <xf numFmtId="0" fontId="19" fillId="0" borderId="0" xfId="0" applyFont="1" applyAlignment="1">
      <alignment horizontal="left" vertical="center" wrapText="1"/>
    </xf>
    <xf numFmtId="0" fontId="26" fillId="0" borderId="0" xfId="0" applyFont="1" applyAlignment="1">
      <alignment horizontal="right"/>
    </xf>
    <xf numFmtId="0" fontId="19" fillId="0" borderId="14" xfId="0" applyFont="1" applyBorder="1" applyAlignment="1">
      <alignment horizontal="left" vertical="center" wrapText="1"/>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20" fillId="0" borderId="0" xfId="0" applyFont="1" applyAlignment="1" applyProtection="1">
      <protection locked="0"/>
    </xf>
    <xf numFmtId="6" fontId="20" fillId="0" borderId="0" xfId="0" applyNumberFormat="1" applyFont="1" applyAlignment="1" applyProtection="1">
      <alignment horizontal="left"/>
      <protection locked="0"/>
    </xf>
    <xf numFmtId="0" fontId="20" fillId="0" borderId="0" xfId="0" applyFont="1" applyAlignment="1" applyProtection="1">
      <alignment horizontal="left"/>
      <protection locked="0"/>
    </xf>
    <xf numFmtId="0" fontId="21" fillId="0" borderId="0" xfId="0" applyFont="1" applyAlignment="1" applyProtection="1">
      <protection locked="0"/>
    </xf>
    <xf numFmtId="6" fontId="20" fillId="0" borderId="0" xfId="0" applyNumberFormat="1" applyFont="1" applyAlignment="1" applyProtection="1">
      <alignment horizontal="left" wrapText="1"/>
      <protection locked="0"/>
    </xf>
    <xf numFmtId="0" fontId="22" fillId="0" borderId="14" xfId="0" applyFont="1" applyBorder="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vertical="top" wrapText="1"/>
    </xf>
    <xf numFmtId="6" fontId="20" fillId="0" borderId="0" xfId="0" applyNumberFormat="1" applyFont="1" applyAlignment="1" applyProtection="1">
      <alignment horizontal="left" vertical="center" wrapText="1"/>
      <protection locked="0"/>
    </xf>
    <xf numFmtId="0" fontId="17" fillId="0" borderId="13" xfId="0" applyFont="1" applyBorder="1" applyAlignment="1" applyProtection="1">
      <alignment horizontal="left" vertical="top" wrapText="1"/>
      <protection locked="0"/>
    </xf>
    <xf numFmtId="0" fontId="17" fillId="0" borderId="14" xfId="0" applyFont="1" applyBorder="1" applyAlignment="1" applyProtection="1">
      <alignment horizontal="left" vertical="top" wrapText="1"/>
      <protection locked="0"/>
    </xf>
    <xf numFmtId="0" fontId="17" fillId="0" borderId="15" xfId="0" applyFont="1" applyBorder="1" applyAlignment="1" applyProtection="1">
      <alignment horizontal="left" vertical="top" wrapText="1"/>
      <protection locked="0"/>
    </xf>
    <xf numFmtId="0" fontId="40" fillId="0" borderId="0" xfId="0" applyFont="1" applyAlignment="1">
      <alignment horizontal="left" vertical="center"/>
    </xf>
    <xf numFmtId="0" fontId="36" fillId="0" borderId="0" xfId="0" applyFont="1" applyAlignment="1">
      <alignment horizontal="center" vertical="center" wrapText="1"/>
    </xf>
    <xf numFmtId="0" fontId="36" fillId="0" borderId="0" xfId="0" applyFont="1" applyAlignment="1">
      <alignment horizontal="left" vertical="center"/>
    </xf>
    <xf numFmtId="0" fontId="11" fillId="2" borderId="5" xfId="0" applyFont="1" applyFill="1" applyBorder="1" applyAlignment="1">
      <alignment horizontal="center" vertical="center" wrapText="1"/>
    </xf>
    <xf numFmtId="44" fontId="9" fillId="0" borderId="0" xfId="0" applyNumberFormat="1" applyFont="1" applyAlignment="1">
      <alignment horizontal="center"/>
    </xf>
    <xf numFmtId="0" fontId="9" fillId="0" borderId="0" xfId="0" applyFont="1" applyAlignment="1">
      <alignment horizontal="center"/>
    </xf>
  </cellXfs>
  <cellStyles count="5">
    <cellStyle name="Currency" xfId="1" builtinId="4"/>
    <cellStyle name="Good" xfId="3" builtinId="26"/>
    <cellStyle name="Neutral" xfId="2" builtinId="28"/>
    <cellStyle name="Normal" xfId="0" builtinId="0"/>
    <cellStyle name="Title 2" xfId="4" xr:uid="{E36A386D-F1F1-4F37-BB27-401995177D7E}"/>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720000"/>
      </font>
      <fill>
        <patternFill>
          <bgColor rgb="FFFFFF00"/>
        </patternFill>
      </fill>
    </dxf>
    <dxf>
      <font>
        <color rgb="FF9C0006"/>
      </font>
      <fill>
        <patternFill>
          <bgColor rgb="FFFFC7CE"/>
        </patternFill>
      </fill>
    </dxf>
  </dxfs>
  <tableStyles count="0" defaultTableStyle="TableStyleMedium2" defaultPivotStyle="PivotStyleLight16"/>
  <colors>
    <mruColors>
      <color rgb="FFFFFFCC"/>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microsoft.com/office/2022/10/relationships/richValueRel" Target="richData/richValueRel.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microsoft.com/office/2017/06/relationships/rdRichValueTypes" Target="richData/rdRichValueTyp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microsoft.com/office/2017/06/relationships/rdRichValueStructure" Target="richData/rdrichvaluestructure.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microsoft.com/office/2017/06/relationships/rdRichValue" Target="richData/rdrichvalue.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eetMetadata" Target="metadata.xml"/><Relationship Id="rId38"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252336</xdr:rowOff>
    </xdr:from>
    <xdr:to>
      <xdr:col>2</xdr:col>
      <xdr:colOff>218097</xdr:colOff>
      <xdr:row>14</xdr:row>
      <xdr:rowOff>435216</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3574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174038</xdr:rowOff>
    </xdr:from>
    <xdr:to>
      <xdr:col>2</xdr:col>
      <xdr:colOff>214885</xdr:colOff>
      <xdr:row>17</xdr:row>
      <xdr:rowOff>356918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193588"/>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120472</xdr:rowOff>
    </xdr:from>
    <xdr:to>
      <xdr:col>2</xdr:col>
      <xdr:colOff>215122</xdr:colOff>
      <xdr:row>22</xdr:row>
      <xdr:rowOff>113685</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19729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b="1">
            <a:solidFill>
              <a:schemeClr val="bg1"/>
            </a:solidFill>
          </a:endParaRPr>
        </a:p>
      </xdr:txBody>
    </xdr:sp>
    <xdr:clientData fLocksWithSheet="0"/>
  </xdr:twoCellAnchor>
</xdr:wsDr>
</file>

<file path=xl/persons/person.xml><?xml version="1.0" encoding="utf-8"?>
<personList xmlns="http://schemas.microsoft.com/office/spreadsheetml/2018/threadedcomments" xmlns:x="http://schemas.openxmlformats.org/spreadsheetml/2006/main">
  <person displayName="Allen, Kenneth" id="{64714DF1-D124-4E79-8460-B06BCBE3701D}" userId="S::Kenneth.Allen@Illinois.gov::f6efede0-589b-4b63-93f6-a0be69bdad42"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28" dT="2024-04-01T21:27:36.13" personId="{64714DF1-D124-4E79-8460-B06BCBE3701D}" id="{387FFAAA-1D26-4346-A390-701D4D922CDA}">
    <text>Compares number of Budget Categories with Section A.</text>
  </threadedComment>
  <threadedComment ref="F29" dT="2024-04-01T21:27:45.27" personId="{64714DF1-D124-4E79-8460-B06BCBE3701D}" id="{9AE041B5-22BE-4420-B90A-164050898395}">
    <text>Compares number of Budget Categories with Section B.</text>
  </threadedComment>
  <threadedComment ref="A31" dT="2024-04-16T17:04:13.99" personId="{64714DF1-D124-4E79-8460-B06BCBE3701D}" id="{7DDB088D-962F-4B8D-A825-643C1F17348F}">
    <text>Compares State Request total on this sheet to Section A</text>
  </threadedComment>
  <threadedComment ref="A32" dT="2024-04-16T17:04:36.92" personId="{64714DF1-D124-4E79-8460-B06BCBE3701D}" id="{C1F10840-5B07-4A5B-98D6-FA4B408FBBFA}">
    <text>Compares Non-State Amount total on this sheet to Section B</text>
  </threadedComment>
  <threadedComment ref="A33" dT="2023-11-07T20:20:49.15" personId="{64714DF1-D124-4E79-8460-B06BCBE3701D}" id="{FDF5C2C0-3125-49B4-85DF-0EEBCFB24B9B}">
    <text>Budget may only be approved while this cell is zero.  Do not change the formula in this cell.</text>
  </threadedComment>
</ThreadedComments>
</file>

<file path=xl/threadedComments/threadedComment2.xml><?xml version="1.0" encoding="utf-8"?>
<ThreadedComments xmlns="http://schemas.microsoft.com/office/spreadsheetml/2018/threadedcomments" xmlns:x="http://schemas.openxmlformats.org/spreadsheetml/2006/main">
  <threadedComment ref="J10" dT="2024-05-07T21:24:52.45" personId="{64714DF1-D124-4E79-8460-B06BCBE3701D}" id="{B34115D4-1C84-4929-AC51-AE7BA96953D2}">
    <text>This cell checks for consistency between Section A's Total Costs State Grant Funds and this sheet's Final Budget Amount Approved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8.bin"/><Relationship Id="rId4" Type="http://schemas.microsoft.com/office/2017/10/relationships/threadedComment" Target="../threadedComments/threadedComment1.xml"/></Relationships>
</file>

<file path=xl/worksheets/_rels/sheet2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9.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7"/>
  <sheetViews>
    <sheetView view="pageBreakPreview" zoomScaleNormal="100" zoomScaleSheetLayoutView="100" workbookViewId="0">
      <selection activeCell="N1" sqref="N1:P1"/>
    </sheetView>
  </sheetViews>
  <sheetFormatPr defaultColWidth="9.140625" defaultRowHeight="14.45"/>
  <cols>
    <col min="1" max="1" width="1.42578125" customWidth="1"/>
    <col min="2" max="13" width="9.42578125" customWidth="1"/>
    <col min="14" max="14" width="14.28515625" customWidth="1"/>
    <col min="15" max="15" width="2.7109375" customWidth="1"/>
    <col min="16" max="16" width="2.140625" customWidth="1"/>
  </cols>
  <sheetData>
    <row r="1" spans="2:16" ht="34.5" customHeight="1">
      <c r="B1" s="266" t="s">
        <v>0</v>
      </c>
      <c r="C1" s="266"/>
      <c r="D1" s="266"/>
      <c r="E1" s="266"/>
      <c r="F1" s="266"/>
      <c r="G1" s="266"/>
      <c r="H1" s="266"/>
      <c r="I1" s="266"/>
      <c r="J1" s="266"/>
      <c r="K1" s="266"/>
      <c r="L1" s="266"/>
      <c r="M1" s="266"/>
      <c r="N1" s="266" t="str">
        <f>+'Section A'!B2</f>
        <v>Cornucopia-Galesburg Inc</v>
      </c>
      <c r="O1" s="266"/>
      <c r="P1" s="266"/>
    </row>
    <row r="2" spans="2:16" ht="12.75" customHeight="1">
      <c r="B2" s="17"/>
      <c r="C2" s="9"/>
      <c r="D2" s="9"/>
      <c r="E2" s="9"/>
      <c r="F2" s="9"/>
      <c r="G2" s="9"/>
      <c r="H2" s="9"/>
      <c r="I2" s="9"/>
      <c r="J2" s="9"/>
      <c r="K2" s="9"/>
      <c r="L2" s="9"/>
      <c r="M2" s="9"/>
      <c r="N2" s="9"/>
      <c r="O2" s="9"/>
      <c r="P2" s="9"/>
    </row>
    <row r="3" spans="2:16" ht="49.5" customHeight="1">
      <c r="B3" s="260" t="s">
        <v>1</v>
      </c>
      <c r="C3" s="260"/>
      <c r="D3" s="260"/>
      <c r="E3" s="260"/>
      <c r="F3" s="260"/>
      <c r="G3" s="260"/>
      <c r="H3" s="260"/>
      <c r="I3" s="260"/>
      <c r="J3" s="260"/>
      <c r="K3" s="260"/>
      <c r="L3" s="260"/>
      <c r="M3" s="260"/>
      <c r="N3" s="260"/>
      <c r="O3" s="260"/>
      <c r="P3" s="260"/>
    </row>
    <row r="4" spans="2:16" ht="9" customHeight="1">
      <c r="B4" s="18"/>
      <c r="C4" s="9"/>
      <c r="D4" s="9"/>
      <c r="E4" s="9"/>
      <c r="F4" s="9"/>
      <c r="G4" s="9"/>
      <c r="H4" s="9"/>
      <c r="I4" s="9"/>
      <c r="J4" s="9"/>
      <c r="K4" s="9"/>
      <c r="L4" s="9"/>
      <c r="M4" s="9"/>
      <c r="N4" s="9"/>
      <c r="O4" s="9"/>
      <c r="P4" s="9"/>
    </row>
    <row r="5" spans="2:16" ht="24.75" customHeight="1">
      <c r="B5" s="261" t="s">
        <v>2</v>
      </c>
      <c r="C5" s="261"/>
      <c r="D5" s="261"/>
      <c r="E5" s="261"/>
      <c r="F5" s="261"/>
      <c r="G5" s="261"/>
      <c r="H5" s="261"/>
      <c r="I5" s="261"/>
      <c r="J5" s="261"/>
      <c r="K5" s="261"/>
      <c r="L5" s="261"/>
      <c r="M5" s="261"/>
      <c r="N5" s="261"/>
      <c r="O5" s="261"/>
      <c r="P5" s="261"/>
    </row>
    <row r="6" spans="2:16" ht="22.5" customHeight="1">
      <c r="B6" s="262" t="s">
        <v>3</v>
      </c>
      <c r="C6" s="262"/>
      <c r="D6" s="262"/>
      <c r="E6" s="262"/>
      <c r="F6" s="262"/>
      <c r="G6" s="262"/>
      <c r="H6" s="262"/>
      <c r="I6" s="262"/>
      <c r="J6" s="262"/>
      <c r="K6" s="262"/>
      <c r="L6" s="262"/>
      <c r="M6" s="262"/>
      <c r="N6" s="262"/>
      <c r="O6" s="262"/>
      <c r="P6" s="262"/>
    </row>
    <row r="7" spans="2:16">
      <c r="B7" s="263" t="s">
        <v>4</v>
      </c>
      <c r="C7" s="263"/>
      <c r="D7" s="263"/>
      <c r="E7" s="263"/>
      <c r="F7" s="263"/>
      <c r="G7" s="263"/>
      <c r="H7" s="263"/>
      <c r="I7" s="263"/>
      <c r="J7" s="263"/>
      <c r="K7" s="263"/>
      <c r="L7" s="263"/>
      <c r="M7" s="263"/>
      <c r="N7" s="263"/>
      <c r="O7" s="263"/>
      <c r="P7" s="263"/>
    </row>
    <row r="8" spans="2:16" ht="24.75" customHeight="1">
      <c r="B8" s="260" t="s">
        <v>5</v>
      </c>
      <c r="C8" s="260"/>
      <c r="D8" s="260"/>
      <c r="E8" s="260"/>
      <c r="F8" s="260"/>
      <c r="G8" s="260"/>
      <c r="H8" s="260"/>
      <c r="I8" s="260"/>
      <c r="J8" s="260"/>
      <c r="K8" s="260"/>
      <c r="L8" s="260"/>
      <c r="M8" s="260"/>
      <c r="N8" s="260"/>
      <c r="O8" s="260"/>
      <c r="P8" s="260"/>
    </row>
    <row r="9" spans="2:16">
      <c r="B9" s="264" t="s">
        <v>6</v>
      </c>
      <c r="C9" s="264"/>
      <c r="D9" s="264"/>
      <c r="E9" s="264"/>
      <c r="F9" s="264"/>
      <c r="G9" s="264"/>
      <c r="H9" s="264"/>
      <c r="I9" s="264"/>
      <c r="J9" s="264"/>
      <c r="K9" s="264"/>
      <c r="L9" s="264"/>
      <c r="M9" s="264"/>
      <c r="N9" s="264"/>
      <c r="O9" s="264"/>
      <c r="P9" s="264"/>
    </row>
    <row r="10" spans="2:16" ht="21.75" customHeight="1">
      <c r="B10" s="260" t="s">
        <v>7</v>
      </c>
      <c r="C10" s="260"/>
      <c r="D10" s="260"/>
      <c r="E10" s="260"/>
      <c r="F10" s="260"/>
      <c r="G10" s="260"/>
      <c r="H10" s="260"/>
      <c r="I10" s="260"/>
      <c r="J10" s="260"/>
      <c r="K10" s="260"/>
      <c r="L10" s="260"/>
      <c r="M10" s="260"/>
      <c r="N10" s="260"/>
      <c r="O10" s="260"/>
      <c r="P10" s="260"/>
    </row>
    <row r="11" spans="2:16">
      <c r="B11" s="264" t="s">
        <v>8</v>
      </c>
      <c r="C11" s="264"/>
      <c r="D11" s="264"/>
      <c r="E11" s="264"/>
      <c r="F11" s="264"/>
      <c r="G11" s="264"/>
      <c r="H11" s="264"/>
      <c r="I11" s="264"/>
      <c r="J11" s="264"/>
      <c r="K11" s="264"/>
      <c r="L11" s="264"/>
      <c r="M11" s="264"/>
      <c r="N11" s="264"/>
      <c r="O11" s="264"/>
      <c r="P11" s="264"/>
    </row>
    <row r="12" spans="2:16">
      <c r="B12" s="223" t="s">
        <v>9</v>
      </c>
      <c r="C12" s="9"/>
      <c r="D12" s="9"/>
      <c r="E12" s="9"/>
      <c r="F12" s="9"/>
      <c r="G12" s="9"/>
      <c r="H12" s="9"/>
      <c r="I12" s="9"/>
      <c r="J12" s="9"/>
      <c r="K12" s="9"/>
      <c r="L12" s="9"/>
      <c r="M12" s="9"/>
      <c r="N12" s="9"/>
      <c r="O12" s="9"/>
      <c r="P12" s="9"/>
    </row>
    <row r="13" spans="2:16" ht="10.5" customHeight="1">
      <c r="B13" s="223"/>
      <c r="C13" s="9"/>
      <c r="D13" s="9"/>
      <c r="E13" s="9"/>
      <c r="F13" s="9"/>
      <c r="G13" s="9"/>
      <c r="H13" s="9"/>
      <c r="I13" s="9"/>
      <c r="J13" s="9"/>
      <c r="K13" s="9"/>
      <c r="L13" s="9"/>
      <c r="M13" s="9"/>
      <c r="N13" s="9"/>
      <c r="O13" s="9"/>
      <c r="P13" s="9"/>
    </row>
    <row r="14" spans="2:16">
      <c r="B14" s="223" t="s">
        <v>10</v>
      </c>
      <c r="C14" s="9"/>
      <c r="D14" s="9"/>
      <c r="E14" s="9"/>
      <c r="F14" s="9"/>
      <c r="G14" s="9"/>
      <c r="H14" s="9"/>
      <c r="I14" s="9"/>
      <c r="J14" s="9"/>
      <c r="K14" s="9"/>
      <c r="L14" s="9"/>
      <c r="M14" s="9"/>
      <c r="N14" s="9"/>
      <c r="O14" s="9"/>
      <c r="P14" s="9"/>
    </row>
    <row r="15" spans="2:16" ht="10.5" customHeight="1">
      <c r="B15" s="223"/>
      <c r="C15" s="9"/>
      <c r="D15" s="9"/>
      <c r="E15" s="9"/>
      <c r="F15" s="9"/>
      <c r="G15" s="9"/>
      <c r="H15" s="9"/>
      <c r="I15" s="9"/>
      <c r="J15" s="9"/>
      <c r="K15" s="9"/>
      <c r="L15" s="9"/>
      <c r="M15" s="9"/>
      <c r="N15" s="9"/>
      <c r="O15" s="9"/>
      <c r="P15" s="9"/>
    </row>
    <row r="16" spans="2:16">
      <c r="B16" s="26" t="s">
        <v>11</v>
      </c>
      <c r="C16" s="27"/>
      <c r="D16" s="27"/>
      <c r="E16" s="27"/>
      <c r="F16" s="27"/>
      <c r="G16" s="27"/>
      <c r="H16" s="27"/>
      <c r="I16" s="27"/>
      <c r="J16" s="27"/>
      <c r="K16" s="9"/>
      <c r="L16" s="9"/>
      <c r="M16" s="9"/>
      <c r="N16" s="9"/>
      <c r="O16" s="9"/>
      <c r="P16" s="9"/>
    </row>
    <row r="17" spans="2:16" ht="12.75" customHeight="1">
      <c r="B17" s="223"/>
      <c r="C17" s="9"/>
      <c r="D17" s="9"/>
      <c r="E17" s="9"/>
      <c r="F17" s="9"/>
      <c r="G17" s="9"/>
      <c r="H17" s="9"/>
      <c r="I17" s="9"/>
      <c r="J17" s="9"/>
      <c r="K17" s="9"/>
      <c r="L17" s="9"/>
      <c r="M17" s="9"/>
      <c r="N17" s="9"/>
      <c r="O17" s="9"/>
      <c r="P17" s="9"/>
    </row>
    <row r="18" spans="2:16" ht="27" customHeight="1">
      <c r="B18" s="261" t="s">
        <v>12</v>
      </c>
      <c r="C18" s="261"/>
      <c r="D18" s="261"/>
      <c r="E18" s="261"/>
      <c r="F18" s="261"/>
      <c r="G18" s="261"/>
      <c r="H18" s="261"/>
      <c r="I18" s="261"/>
      <c r="J18" s="261"/>
      <c r="K18" s="261"/>
      <c r="L18" s="261"/>
      <c r="M18" s="261"/>
      <c r="N18" s="261"/>
      <c r="O18" s="261"/>
      <c r="P18" s="261"/>
    </row>
    <row r="19" spans="2:16" ht="11.25" customHeight="1">
      <c r="B19" s="223"/>
      <c r="C19" s="9"/>
      <c r="D19" s="9"/>
      <c r="E19" s="9"/>
      <c r="F19" s="9"/>
      <c r="G19" s="9"/>
      <c r="H19" s="9"/>
      <c r="I19" s="9"/>
      <c r="J19" s="9"/>
      <c r="K19" s="9"/>
      <c r="L19" s="9"/>
      <c r="M19" s="9"/>
      <c r="N19" s="9"/>
      <c r="O19" s="9"/>
      <c r="P19" s="9"/>
    </row>
    <row r="20" spans="2:16" ht="41.25" customHeight="1">
      <c r="B20" s="265" t="s">
        <v>13</v>
      </c>
      <c r="C20" s="265"/>
      <c r="D20" s="265"/>
      <c r="E20" s="265"/>
      <c r="F20" s="265"/>
      <c r="G20" s="265"/>
      <c r="H20" s="265"/>
      <c r="I20" s="265"/>
      <c r="J20" s="265"/>
      <c r="K20" s="265"/>
      <c r="L20" s="265"/>
      <c r="M20" s="265"/>
      <c r="N20" s="265"/>
      <c r="O20" s="265"/>
      <c r="P20" s="265"/>
    </row>
    <row r="21" spans="2:16">
      <c r="B21" s="223" t="s">
        <v>14</v>
      </c>
      <c r="C21" s="9"/>
      <c r="D21" s="9"/>
      <c r="E21" s="9"/>
      <c r="F21" s="9"/>
      <c r="G21" s="9"/>
      <c r="H21" s="9"/>
      <c r="I21" s="9"/>
      <c r="J21" s="9"/>
      <c r="K21" s="9"/>
      <c r="L21" s="9"/>
      <c r="M21" s="9"/>
      <c r="N21" s="9"/>
      <c r="O21" s="9"/>
      <c r="P21" s="9"/>
    </row>
    <row r="22" spans="2:16" ht="22.5" customHeight="1">
      <c r="B22" s="261" t="s">
        <v>15</v>
      </c>
      <c r="C22" s="261"/>
      <c r="D22" s="261"/>
      <c r="E22" s="261"/>
      <c r="F22" s="261"/>
      <c r="G22" s="261"/>
      <c r="H22" s="261"/>
      <c r="I22" s="261"/>
      <c r="J22" s="261"/>
      <c r="K22" s="261"/>
      <c r="L22" s="261"/>
      <c r="M22" s="261"/>
      <c r="N22" s="261"/>
      <c r="O22" s="261"/>
      <c r="P22" s="8"/>
    </row>
    <row r="23" spans="2:16" ht="13.5" customHeight="1">
      <c r="B23" s="15"/>
      <c r="C23" s="12"/>
      <c r="D23" s="12"/>
      <c r="E23" s="12"/>
      <c r="F23" s="12"/>
      <c r="G23" s="12"/>
      <c r="H23" s="12"/>
      <c r="I23" s="12"/>
      <c r="J23" s="12"/>
      <c r="K23" s="12"/>
      <c r="L23" s="12"/>
      <c r="M23" s="12"/>
      <c r="N23" s="12"/>
      <c r="O23" s="12"/>
      <c r="P23" s="12"/>
    </row>
    <row r="24" spans="2:16">
      <c r="B24" s="16" t="s">
        <v>16</v>
      </c>
      <c r="C24" s="12"/>
      <c r="D24" s="12"/>
      <c r="E24" s="12"/>
      <c r="F24" s="12"/>
      <c r="G24" s="12"/>
      <c r="H24" s="12"/>
      <c r="I24" s="12"/>
      <c r="J24" s="12"/>
      <c r="K24" s="12"/>
      <c r="L24" s="12"/>
      <c r="M24" s="12"/>
      <c r="N24" s="12"/>
      <c r="O24" s="12"/>
      <c r="P24" s="12"/>
    </row>
    <row r="25" spans="2:16" ht="6" customHeight="1">
      <c r="B25" s="15"/>
      <c r="C25" s="12"/>
      <c r="D25" s="12"/>
      <c r="E25" s="12"/>
      <c r="F25" s="12"/>
      <c r="G25" s="12"/>
      <c r="H25" s="12"/>
      <c r="I25" s="12"/>
      <c r="J25" s="12"/>
      <c r="K25" s="12"/>
      <c r="L25" s="12"/>
      <c r="M25" s="12"/>
      <c r="N25" s="12"/>
      <c r="O25" s="12"/>
      <c r="P25" s="12"/>
    </row>
    <row r="26" spans="2:16">
      <c r="B26" s="16" t="s">
        <v>17</v>
      </c>
      <c r="C26" s="12"/>
      <c r="D26" s="12"/>
      <c r="E26" s="12"/>
      <c r="F26" s="12"/>
      <c r="G26" s="12"/>
      <c r="H26" s="12"/>
      <c r="I26" s="12"/>
      <c r="J26" s="12"/>
      <c r="K26" s="12"/>
      <c r="L26" s="12"/>
      <c r="M26" s="12"/>
      <c r="N26" s="12"/>
      <c r="O26" s="12"/>
      <c r="P26" s="12"/>
    </row>
    <row r="27" spans="2:16" ht="9.75" customHeight="1">
      <c r="B27" s="15"/>
      <c r="C27" s="12"/>
      <c r="D27" s="12"/>
      <c r="E27" s="12"/>
      <c r="F27" s="12"/>
      <c r="G27" s="12"/>
      <c r="H27" s="12"/>
      <c r="I27" s="12"/>
      <c r="J27" s="12"/>
      <c r="K27" s="12"/>
      <c r="L27" s="12"/>
      <c r="M27" s="12"/>
      <c r="N27" s="12"/>
      <c r="O27" s="12"/>
      <c r="P27" s="12"/>
    </row>
    <row r="28" spans="2:16">
      <c r="B28" s="16" t="s">
        <v>18</v>
      </c>
      <c r="C28" s="12"/>
      <c r="D28" s="12"/>
      <c r="E28" s="12"/>
      <c r="F28" s="12"/>
      <c r="G28" s="12"/>
      <c r="H28" s="12"/>
      <c r="I28" s="12"/>
      <c r="J28" s="12"/>
      <c r="K28" s="12"/>
      <c r="L28" s="12"/>
      <c r="M28" s="12"/>
      <c r="N28" s="12"/>
      <c r="O28" s="12"/>
      <c r="P28" s="12"/>
    </row>
    <row r="29" spans="2:16">
      <c r="B29" s="11"/>
      <c r="C29" s="9"/>
      <c r="D29" s="9"/>
      <c r="E29" s="9"/>
      <c r="F29" s="9"/>
      <c r="G29" s="9"/>
      <c r="H29" s="9"/>
      <c r="I29" s="9"/>
      <c r="J29" s="9"/>
      <c r="K29" s="9"/>
      <c r="L29" s="9"/>
      <c r="M29" s="9"/>
      <c r="N29" s="9"/>
      <c r="O29" s="9"/>
      <c r="P29" s="9"/>
    </row>
    <row r="30" spans="2:16" ht="50.25" customHeight="1">
      <c r="B30" s="265" t="s">
        <v>19</v>
      </c>
      <c r="C30" s="265"/>
      <c r="D30" s="265"/>
      <c r="E30" s="265"/>
      <c r="F30" s="265"/>
      <c r="G30" s="265"/>
      <c r="H30" s="265"/>
      <c r="I30" s="265"/>
      <c r="J30" s="265"/>
      <c r="K30" s="265"/>
      <c r="L30" s="265"/>
      <c r="M30" s="265"/>
      <c r="N30" s="265"/>
      <c r="O30" s="265"/>
      <c r="P30" s="265"/>
    </row>
    <row r="31" spans="2:16">
      <c r="B31" s="264" t="s">
        <v>20</v>
      </c>
      <c r="C31" s="264"/>
      <c r="D31" s="264"/>
      <c r="E31" s="264"/>
      <c r="F31" s="264"/>
      <c r="G31" s="264"/>
      <c r="H31" s="264"/>
      <c r="I31" s="264"/>
      <c r="J31" s="264"/>
      <c r="K31" s="264"/>
      <c r="L31" s="264"/>
      <c r="M31" s="264"/>
      <c r="N31" s="264"/>
      <c r="O31" s="264"/>
      <c r="P31" s="264"/>
    </row>
    <row r="32" spans="2:16" ht="53.25" customHeight="1">
      <c r="B32" s="265" t="s">
        <v>21</v>
      </c>
      <c r="C32" s="265"/>
      <c r="D32" s="265"/>
      <c r="E32" s="265"/>
      <c r="F32" s="265"/>
      <c r="G32" s="265"/>
      <c r="H32" s="265"/>
      <c r="I32" s="265"/>
      <c r="J32" s="265"/>
      <c r="K32" s="265"/>
      <c r="L32" s="265"/>
      <c r="M32" s="265"/>
      <c r="N32" s="265"/>
      <c r="O32" s="265"/>
      <c r="P32" s="265"/>
    </row>
    <row r="33" spans="2:16">
      <c r="B33" s="19"/>
      <c r="C33" s="9"/>
      <c r="D33" s="9"/>
      <c r="E33" s="9"/>
      <c r="F33" s="9"/>
      <c r="G33" s="9"/>
      <c r="H33" s="9"/>
      <c r="I33" s="9"/>
      <c r="J33" s="9"/>
      <c r="K33" s="9"/>
      <c r="L33" s="9"/>
      <c r="M33" s="9"/>
      <c r="N33" s="9"/>
      <c r="O33" s="9"/>
      <c r="P33" s="9"/>
    </row>
    <row r="34" spans="2:16" ht="53.25" customHeight="1">
      <c r="B34" s="265" t="s">
        <v>22</v>
      </c>
      <c r="C34" s="265"/>
      <c r="D34" s="265"/>
      <c r="E34" s="265"/>
      <c r="F34" s="265"/>
      <c r="G34" s="265"/>
      <c r="H34" s="265"/>
      <c r="I34" s="265"/>
      <c r="J34" s="265"/>
      <c r="K34" s="265"/>
      <c r="L34" s="265"/>
      <c r="M34" s="265"/>
      <c r="N34" s="265"/>
      <c r="O34" s="265"/>
      <c r="P34" s="265"/>
    </row>
    <row r="35" spans="2:16">
      <c r="B35" s="223"/>
      <c r="C35" s="9"/>
      <c r="D35" s="9"/>
      <c r="E35" s="9"/>
      <c r="F35" s="9"/>
      <c r="G35" s="9"/>
      <c r="H35" s="9"/>
      <c r="I35" s="9"/>
      <c r="J35" s="9"/>
      <c r="K35" s="9"/>
      <c r="L35" s="9"/>
      <c r="M35" s="9"/>
      <c r="N35" s="9"/>
      <c r="O35" s="9"/>
      <c r="P35" s="9"/>
    </row>
    <row r="36" spans="2:16" ht="41.25" customHeight="1">
      <c r="B36" s="265" t="s">
        <v>23</v>
      </c>
      <c r="C36" s="265"/>
      <c r="D36" s="265"/>
      <c r="E36" s="265"/>
      <c r="F36" s="265"/>
      <c r="G36" s="265"/>
      <c r="H36" s="265"/>
      <c r="I36" s="265"/>
      <c r="J36" s="265"/>
      <c r="K36" s="265"/>
      <c r="L36" s="265"/>
      <c r="M36" s="265"/>
      <c r="N36" s="265"/>
      <c r="O36" s="265"/>
      <c r="P36" s="265"/>
    </row>
    <row r="37" spans="2:16">
      <c r="B37" s="223"/>
      <c r="C37" s="9"/>
      <c r="D37" s="9"/>
      <c r="E37" s="9"/>
      <c r="F37" s="9"/>
      <c r="G37" s="9"/>
      <c r="H37" s="9"/>
      <c r="I37" s="9"/>
      <c r="J37" s="9"/>
      <c r="K37" s="9"/>
      <c r="L37" s="9"/>
      <c r="M37" s="9"/>
      <c r="N37" s="9"/>
      <c r="O37" s="9"/>
      <c r="P37" s="9"/>
    </row>
    <row r="38" spans="2:16" ht="41.25" customHeight="1">
      <c r="B38" s="265" t="s">
        <v>24</v>
      </c>
      <c r="C38" s="265"/>
      <c r="D38" s="265"/>
      <c r="E38" s="265"/>
      <c r="F38" s="265"/>
      <c r="G38" s="265"/>
      <c r="H38" s="265"/>
      <c r="I38" s="265"/>
      <c r="J38" s="265"/>
      <c r="K38" s="265"/>
      <c r="L38" s="265"/>
      <c r="M38" s="265"/>
      <c r="N38" s="265"/>
      <c r="O38" s="265"/>
      <c r="P38" s="265"/>
    </row>
    <row r="39" spans="2:16" ht="6" customHeight="1">
      <c r="B39" s="223"/>
      <c r="C39" s="9"/>
      <c r="D39" s="9"/>
      <c r="E39" s="9"/>
      <c r="F39" s="9"/>
      <c r="G39" s="9"/>
      <c r="H39" s="9"/>
      <c r="I39" s="9"/>
      <c r="J39" s="9"/>
      <c r="K39" s="9"/>
      <c r="L39" s="9"/>
      <c r="M39" s="9"/>
      <c r="N39" s="9"/>
      <c r="O39" s="9"/>
      <c r="P39" s="9"/>
    </row>
    <row r="40" spans="2:16" ht="24.75" customHeight="1">
      <c r="B40" s="269" t="s">
        <v>25</v>
      </c>
      <c r="C40" s="269"/>
      <c r="D40" s="269"/>
      <c r="E40" s="269"/>
      <c r="F40" s="269"/>
      <c r="G40" s="269"/>
      <c r="H40" s="269"/>
      <c r="I40" s="269"/>
      <c r="J40" s="269"/>
      <c r="K40" s="269"/>
      <c r="L40" s="269"/>
      <c r="M40" s="269"/>
      <c r="N40" s="269"/>
      <c r="O40" s="269"/>
      <c r="P40" s="269"/>
    </row>
    <row r="41" spans="2:16">
      <c r="B41" s="263" t="s">
        <v>26</v>
      </c>
      <c r="C41" s="263"/>
      <c r="D41" s="263"/>
      <c r="E41" s="263"/>
      <c r="F41" s="263"/>
      <c r="G41" s="263"/>
      <c r="H41" s="263"/>
      <c r="I41" s="263"/>
      <c r="J41" s="263"/>
      <c r="K41" s="263"/>
      <c r="L41" s="263"/>
      <c r="M41" s="263"/>
      <c r="N41" s="263"/>
      <c r="O41" s="263"/>
      <c r="P41" s="263"/>
    </row>
    <row r="42" spans="2:16" ht="10.5" customHeight="1">
      <c r="B42" s="223"/>
      <c r="C42" s="9"/>
      <c r="D42" s="9"/>
      <c r="E42" s="9"/>
      <c r="F42" s="9"/>
      <c r="G42" s="9"/>
      <c r="H42" s="9"/>
      <c r="I42" s="9"/>
      <c r="J42" s="9"/>
      <c r="K42" s="9"/>
      <c r="L42" s="9"/>
      <c r="M42" s="9"/>
      <c r="N42" s="9"/>
      <c r="O42" s="9"/>
      <c r="P42" s="9"/>
    </row>
    <row r="43" spans="2:16" ht="38.25" customHeight="1">
      <c r="B43" s="268" t="s">
        <v>27</v>
      </c>
      <c r="C43" s="268"/>
      <c r="D43" s="268"/>
      <c r="E43" s="268"/>
      <c r="F43" s="268"/>
      <c r="G43" s="268"/>
      <c r="H43" s="268"/>
      <c r="I43" s="268"/>
      <c r="J43" s="268"/>
      <c r="K43" s="268"/>
      <c r="L43" s="268"/>
      <c r="M43" s="268"/>
      <c r="N43" s="268"/>
      <c r="O43" s="268"/>
      <c r="P43" s="268"/>
    </row>
    <row r="44" spans="2:16">
      <c r="B44" s="223"/>
      <c r="C44" s="9"/>
      <c r="D44" s="9"/>
      <c r="E44" s="9"/>
      <c r="F44" s="9"/>
      <c r="G44" s="9"/>
      <c r="H44" s="9"/>
      <c r="I44" s="9"/>
      <c r="J44" s="9"/>
      <c r="K44" s="9"/>
      <c r="L44" s="9"/>
      <c r="M44" s="9"/>
      <c r="N44" s="9"/>
      <c r="O44" s="9"/>
      <c r="P44" s="9"/>
    </row>
    <row r="45" spans="2:16" ht="15" customHeight="1">
      <c r="B45" s="264" t="s">
        <v>28</v>
      </c>
      <c r="C45" s="264"/>
      <c r="D45" s="264"/>
      <c r="E45" s="264"/>
      <c r="F45" s="264"/>
      <c r="G45" s="264"/>
      <c r="H45" s="264"/>
      <c r="I45" s="264"/>
      <c r="J45" s="264"/>
      <c r="K45" s="264"/>
      <c r="L45" s="264"/>
      <c r="M45" s="264"/>
      <c r="N45" s="264"/>
      <c r="O45" s="264"/>
      <c r="P45" s="264"/>
    </row>
    <row r="46" spans="2:16" ht="26.25" customHeight="1">
      <c r="B46" s="260" t="s">
        <v>29</v>
      </c>
      <c r="C46" s="260"/>
      <c r="D46" s="260"/>
      <c r="E46" s="260"/>
      <c r="F46" s="260"/>
      <c r="G46" s="260"/>
      <c r="H46" s="260"/>
      <c r="I46" s="260"/>
      <c r="J46" s="260"/>
      <c r="K46" s="260"/>
      <c r="L46" s="260"/>
      <c r="M46" s="260"/>
      <c r="N46" s="260"/>
      <c r="O46" s="260"/>
      <c r="P46" s="260"/>
    </row>
    <row r="47" spans="2:16">
      <c r="B47" s="223"/>
      <c r="C47" s="9"/>
      <c r="D47" s="9"/>
      <c r="E47" s="9"/>
      <c r="F47" s="9"/>
      <c r="G47" s="9"/>
      <c r="H47" s="9"/>
      <c r="I47" s="9"/>
      <c r="J47" s="9"/>
      <c r="K47" s="9"/>
      <c r="L47" s="9"/>
      <c r="M47" s="9"/>
      <c r="N47" s="9"/>
      <c r="O47" s="9"/>
      <c r="P47" s="9"/>
    </row>
    <row r="48" spans="2:16" ht="24.75" customHeight="1">
      <c r="B48" s="260" t="s">
        <v>30</v>
      </c>
      <c r="C48" s="260"/>
      <c r="D48" s="260"/>
      <c r="E48" s="260"/>
      <c r="F48" s="260"/>
      <c r="G48" s="260"/>
      <c r="H48" s="260"/>
      <c r="I48" s="260"/>
      <c r="J48" s="260"/>
      <c r="K48" s="260"/>
      <c r="L48" s="260"/>
      <c r="M48" s="260"/>
      <c r="N48" s="260"/>
      <c r="O48" s="260"/>
      <c r="P48" s="260"/>
    </row>
    <row r="49" spans="2:16">
      <c r="B49" s="223" t="s">
        <v>31</v>
      </c>
      <c r="C49" s="9"/>
      <c r="D49" s="9"/>
      <c r="E49" s="9"/>
      <c r="F49" s="9"/>
      <c r="G49" s="9"/>
      <c r="H49" s="9"/>
      <c r="I49" s="9"/>
      <c r="J49" s="9"/>
      <c r="K49" s="9"/>
      <c r="L49" s="9"/>
      <c r="M49" s="9"/>
      <c r="N49" s="9"/>
      <c r="O49" s="9"/>
      <c r="P49" s="9"/>
    </row>
    <row r="50" spans="2:16">
      <c r="B50" s="223"/>
      <c r="C50" s="9"/>
      <c r="D50" s="9"/>
      <c r="E50" s="9"/>
      <c r="F50" s="9"/>
      <c r="G50" s="9"/>
      <c r="H50" s="9"/>
      <c r="I50" s="9"/>
      <c r="J50" s="9"/>
      <c r="K50" s="9"/>
      <c r="L50" s="9"/>
      <c r="M50" s="9"/>
      <c r="N50" s="9"/>
      <c r="O50" s="9"/>
      <c r="P50" s="9"/>
    </row>
    <row r="51" spans="2:16">
      <c r="B51" s="26" t="s">
        <v>32</v>
      </c>
      <c r="C51" s="9"/>
      <c r="D51" s="9"/>
      <c r="E51" s="9"/>
      <c r="F51" s="9"/>
      <c r="G51" s="9"/>
      <c r="H51" s="9"/>
      <c r="I51" s="9"/>
      <c r="J51" s="9"/>
      <c r="K51" s="9"/>
      <c r="L51" s="9"/>
      <c r="M51" s="9"/>
      <c r="N51" s="9"/>
      <c r="O51" s="9"/>
      <c r="P51" s="9"/>
    </row>
    <row r="52" spans="2:16" ht="84" customHeight="1">
      <c r="B52" s="26"/>
      <c r="C52" s="9"/>
      <c r="D52" s="9"/>
      <c r="E52" s="9"/>
      <c r="F52" s="9"/>
      <c r="G52" s="9"/>
      <c r="H52" s="9"/>
      <c r="I52" s="9"/>
      <c r="J52" s="9"/>
      <c r="K52" s="9"/>
      <c r="L52" s="9"/>
      <c r="M52" s="9"/>
      <c r="N52" s="9"/>
      <c r="O52" s="9"/>
      <c r="P52" s="9"/>
    </row>
    <row r="53" spans="2:16" ht="84" customHeight="1">
      <c r="B53" s="26"/>
      <c r="C53" s="9"/>
      <c r="D53" s="9"/>
      <c r="E53" s="9"/>
      <c r="F53" s="9"/>
      <c r="G53" s="9"/>
      <c r="H53" s="9"/>
      <c r="I53" s="9"/>
      <c r="J53" s="9"/>
      <c r="K53" s="9"/>
      <c r="L53" s="9"/>
      <c r="M53" s="9"/>
      <c r="N53" s="9"/>
      <c r="O53" s="9"/>
      <c r="P53" s="9"/>
    </row>
    <row r="54" spans="2:16" ht="35.25" customHeight="1">
      <c r="B54" s="262" t="s">
        <v>33</v>
      </c>
      <c r="C54" s="262"/>
      <c r="D54" s="262"/>
      <c r="E54" s="262"/>
      <c r="F54" s="262"/>
      <c r="G54" s="262"/>
      <c r="H54" s="262"/>
      <c r="I54" s="262"/>
      <c r="J54" s="262"/>
      <c r="K54" s="262"/>
      <c r="L54" s="262"/>
      <c r="M54" s="262"/>
      <c r="N54" s="262"/>
      <c r="O54" s="262"/>
      <c r="P54" s="262"/>
    </row>
    <row r="55" spans="2:16">
      <c r="B55" s="263" t="s">
        <v>34</v>
      </c>
      <c r="C55" s="263"/>
      <c r="D55" s="263"/>
      <c r="E55" s="263"/>
      <c r="F55" s="263"/>
      <c r="G55" s="263"/>
      <c r="H55" s="263"/>
      <c r="I55" s="263"/>
      <c r="J55" s="263"/>
      <c r="K55" s="263"/>
      <c r="L55" s="263"/>
      <c r="M55" s="263"/>
      <c r="N55" s="263"/>
      <c r="O55" s="263"/>
      <c r="P55" s="263"/>
    </row>
    <row r="56" spans="2:16">
      <c r="B56" s="263" t="s">
        <v>35</v>
      </c>
      <c r="C56" s="263"/>
      <c r="D56" s="263"/>
      <c r="E56" s="263"/>
      <c r="F56" s="263"/>
      <c r="G56" s="263"/>
      <c r="H56" s="263"/>
      <c r="I56" s="263"/>
      <c r="J56" s="263"/>
      <c r="K56" s="263"/>
      <c r="L56" s="263"/>
      <c r="M56" s="263"/>
      <c r="N56" s="263"/>
      <c r="O56" s="263"/>
      <c r="P56" s="263"/>
    </row>
    <row r="57" spans="2:16">
      <c r="B57" s="10"/>
      <c r="C57" s="9"/>
      <c r="D57" s="9"/>
      <c r="E57" s="9"/>
      <c r="F57" s="9"/>
      <c r="G57" s="9"/>
      <c r="H57" s="9"/>
      <c r="I57" s="9"/>
      <c r="J57" s="9"/>
      <c r="K57" s="9"/>
      <c r="L57" s="9"/>
      <c r="M57" s="9"/>
      <c r="N57" s="9"/>
      <c r="O57" s="9"/>
      <c r="P57" s="9"/>
    </row>
    <row r="58" spans="2:16">
      <c r="B58" s="223"/>
      <c r="C58" s="9"/>
      <c r="D58" s="9"/>
      <c r="E58" s="9"/>
      <c r="F58" s="9"/>
      <c r="G58" s="9"/>
      <c r="H58" s="9"/>
      <c r="I58" s="9"/>
      <c r="J58" s="9"/>
      <c r="K58" s="9"/>
      <c r="L58" s="9"/>
      <c r="M58" s="9"/>
      <c r="N58" s="9"/>
      <c r="O58" s="9"/>
      <c r="P58" s="9"/>
    </row>
    <row r="59" spans="2:16" ht="39.75" customHeight="1">
      <c r="B59" s="260" t="s">
        <v>36</v>
      </c>
      <c r="C59" s="260"/>
      <c r="D59" s="260"/>
      <c r="E59" s="260"/>
      <c r="F59" s="260"/>
      <c r="G59" s="260"/>
      <c r="H59" s="260"/>
      <c r="I59" s="260"/>
      <c r="J59" s="260"/>
      <c r="K59" s="260"/>
      <c r="L59" s="260"/>
      <c r="M59" s="260"/>
      <c r="N59" s="260"/>
      <c r="O59" s="260"/>
      <c r="P59" s="260"/>
    </row>
    <row r="60" spans="2:16">
      <c r="B60" s="223"/>
      <c r="C60" s="9"/>
      <c r="D60" s="9"/>
      <c r="E60" s="9"/>
      <c r="F60" s="9"/>
      <c r="G60" s="9"/>
      <c r="H60" s="9"/>
      <c r="I60" s="9"/>
      <c r="J60" s="9"/>
      <c r="K60" s="9"/>
      <c r="L60" s="9"/>
      <c r="M60" s="9"/>
      <c r="N60" s="9"/>
      <c r="O60" s="9"/>
      <c r="P60" s="9"/>
    </row>
    <row r="61" spans="2:16">
      <c r="B61" s="18" t="s">
        <v>37</v>
      </c>
      <c r="C61" s="9"/>
      <c r="D61" s="9"/>
      <c r="E61" s="9"/>
      <c r="F61" s="9"/>
      <c r="G61" s="9"/>
      <c r="H61" s="9"/>
      <c r="I61" s="9"/>
      <c r="J61" s="9"/>
      <c r="K61" s="9"/>
      <c r="L61" s="9"/>
      <c r="M61" s="9"/>
      <c r="N61" s="9"/>
      <c r="O61" s="9"/>
      <c r="P61" s="9"/>
    </row>
    <row r="62" spans="2:16">
      <c r="B62" s="18"/>
      <c r="C62" s="9"/>
      <c r="D62" s="9"/>
      <c r="E62" s="9"/>
      <c r="F62" s="9"/>
      <c r="G62" s="9"/>
      <c r="H62" s="9"/>
      <c r="I62" s="9"/>
      <c r="J62" s="9"/>
      <c r="K62" s="9"/>
      <c r="L62" s="9"/>
      <c r="M62" s="9"/>
      <c r="N62" s="9"/>
      <c r="O62" s="9"/>
      <c r="P62" s="9"/>
    </row>
    <row r="63" spans="2:16" ht="24" customHeight="1">
      <c r="B63" s="267" t="s">
        <v>38</v>
      </c>
      <c r="C63" s="267"/>
      <c r="D63" s="267"/>
      <c r="E63" s="267"/>
      <c r="F63" s="267"/>
      <c r="G63" s="267"/>
      <c r="H63" s="267"/>
      <c r="I63" s="267"/>
      <c r="J63" s="267"/>
      <c r="K63" s="267"/>
      <c r="L63" s="267"/>
      <c r="M63" s="267"/>
      <c r="N63" s="267"/>
      <c r="O63" s="267"/>
      <c r="P63" s="267"/>
    </row>
    <row r="64" spans="2:16" ht="10.5" customHeight="1">
      <c r="B64" s="18"/>
      <c r="C64" s="9"/>
      <c r="D64" s="9"/>
      <c r="E64" s="9"/>
      <c r="F64" s="9"/>
      <c r="G64" s="9"/>
      <c r="H64" s="9"/>
      <c r="I64" s="9"/>
      <c r="J64" s="9"/>
      <c r="K64" s="9"/>
      <c r="L64" s="9"/>
      <c r="M64" s="9"/>
      <c r="N64" s="9"/>
      <c r="O64" s="9"/>
      <c r="P64" s="9"/>
    </row>
    <row r="65" spans="2:16">
      <c r="B65" s="20" t="s">
        <v>39</v>
      </c>
      <c r="C65" s="9"/>
      <c r="D65" s="9"/>
      <c r="E65" s="9"/>
      <c r="F65" s="9"/>
      <c r="G65" s="9"/>
      <c r="H65" s="9"/>
      <c r="I65" s="9"/>
      <c r="J65" s="9"/>
      <c r="K65" s="9"/>
      <c r="L65" s="9"/>
      <c r="M65" s="9"/>
      <c r="N65" s="9"/>
      <c r="O65" s="9"/>
      <c r="P65" s="9"/>
    </row>
    <row r="66" spans="2:16">
      <c r="B66" s="20" t="s">
        <v>40</v>
      </c>
      <c r="C66" s="9"/>
      <c r="D66" s="9"/>
      <c r="E66" s="9"/>
      <c r="F66" s="9"/>
      <c r="G66" s="9"/>
      <c r="H66" s="9"/>
      <c r="I66" s="9"/>
      <c r="J66" s="9"/>
      <c r="K66" s="9"/>
      <c r="L66" s="9"/>
      <c r="M66" s="9"/>
      <c r="N66" s="9"/>
      <c r="O66" s="9"/>
      <c r="P66" s="9"/>
    </row>
    <row r="67" spans="2:16">
      <c r="B67" s="20" t="s">
        <v>41</v>
      </c>
      <c r="C67" s="9"/>
      <c r="D67" s="9"/>
      <c r="E67" s="9"/>
      <c r="F67" s="9"/>
      <c r="G67" s="9"/>
      <c r="H67" s="9"/>
      <c r="I67" s="9"/>
      <c r="J67" s="9"/>
      <c r="K67" s="9"/>
      <c r="L67" s="9"/>
      <c r="M67" s="9"/>
      <c r="N67" s="9"/>
      <c r="O67" s="9"/>
      <c r="P67" s="9"/>
    </row>
    <row r="68" spans="2:16">
      <c r="B68" s="18"/>
      <c r="C68" s="9"/>
      <c r="D68" s="9"/>
      <c r="E68" s="9"/>
      <c r="F68" s="9"/>
      <c r="G68" s="9"/>
      <c r="H68" s="9"/>
      <c r="I68" s="9"/>
      <c r="J68" s="9"/>
      <c r="K68" s="9"/>
      <c r="L68" s="9"/>
      <c r="M68" s="9"/>
      <c r="N68" s="9"/>
      <c r="O68" s="9"/>
      <c r="P68" s="9"/>
    </row>
    <row r="69" spans="2:16">
      <c r="B69" s="18" t="s">
        <v>42</v>
      </c>
      <c r="C69" s="9"/>
      <c r="D69" s="9"/>
      <c r="E69" s="9"/>
      <c r="F69" s="9"/>
      <c r="G69" s="9"/>
      <c r="H69" s="9"/>
      <c r="I69" s="9"/>
      <c r="J69" s="9"/>
      <c r="K69" s="9"/>
      <c r="L69" s="9"/>
      <c r="M69" s="9"/>
      <c r="N69" s="9"/>
      <c r="O69" s="9"/>
      <c r="P69" s="9"/>
    </row>
    <row r="70" spans="2:16">
      <c r="B70" s="21"/>
      <c r="C70" s="9"/>
      <c r="D70" s="9"/>
      <c r="E70" s="9"/>
      <c r="F70" s="9"/>
      <c r="G70" s="9"/>
      <c r="H70" s="9"/>
      <c r="I70" s="9"/>
      <c r="J70" s="9"/>
      <c r="K70" s="9"/>
      <c r="L70" s="9"/>
      <c r="M70" s="9"/>
      <c r="N70" s="9"/>
      <c r="O70" s="9"/>
      <c r="P70" s="9"/>
    </row>
    <row r="71" spans="2:16">
      <c r="B71" s="223" t="s">
        <v>43</v>
      </c>
      <c r="C71" s="9"/>
      <c r="D71" s="9"/>
      <c r="E71" s="9"/>
      <c r="F71" s="9"/>
      <c r="G71" s="9"/>
      <c r="H71" s="9"/>
      <c r="I71" s="9"/>
      <c r="J71" s="9"/>
      <c r="K71" s="9"/>
      <c r="L71" s="9"/>
      <c r="M71" s="9"/>
      <c r="N71" s="9"/>
      <c r="O71" s="9"/>
      <c r="P71" s="9"/>
    </row>
    <row r="72" spans="2:16">
      <c r="B72" s="223"/>
      <c r="C72" s="9"/>
      <c r="D72" s="9"/>
      <c r="E72" s="9"/>
      <c r="F72" s="9"/>
      <c r="G72" s="9"/>
      <c r="H72" s="9"/>
      <c r="I72" s="9"/>
      <c r="J72" s="9"/>
      <c r="K72" s="9"/>
      <c r="L72" s="9"/>
      <c r="M72" s="9"/>
      <c r="N72" s="9"/>
      <c r="O72" s="9"/>
      <c r="P72" s="9"/>
    </row>
    <row r="73" spans="2:16" ht="53.25" customHeight="1">
      <c r="B73" s="260" t="s">
        <v>44</v>
      </c>
      <c r="C73" s="260"/>
      <c r="D73" s="260"/>
      <c r="E73" s="260"/>
      <c r="F73" s="260"/>
      <c r="G73" s="260"/>
      <c r="H73" s="260"/>
      <c r="I73" s="260"/>
      <c r="J73" s="260"/>
      <c r="K73" s="260"/>
      <c r="L73" s="260"/>
      <c r="M73" s="260"/>
      <c r="N73" s="260"/>
      <c r="O73" s="260"/>
      <c r="P73" s="260"/>
    </row>
    <row r="74" spans="2:16">
      <c r="B74" s="223"/>
      <c r="C74" s="9"/>
      <c r="D74" s="9"/>
      <c r="E74" s="9"/>
      <c r="F74" s="9"/>
      <c r="G74" s="9"/>
      <c r="H74" s="9"/>
      <c r="I74" s="9"/>
      <c r="J74" s="9"/>
      <c r="K74" s="9"/>
      <c r="L74" s="9"/>
      <c r="M74" s="9"/>
      <c r="N74" s="9"/>
      <c r="O74" s="9"/>
      <c r="P74" s="9"/>
    </row>
    <row r="75" spans="2:16">
      <c r="B75" s="223" t="s">
        <v>45</v>
      </c>
      <c r="C75" s="9"/>
      <c r="D75" s="9"/>
      <c r="E75" s="9"/>
      <c r="F75" s="9"/>
      <c r="G75" s="9"/>
      <c r="H75" s="9"/>
      <c r="I75" s="9"/>
      <c r="J75" s="9"/>
      <c r="K75" s="9"/>
      <c r="L75" s="9"/>
      <c r="M75" s="9"/>
      <c r="N75" s="9"/>
      <c r="O75" s="9"/>
      <c r="P75" s="9"/>
    </row>
    <row r="76" spans="2:16" ht="15.75" customHeight="1">
      <c r="B76" s="223"/>
      <c r="C76" s="9"/>
      <c r="D76" s="9"/>
      <c r="E76" s="9"/>
      <c r="F76" s="9"/>
      <c r="G76" s="9"/>
      <c r="H76" s="9"/>
      <c r="I76" s="9"/>
      <c r="J76" s="9"/>
      <c r="K76" s="9"/>
      <c r="L76" s="9"/>
      <c r="M76" s="9"/>
      <c r="N76" s="9"/>
      <c r="O76" s="9"/>
      <c r="P76" s="9"/>
    </row>
    <row r="77" spans="2:16" ht="159" customHeight="1">
      <c r="B77" s="223"/>
      <c r="C77" s="9"/>
      <c r="D77" s="9"/>
      <c r="E77" s="9"/>
      <c r="F77" s="9"/>
      <c r="G77" s="9"/>
      <c r="H77" s="9"/>
      <c r="I77" s="9"/>
      <c r="J77" s="9"/>
      <c r="K77" s="9"/>
      <c r="L77" s="9"/>
      <c r="M77" s="9"/>
      <c r="N77" s="9"/>
      <c r="O77" s="9"/>
      <c r="P77" s="9"/>
    </row>
    <row r="78" spans="2:16" ht="23.25" customHeight="1">
      <c r="B78" s="223" t="s">
        <v>46</v>
      </c>
      <c r="C78" s="9"/>
      <c r="D78" s="9"/>
      <c r="E78" s="9"/>
      <c r="F78" s="9"/>
      <c r="G78" s="9"/>
      <c r="H78" s="9"/>
      <c r="I78" s="9"/>
      <c r="J78" s="9"/>
      <c r="K78" s="9"/>
      <c r="L78" s="9"/>
      <c r="M78" s="9"/>
      <c r="N78" s="9"/>
      <c r="O78" s="9"/>
      <c r="P78" s="9"/>
    </row>
    <row r="79" spans="2:16" ht="41.25" customHeight="1">
      <c r="B79" s="260" t="s">
        <v>47</v>
      </c>
      <c r="C79" s="260"/>
      <c r="D79" s="260"/>
      <c r="E79" s="260"/>
      <c r="F79" s="260"/>
      <c r="G79" s="260"/>
      <c r="H79" s="260"/>
      <c r="I79" s="260"/>
      <c r="J79" s="260"/>
      <c r="K79" s="260"/>
      <c r="L79" s="260"/>
      <c r="M79" s="260"/>
      <c r="N79" s="260"/>
      <c r="O79" s="260"/>
      <c r="P79" s="260"/>
    </row>
    <row r="80" spans="2:16">
      <c r="B80" s="223" t="s">
        <v>48</v>
      </c>
      <c r="C80" s="9"/>
      <c r="D80" s="9"/>
      <c r="E80" s="9"/>
      <c r="F80" s="9"/>
      <c r="G80" s="9"/>
      <c r="H80" s="9"/>
      <c r="I80" s="9"/>
      <c r="J80" s="9"/>
      <c r="K80" s="9"/>
      <c r="L80" s="9"/>
      <c r="M80" s="9"/>
      <c r="N80" s="9"/>
      <c r="O80" s="9"/>
      <c r="P80" s="9"/>
    </row>
    <row r="81" spans="2:16">
      <c r="B81" s="223" t="s">
        <v>49</v>
      </c>
      <c r="C81" s="9"/>
      <c r="D81" s="9"/>
      <c r="E81" s="9"/>
      <c r="F81" s="9"/>
      <c r="G81" s="9"/>
      <c r="H81" s="9"/>
      <c r="I81" s="9"/>
      <c r="J81" s="9"/>
      <c r="K81" s="9"/>
      <c r="L81" s="9"/>
      <c r="M81" s="9"/>
      <c r="N81" s="9"/>
      <c r="O81" s="9"/>
      <c r="P81" s="9"/>
    </row>
    <row r="82" spans="2:16">
      <c r="B82" s="223" t="s">
        <v>50</v>
      </c>
      <c r="C82" s="9"/>
      <c r="D82" s="9"/>
      <c r="E82" s="9"/>
      <c r="F82" s="9"/>
      <c r="G82" s="9"/>
      <c r="H82" s="9"/>
      <c r="I82" s="9"/>
      <c r="J82" s="9"/>
      <c r="K82" s="9"/>
      <c r="L82" s="9"/>
      <c r="M82" s="9"/>
      <c r="N82" s="9"/>
      <c r="O82" s="9"/>
      <c r="P82" s="9"/>
    </row>
    <row r="83" spans="2:16">
      <c r="B83" s="223" t="s">
        <v>51</v>
      </c>
      <c r="C83" s="9"/>
      <c r="D83" s="9"/>
      <c r="E83" s="9"/>
      <c r="F83" s="9"/>
      <c r="G83" s="9"/>
      <c r="H83" s="9"/>
      <c r="I83" s="9"/>
      <c r="J83" s="9"/>
      <c r="K83" s="9"/>
      <c r="L83" s="9"/>
      <c r="M83" s="9"/>
      <c r="N83" s="9"/>
      <c r="O83" s="9"/>
      <c r="P83" s="9"/>
    </row>
    <row r="84" spans="2:16">
      <c r="B84" s="223" t="s">
        <v>52</v>
      </c>
      <c r="C84" s="9"/>
      <c r="D84" s="9"/>
      <c r="E84" s="9"/>
      <c r="F84" s="9"/>
      <c r="G84" s="9"/>
      <c r="H84" s="9"/>
      <c r="I84" s="9"/>
      <c r="J84" s="9"/>
      <c r="K84" s="9"/>
      <c r="L84" s="9"/>
      <c r="M84" s="9"/>
      <c r="N84" s="9"/>
      <c r="O84" s="9"/>
      <c r="P84" s="9"/>
    </row>
    <row r="85" spans="2:16">
      <c r="B85" s="223"/>
      <c r="C85" s="9"/>
      <c r="D85" s="9"/>
      <c r="E85" s="9"/>
      <c r="F85" s="9"/>
      <c r="G85" s="9"/>
      <c r="H85" s="9"/>
      <c r="I85" s="9"/>
      <c r="J85" s="9"/>
      <c r="K85" s="9"/>
      <c r="L85" s="9"/>
      <c r="M85" s="9"/>
      <c r="N85" s="9"/>
      <c r="O85" s="9"/>
      <c r="P85" s="9"/>
    </row>
    <row r="86" spans="2:16">
      <c r="B86" s="223"/>
      <c r="C86" s="9"/>
      <c r="D86" s="9"/>
      <c r="E86" s="9"/>
      <c r="F86" s="9"/>
      <c r="G86" s="9"/>
      <c r="H86" s="9"/>
      <c r="I86" s="9"/>
      <c r="J86" s="9"/>
      <c r="K86" s="9"/>
      <c r="L86" s="9"/>
      <c r="M86" s="9"/>
      <c r="N86" s="9"/>
      <c r="O86" s="9"/>
      <c r="P86" s="9"/>
    </row>
    <row r="87" spans="2:16">
      <c r="B87" s="223"/>
      <c r="C87" s="9"/>
      <c r="D87" s="9"/>
      <c r="E87" s="9"/>
      <c r="F87" s="9"/>
      <c r="G87" s="9"/>
      <c r="H87" s="9"/>
      <c r="I87" s="9"/>
      <c r="J87" s="9"/>
      <c r="K87" s="9"/>
      <c r="L87" s="9"/>
      <c r="M87" s="9"/>
      <c r="N87" s="9"/>
      <c r="O87" s="9"/>
      <c r="P87" s="9"/>
    </row>
    <row r="88" spans="2:16">
      <c r="B88" s="223" t="s">
        <v>53</v>
      </c>
      <c r="C88" s="9"/>
      <c r="D88" s="9"/>
      <c r="E88" s="9"/>
      <c r="F88" s="9"/>
      <c r="G88" s="9"/>
      <c r="H88" s="9"/>
      <c r="I88" s="9"/>
      <c r="J88" s="9"/>
      <c r="K88" s="9"/>
      <c r="L88" s="9"/>
      <c r="M88" s="9"/>
      <c r="N88" s="9"/>
      <c r="O88" s="9"/>
      <c r="P88" s="9"/>
    </row>
    <row r="89" spans="2:16">
      <c r="B89" s="223" t="s">
        <v>54</v>
      </c>
      <c r="C89" s="9"/>
      <c r="D89" s="9"/>
      <c r="E89" s="9"/>
      <c r="F89" s="9"/>
      <c r="G89" s="9"/>
      <c r="H89" s="9"/>
      <c r="I89" s="9"/>
      <c r="J89" s="9"/>
      <c r="K89" s="9"/>
      <c r="L89" s="9"/>
      <c r="M89" s="9"/>
      <c r="N89" s="9"/>
      <c r="O89" s="9"/>
      <c r="P89" s="9"/>
    </row>
    <row r="90" spans="2:16">
      <c r="B90" s="223" t="s">
        <v>55</v>
      </c>
      <c r="C90" s="9"/>
      <c r="D90" s="9"/>
      <c r="E90" s="9"/>
      <c r="F90" s="9"/>
      <c r="G90" s="9"/>
      <c r="H90" s="9"/>
      <c r="I90" s="9"/>
      <c r="J90" s="9"/>
      <c r="K90" s="9"/>
      <c r="L90" s="9"/>
      <c r="M90" s="9"/>
      <c r="N90" s="9"/>
      <c r="O90" s="9"/>
      <c r="P90" s="9"/>
    </row>
    <row r="91" spans="2:16">
      <c r="B91" s="223" t="s">
        <v>56</v>
      </c>
      <c r="C91" s="9"/>
      <c r="D91" s="9"/>
      <c r="E91" s="9"/>
      <c r="F91" s="9"/>
      <c r="G91" s="9"/>
      <c r="H91" s="9"/>
      <c r="I91" s="9"/>
      <c r="J91" s="9"/>
      <c r="K91" s="9"/>
      <c r="L91" s="9"/>
      <c r="M91" s="9"/>
      <c r="N91" s="9"/>
      <c r="O91" s="9"/>
      <c r="P91" s="9"/>
    </row>
    <row r="92" spans="2:16">
      <c r="B92" s="223" t="s">
        <v>57</v>
      </c>
      <c r="C92" s="9"/>
      <c r="D92" s="9"/>
      <c r="E92" s="9"/>
      <c r="F92" s="9"/>
      <c r="G92" s="9"/>
      <c r="H92" s="9"/>
      <c r="I92" s="9"/>
      <c r="J92" s="9"/>
      <c r="K92" s="9"/>
      <c r="L92" s="9"/>
      <c r="M92" s="9"/>
      <c r="N92" s="9"/>
      <c r="O92" s="9"/>
      <c r="P92" s="9"/>
    </row>
    <row r="93" spans="2:16" ht="45.75" customHeight="1">
      <c r="B93" s="260" t="s">
        <v>58</v>
      </c>
      <c r="C93" s="260"/>
      <c r="D93" s="260"/>
      <c r="E93" s="260"/>
      <c r="F93" s="260"/>
      <c r="G93" s="260"/>
      <c r="H93" s="260"/>
      <c r="I93" s="260"/>
      <c r="J93" s="260"/>
      <c r="K93" s="260"/>
      <c r="L93" s="260"/>
      <c r="M93" s="260"/>
      <c r="N93" s="260"/>
      <c r="O93" s="260"/>
      <c r="P93" s="260"/>
    </row>
    <row r="94" spans="2:16">
      <c r="B94" s="10" t="s">
        <v>59</v>
      </c>
      <c r="C94" s="9"/>
      <c r="D94" s="9"/>
      <c r="E94" s="9"/>
      <c r="F94" s="9"/>
      <c r="G94" s="9"/>
      <c r="H94" s="9"/>
      <c r="I94" s="9"/>
      <c r="J94" s="9"/>
      <c r="K94" s="9"/>
      <c r="L94" s="9"/>
      <c r="M94" s="9"/>
      <c r="N94" s="9"/>
      <c r="O94" s="9"/>
      <c r="P94" s="9"/>
    </row>
    <row r="95" spans="2:16">
      <c r="B95" s="223"/>
      <c r="C95" s="9"/>
      <c r="D95" s="9"/>
      <c r="E95" s="9"/>
      <c r="F95" s="9"/>
      <c r="G95" s="9"/>
      <c r="H95" s="9"/>
      <c r="I95" s="9"/>
      <c r="J95" s="9"/>
      <c r="K95" s="9"/>
      <c r="L95" s="9"/>
      <c r="M95" s="9"/>
      <c r="N95" s="9"/>
      <c r="O95" s="9"/>
      <c r="P95" s="9"/>
    </row>
    <row r="96" spans="2:16" ht="51.75" customHeight="1">
      <c r="B96" s="260" t="s">
        <v>60</v>
      </c>
      <c r="C96" s="260"/>
      <c r="D96" s="260"/>
      <c r="E96" s="260"/>
      <c r="F96" s="260"/>
      <c r="G96" s="260"/>
      <c r="H96" s="260"/>
      <c r="I96" s="260"/>
      <c r="J96" s="260"/>
      <c r="K96" s="260"/>
      <c r="L96" s="260"/>
      <c r="M96" s="260"/>
      <c r="N96" s="260"/>
      <c r="O96" s="260"/>
      <c r="P96" s="260"/>
    </row>
    <row r="97" spans="2:16">
      <c r="B97" s="9"/>
      <c r="C97" s="9"/>
      <c r="D97" s="9"/>
      <c r="E97" s="9"/>
      <c r="F97" s="9"/>
      <c r="G97" s="9"/>
      <c r="H97" s="9"/>
      <c r="I97" s="9"/>
      <c r="J97" s="9"/>
      <c r="K97" s="9"/>
      <c r="L97" s="9"/>
      <c r="M97" s="9"/>
      <c r="N97" s="9"/>
      <c r="O97" s="9"/>
      <c r="P97" s="9"/>
    </row>
  </sheetData>
  <mergeCells count="34">
    <mergeCell ref="N1:P1"/>
    <mergeCell ref="B1:M1"/>
    <mergeCell ref="B96:P96"/>
    <mergeCell ref="B54:P54"/>
    <mergeCell ref="B55:P55"/>
    <mergeCell ref="B56:P56"/>
    <mergeCell ref="B59:P59"/>
    <mergeCell ref="B63:P63"/>
    <mergeCell ref="B73:P73"/>
    <mergeCell ref="B43:P43"/>
    <mergeCell ref="B45:P45"/>
    <mergeCell ref="B46:P46"/>
    <mergeCell ref="B48:P48"/>
    <mergeCell ref="B34:P34"/>
    <mergeCell ref="B36:P36"/>
    <mergeCell ref="B40:P40"/>
    <mergeCell ref="B79:P79"/>
    <mergeCell ref="B93:P93"/>
    <mergeCell ref="B9:P9"/>
    <mergeCell ref="B22:O22"/>
    <mergeCell ref="B41:P41"/>
    <mergeCell ref="B10:P10"/>
    <mergeCell ref="B11:P11"/>
    <mergeCell ref="B18:P18"/>
    <mergeCell ref="B20:P20"/>
    <mergeCell ref="B30:P30"/>
    <mergeCell ref="B31:P31"/>
    <mergeCell ref="B32:P32"/>
    <mergeCell ref="B38:P38"/>
    <mergeCell ref="B3:P3"/>
    <mergeCell ref="B5:P5"/>
    <mergeCell ref="B6:P6"/>
    <mergeCell ref="B7:P7"/>
    <mergeCell ref="B8:P8"/>
  </mergeCells>
  <printOptions horizontalCentered="1"/>
  <pageMargins left="0.25" right="0.25" top="0.25" bottom="0.25" header="0" footer="0"/>
  <pageSetup scale="99" fitToHeight="0" orientation="landscape" blackAndWhite="1" r:id="rId1"/>
  <headerFooter>
    <oddFooter>&amp;L&amp;F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31"/>
  <sheetViews>
    <sheetView tabSelected="1" view="pageBreakPreview" zoomScaleNormal="100" zoomScaleSheetLayoutView="100" workbookViewId="0">
      <selection activeCell="D3" sqref="D3"/>
    </sheetView>
  </sheetViews>
  <sheetFormatPr defaultColWidth="9.140625" defaultRowHeight="14.45"/>
  <cols>
    <col min="1" max="1" width="22.140625" style="1" customWidth="1"/>
    <col min="2" max="2" width="32.85546875" customWidth="1"/>
    <col min="3" max="3" width="18.85546875" customWidth="1"/>
    <col min="4" max="4" width="26.5703125" customWidth="1"/>
    <col min="5" max="5" width="15.42578125" customWidth="1"/>
    <col min="6" max="6" width="19.7109375" customWidth="1"/>
  </cols>
  <sheetData>
    <row r="1" spans="1:7" ht="21" customHeight="1">
      <c r="A1" s="28" t="s">
        <v>61</v>
      </c>
      <c r="B1" s="241" t="s">
        <v>62</v>
      </c>
      <c r="C1" s="242"/>
      <c r="D1" s="243"/>
      <c r="E1" s="233" t="s">
        <v>63</v>
      </c>
      <c r="F1" s="234"/>
    </row>
    <row r="2" spans="1:7" ht="39.950000000000003" customHeight="1">
      <c r="A2" s="28" t="s">
        <v>64</v>
      </c>
      <c r="B2" s="189" t="s">
        <v>65</v>
      </c>
      <c r="C2" s="69" t="s">
        <v>66</v>
      </c>
      <c r="D2" s="114" t="s">
        <v>67</v>
      </c>
      <c r="E2" s="69" t="s">
        <v>68</v>
      </c>
      <c r="F2" s="115" t="s">
        <v>69</v>
      </c>
      <c r="G2" s="111" t="s">
        <v>70</v>
      </c>
    </row>
    <row r="3" spans="1:7" ht="39.950000000000003" customHeight="1">
      <c r="A3" s="68" t="s">
        <v>71</v>
      </c>
      <c r="B3" s="113" t="s">
        <v>72</v>
      </c>
      <c r="C3" s="68" t="s">
        <v>73</v>
      </c>
      <c r="D3" s="112" t="s">
        <v>74</v>
      </c>
      <c r="E3" s="28" t="s">
        <v>75</v>
      </c>
      <c r="F3" s="115">
        <v>2025</v>
      </c>
      <c r="G3" s="7"/>
    </row>
    <row r="4" spans="1:7" ht="20.25" customHeight="1">
      <c r="A4" s="235" t="s">
        <v>76</v>
      </c>
      <c r="B4" s="235"/>
      <c r="C4" s="235"/>
      <c r="D4" s="235"/>
      <c r="E4" s="70" t="s">
        <v>77</v>
      </c>
      <c r="F4" s="71"/>
      <c r="G4" s="72"/>
    </row>
    <row r="5" spans="1:7" ht="17.25" customHeight="1">
      <c r="A5" s="249" t="s">
        <v>78</v>
      </c>
      <c r="B5" s="250"/>
      <c r="C5" s="250"/>
      <c r="D5" s="251"/>
      <c r="E5" s="233" t="s">
        <v>79</v>
      </c>
      <c r="F5" s="234"/>
    </row>
    <row r="6" spans="1:7" ht="17.25" customHeight="1" thickBot="1">
      <c r="A6" s="252" t="s">
        <v>80</v>
      </c>
      <c r="B6" s="253"/>
      <c r="C6" s="253"/>
      <c r="D6" s="254"/>
      <c r="E6" s="255"/>
      <c r="F6" s="256"/>
    </row>
    <row r="7" spans="1:7" ht="24" customHeight="1" thickBot="1">
      <c r="A7" s="244" t="s">
        <v>81</v>
      </c>
      <c r="B7" s="245"/>
      <c r="C7" s="246"/>
      <c r="D7" s="247"/>
      <c r="E7" s="247"/>
      <c r="F7" s="248"/>
    </row>
    <row r="8" spans="1:7" ht="38.25" customHeight="1">
      <c r="A8" s="238" t="s">
        <v>82</v>
      </c>
      <c r="B8" s="239"/>
      <c r="C8" s="239"/>
      <c r="D8" s="240"/>
      <c r="E8" s="236" t="s">
        <v>83</v>
      </c>
      <c r="F8" s="237"/>
    </row>
    <row r="9" spans="1:7" ht="18.95" customHeight="1">
      <c r="A9" s="230" t="s">
        <v>84</v>
      </c>
      <c r="B9" s="231"/>
      <c r="C9" s="231"/>
      <c r="D9" s="232"/>
      <c r="E9" s="229">
        <f>+DesignEngineering!C140</f>
        <v>0</v>
      </c>
      <c r="F9" s="229"/>
    </row>
    <row r="10" spans="1:7" ht="18.95" customHeight="1">
      <c r="A10" s="230" t="s">
        <v>85</v>
      </c>
      <c r="B10" s="231"/>
      <c r="C10" s="231"/>
      <c r="D10" s="232"/>
      <c r="E10" s="229">
        <f>+'B-L Purchase'!C135</f>
        <v>0</v>
      </c>
      <c r="F10" s="229"/>
    </row>
    <row r="11" spans="1:7" ht="18.95" customHeight="1">
      <c r="A11" s="230" t="s">
        <v>86</v>
      </c>
      <c r="B11" s="231"/>
      <c r="C11" s="231"/>
      <c r="D11" s="232"/>
      <c r="E11" s="229">
        <f>+WiringElectrical!D134</f>
        <v>0</v>
      </c>
      <c r="F11" s="229"/>
    </row>
    <row r="12" spans="1:7" ht="18.95" customHeight="1">
      <c r="A12" s="230" t="s">
        <v>87</v>
      </c>
      <c r="B12" s="231"/>
      <c r="C12" s="231"/>
      <c r="D12" s="232"/>
      <c r="E12" s="229">
        <f>+EML!D135</f>
        <v>0</v>
      </c>
      <c r="F12" s="229"/>
    </row>
    <row r="13" spans="1:7" ht="18.95" customHeight="1">
      <c r="A13" s="230" t="s">
        <v>88</v>
      </c>
      <c r="B13" s="231"/>
      <c r="C13" s="231"/>
      <c r="D13" s="232"/>
      <c r="E13" s="229">
        <f>+Paving!D134</f>
        <v>0</v>
      </c>
      <c r="F13" s="229"/>
    </row>
    <row r="14" spans="1:7" ht="18.95" customHeight="1">
      <c r="A14" s="230" t="s">
        <v>89</v>
      </c>
      <c r="B14" s="231"/>
      <c r="C14" s="231"/>
      <c r="D14" s="232"/>
      <c r="E14" s="229">
        <f>+ConstructionMgmt!C135</f>
        <v>0</v>
      </c>
      <c r="F14" s="229"/>
    </row>
    <row r="15" spans="1:7" ht="18.95" customHeight="1">
      <c r="A15" s="230" t="s">
        <v>90</v>
      </c>
      <c r="B15" s="231"/>
      <c r="C15" s="231"/>
      <c r="D15" s="232"/>
      <c r="E15" s="229">
        <f>+Mechanical!D135</f>
        <v>0</v>
      </c>
      <c r="F15" s="229"/>
    </row>
    <row r="16" spans="1:7" ht="18.95" customHeight="1">
      <c r="A16" s="230" t="s">
        <v>91</v>
      </c>
      <c r="B16" s="231"/>
      <c r="C16" s="231"/>
      <c r="D16" s="232"/>
      <c r="E16" s="229">
        <f>+Excavation!C135</f>
        <v>0</v>
      </c>
      <c r="F16" s="229"/>
    </row>
    <row r="17" spans="1:6" ht="18.95" customHeight="1">
      <c r="A17" s="230" t="s">
        <v>92</v>
      </c>
      <c r="B17" s="231"/>
      <c r="C17" s="231"/>
      <c r="D17" s="232"/>
      <c r="E17" s="229">
        <f>+Plumbing!D134</f>
        <v>0</v>
      </c>
      <c r="F17" s="229"/>
    </row>
    <row r="18" spans="1:6" ht="18.95" customHeight="1">
      <c r="A18" s="230" t="s">
        <v>93</v>
      </c>
      <c r="B18" s="231"/>
      <c r="C18" s="231"/>
      <c r="D18" s="232"/>
      <c r="E18" s="229">
        <f>+OtherConstruct!C135</f>
        <v>0</v>
      </c>
      <c r="F18" s="229"/>
    </row>
    <row r="19" spans="1:6" ht="18.95" customHeight="1">
      <c r="A19" s="230" t="s">
        <v>94</v>
      </c>
      <c r="B19" s="231"/>
      <c r="C19" s="231"/>
      <c r="D19" s="232"/>
      <c r="E19" s="229">
        <f>+Contingency!C135</f>
        <v>0</v>
      </c>
      <c r="F19" s="229"/>
    </row>
    <row r="20" spans="1:6" ht="18.95" hidden="1" customHeight="1">
      <c r="A20" s="230" t="str">
        <f>'12A'!$A$2&amp;'12A'!$B$2</f>
        <v>12A.GRANT EXCLUSIVE LINE ITEM</v>
      </c>
      <c r="B20" s="231"/>
      <c r="C20" s="231"/>
      <c r="D20" s="232"/>
      <c r="E20" s="229">
        <f ca="1">+'12A'!F$135</f>
        <v>26039205.469999999</v>
      </c>
      <c r="F20" s="229"/>
    </row>
    <row r="21" spans="1:6" ht="18.95" hidden="1" customHeight="1">
      <c r="A21" s="230" t="str">
        <f>'12B'!$A$2&amp;'12B'!$B$2</f>
        <v>12B.GRANT EXCLUSIVE LINE ITEM</v>
      </c>
      <c r="B21" s="231"/>
      <c r="C21" s="231"/>
      <c r="D21" s="232"/>
      <c r="E21" s="229">
        <f ca="1">+'12B'!F$135</f>
        <v>35194438.920000002</v>
      </c>
      <c r="F21" s="229"/>
    </row>
    <row r="22" spans="1:6" ht="18.95" hidden="1" customHeight="1">
      <c r="A22" s="230" t="str">
        <f>'12C'!$A$2&amp;'12C'!$B$2</f>
        <v>12C.GRANT EXCLUSIVE LINE ITEM</v>
      </c>
      <c r="B22" s="231"/>
      <c r="C22" s="231"/>
      <c r="D22" s="232"/>
      <c r="E22" s="229">
        <f ca="1">+'12C'!F$135</f>
        <v>57172171.560000002</v>
      </c>
      <c r="F22" s="229"/>
    </row>
    <row r="23" spans="1:6" ht="18.95" hidden="1" customHeight="1">
      <c r="A23" s="230" t="str">
        <f>'12D'!$A$2&amp;'12D'!$B$2</f>
        <v>12D.GRANT EXCLUSIVE LINE ITEM</v>
      </c>
      <c r="B23" s="231"/>
      <c r="C23" s="231"/>
      <c r="D23" s="232"/>
      <c r="E23" s="229">
        <f ca="1">+'12D'!F$135</f>
        <v>69736965.049999997</v>
      </c>
      <c r="F23" s="229"/>
    </row>
    <row r="24" spans="1:6" ht="18.95" hidden="1" customHeight="1">
      <c r="A24" s="230" t="str">
        <f>'12E'!$A$2&amp;'12E'!$B$2</f>
        <v>12E.GRANT EXCLUSIVE LINE ITEM</v>
      </c>
      <c r="B24" s="231"/>
      <c r="C24" s="231"/>
      <c r="D24" s="232"/>
      <c r="E24" s="229">
        <f ca="1">+'12E'!F$135</f>
        <v>47711389.57</v>
      </c>
      <c r="F24" s="229"/>
    </row>
    <row r="25" spans="1:6" ht="18.95" hidden="1" customHeight="1">
      <c r="A25" s="230" t="str">
        <f>'12F'!$A$2&amp;'12F'!$B$2</f>
        <v>12F.GRANT EXCLUSIVE LINE ITEM</v>
      </c>
      <c r="B25" s="231"/>
      <c r="C25" s="231"/>
      <c r="D25" s="232"/>
      <c r="E25" s="229">
        <f ca="1">+'12F'!F$135</f>
        <v>62385896.859999999</v>
      </c>
      <c r="F25" s="229"/>
    </row>
    <row r="26" spans="1:6" ht="18.95" hidden="1" customHeight="1">
      <c r="A26" s="230" t="str">
        <f>'12G'!$A$2&amp;'12G'!$B$2</f>
        <v>12G.GRANT EXCLUSIVE LINE ITEM</v>
      </c>
      <c r="B26" s="231"/>
      <c r="C26" s="231"/>
      <c r="D26" s="232"/>
      <c r="E26" s="229">
        <f ca="1">+'12G'!F$135</f>
        <v>33745428.869999997</v>
      </c>
      <c r="F26" s="229"/>
    </row>
    <row r="27" spans="1:6" ht="18.95" hidden="1" customHeight="1">
      <c r="A27" s="230" t="str">
        <f>'12H'!$A$2&amp;'12H'!$B$2</f>
        <v>12H.GRANT EXCLUSIVE LINE ITEM</v>
      </c>
      <c r="B27" s="231"/>
      <c r="C27" s="231"/>
      <c r="D27" s="232"/>
      <c r="E27" s="229">
        <f ca="1">+'12H'!F$135</f>
        <v>38393265.719999999</v>
      </c>
      <c r="F27" s="229"/>
    </row>
    <row r="28" spans="1:6" ht="18.95" hidden="1" customHeight="1">
      <c r="A28" s="230" t="str">
        <f>'12I'!$A$2&amp;'12I'!$B$2</f>
        <v>12I.GRANT EXCLUSIVE LINE ITEM</v>
      </c>
      <c r="B28" s="231"/>
      <c r="C28" s="231"/>
      <c r="D28" s="232"/>
      <c r="E28" s="229">
        <f ca="1">+'12I'!F$135</f>
        <v>70550494.049999997</v>
      </c>
      <c r="F28" s="229"/>
    </row>
    <row r="29" spans="1:6" ht="18.95" hidden="1" customHeight="1">
      <c r="A29" s="230" t="str">
        <f>'12J'!$A$2&amp;'12J'!$B$2</f>
        <v>12J.GRANT EXCLUSIVE LINE ITEM</v>
      </c>
      <c r="B29" s="231"/>
      <c r="C29" s="231"/>
      <c r="D29" s="232"/>
      <c r="E29" s="229">
        <f ca="1">+'12J'!F$135</f>
        <v>30677439.16</v>
      </c>
      <c r="F29" s="229"/>
    </row>
    <row r="30" spans="1:6" ht="18.95" hidden="1" customHeight="1">
      <c r="A30" s="230" t="str">
        <f>'12K'!$A$2&amp;'12K'!$B$2</f>
        <v>12K.GRANT EXCLUSIVE LINE ITEM</v>
      </c>
      <c r="B30" s="231"/>
      <c r="C30" s="231"/>
      <c r="D30" s="232"/>
      <c r="E30" s="229">
        <f ca="1">+'12K'!F$135</f>
        <v>40194410.609999999</v>
      </c>
      <c r="F30" s="229"/>
    </row>
    <row r="31" spans="1:6" ht="26.25" customHeight="1">
      <c r="A31" s="257" t="s">
        <v>95</v>
      </c>
      <c r="B31" s="257"/>
      <c r="C31" s="257"/>
      <c r="D31" s="257"/>
      <c r="E31" s="258">
        <f>SUBTOTAL(109,E9:E30)</f>
        <v>0</v>
      </c>
      <c r="F31" s="259"/>
    </row>
    <row r="32" spans="1:6" ht="17.25" customHeight="1">
      <c r="A32"/>
    </row>
    <row r="33" spans="1:5" ht="24" customHeight="1">
      <c r="A33" s="22"/>
      <c r="B33" s="22"/>
      <c r="C33" s="22"/>
      <c r="D33" s="22"/>
      <c r="E33" s="22"/>
    </row>
    <row r="34" spans="1:5">
      <c r="A34"/>
    </row>
    <row r="35" spans="1:5">
      <c r="A35"/>
    </row>
    <row r="36" spans="1:5">
      <c r="A36"/>
    </row>
    <row r="37" spans="1:5">
      <c r="A37"/>
    </row>
    <row r="38" spans="1:5">
      <c r="A38"/>
    </row>
    <row r="39" spans="1:5">
      <c r="A39"/>
    </row>
    <row r="40" spans="1:5">
      <c r="A40"/>
    </row>
    <row r="41" spans="1:5">
      <c r="A41"/>
    </row>
    <row r="42" spans="1:5">
      <c r="A42"/>
    </row>
    <row r="43" spans="1:5">
      <c r="A43"/>
    </row>
    <row r="44" spans="1:5">
      <c r="A44"/>
    </row>
    <row r="45" spans="1:5">
      <c r="A45"/>
    </row>
    <row r="46" spans="1:5">
      <c r="A46"/>
    </row>
    <row r="47" spans="1:5">
      <c r="A47"/>
    </row>
    <row r="48" spans="1:5">
      <c r="A48"/>
    </row>
    <row r="49" spans="1:1">
      <c r="A49"/>
    </row>
    <row r="50" spans="1:1">
      <c r="A50"/>
    </row>
    <row r="51" spans="1:1">
      <c r="A51"/>
    </row>
    <row r="52" spans="1:1">
      <c r="A52"/>
    </row>
    <row r="53" spans="1:1">
      <c r="A53"/>
    </row>
    <row r="54" spans="1:1">
      <c r="A54"/>
    </row>
    <row r="55" spans="1:1">
      <c r="A55"/>
    </row>
    <row r="56" spans="1:1">
      <c r="A56"/>
    </row>
    <row r="57" spans="1:1">
      <c r="A57"/>
    </row>
    <row r="58" spans="1:1">
      <c r="A58"/>
    </row>
    <row r="59" spans="1:1">
      <c r="A59"/>
    </row>
    <row r="60" spans="1:1">
      <c r="A60"/>
    </row>
    <row r="61" spans="1:1">
      <c r="A61"/>
    </row>
    <row r="62" spans="1:1">
      <c r="A62"/>
    </row>
    <row r="63" spans="1:1">
      <c r="A63"/>
    </row>
    <row r="64" spans="1:1">
      <c r="A64"/>
    </row>
    <row r="65" spans="1:1">
      <c r="A65"/>
    </row>
    <row r="66" spans="1:1">
      <c r="A66"/>
    </row>
    <row r="67" spans="1:1">
      <c r="A67"/>
    </row>
    <row r="68" spans="1:1">
      <c r="A68"/>
    </row>
    <row r="69" spans="1:1">
      <c r="A69"/>
    </row>
    <row r="70" spans="1:1">
      <c r="A70"/>
    </row>
    <row r="71" spans="1:1">
      <c r="A71"/>
    </row>
    <row r="72" spans="1:1">
      <c r="A72"/>
    </row>
    <row r="73" spans="1:1">
      <c r="A73"/>
    </row>
    <row r="74" spans="1:1">
      <c r="A74"/>
    </row>
    <row r="75" spans="1:1">
      <c r="A75"/>
    </row>
    <row r="76" spans="1:1">
      <c r="A76"/>
    </row>
    <row r="77" spans="1:1">
      <c r="A77"/>
    </row>
    <row r="78" spans="1:1">
      <c r="A78"/>
    </row>
    <row r="79" spans="1:1">
      <c r="A79"/>
    </row>
    <row r="80" spans="1:1">
      <c r="A80"/>
    </row>
    <row r="81" spans="1:1">
      <c r="A81"/>
    </row>
    <row r="82" spans="1:1">
      <c r="A82"/>
    </row>
    <row r="83" spans="1:1">
      <c r="A83"/>
    </row>
    <row r="84" spans="1:1">
      <c r="A84"/>
    </row>
    <row r="85" spans="1:1">
      <c r="A85"/>
    </row>
    <row r="86" spans="1:1">
      <c r="A86"/>
    </row>
    <row r="87" spans="1:1">
      <c r="A87"/>
    </row>
    <row r="88" spans="1:1">
      <c r="A88"/>
    </row>
    <row r="89" spans="1:1">
      <c r="A89"/>
    </row>
    <row r="90" spans="1:1">
      <c r="A90"/>
    </row>
    <row r="91" spans="1:1">
      <c r="A91"/>
    </row>
    <row r="92" spans="1:1">
      <c r="A92"/>
    </row>
    <row r="93" spans="1:1">
      <c r="A93"/>
    </row>
    <row r="94" spans="1:1">
      <c r="A94"/>
    </row>
    <row r="95" spans="1:1">
      <c r="A95"/>
    </row>
    <row r="96" spans="1:1">
      <c r="A96"/>
    </row>
    <row r="97" spans="1:1">
      <c r="A97"/>
    </row>
    <row r="98" spans="1:1">
      <c r="A98"/>
    </row>
    <row r="99" spans="1:1">
      <c r="A99"/>
    </row>
    <row r="100" spans="1:1">
      <c r="A100"/>
    </row>
    <row r="101" spans="1:1">
      <c r="A101"/>
    </row>
    <row r="102" spans="1:1">
      <c r="A102"/>
    </row>
    <row r="103" spans="1:1">
      <c r="A103"/>
    </row>
    <row r="104" spans="1:1">
      <c r="A104"/>
    </row>
    <row r="105" spans="1:1">
      <c r="A105"/>
    </row>
    <row r="106" spans="1:1">
      <c r="A106"/>
    </row>
    <row r="107" spans="1:1">
      <c r="A107"/>
    </row>
    <row r="108" spans="1:1">
      <c r="A108"/>
    </row>
    <row r="109" spans="1:1">
      <c r="A109"/>
    </row>
    <row r="110" spans="1:1">
      <c r="A110"/>
    </row>
    <row r="111" spans="1:1">
      <c r="A111"/>
    </row>
    <row r="112" spans="1:1">
      <c r="A112"/>
    </row>
    <row r="113" spans="1:1">
      <c r="A113"/>
    </row>
    <row r="114" spans="1:1">
      <c r="A114"/>
    </row>
    <row r="115" spans="1:1">
      <c r="A115"/>
    </row>
    <row r="116" spans="1:1">
      <c r="A116"/>
    </row>
    <row r="117" spans="1:1">
      <c r="A117"/>
    </row>
    <row r="118" spans="1:1">
      <c r="A118"/>
    </row>
    <row r="119" spans="1:1">
      <c r="A119"/>
    </row>
    <row r="120" spans="1:1">
      <c r="A120"/>
    </row>
    <row r="121" spans="1:1">
      <c r="A121"/>
    </row>
    <row r="122" spans="1:1">
      <c r="A122"/>
    </row>
    <row r="123" spans="1:1">
      <c r="A123"/>
    </row>
    <row r="124" spans="1:1">
      <c r="A124"/>
    </row>
    <row r="125" spans="1:1">
      <c r="A125"/>
    </row>
    <row r="126" spans="1:1">
      <c r="A126"/>
    </row>
    <row r="127" spans="1:1">
      <c r="A127"/>
    </row>
    <row r="128" spans="1:1">
      <c r="A128"/>
    </row>
    <row r="129" spans="1:1">
      <c r="A129"/>
    </row>
    <row r="130" spans="1:1">
      <c r="A130"/>
    </row>
    <row r="131" spans="1:1">
      <c r="A131"/>
    </row>
  </sheetData>
  <sheetProtection algorithmName="SHA-512" hashValue="PPCin2X1rvrxu2KQRfpuwU3UYS7dBVH3RCFa5XSChCVazlTf1sCNTwGfw374/qLsLHvW5rihwrANTeWyPCtPUw==" saltValue="GPwTl4U9S/oP1oQMvodU4A==" spinCount="100000" sheet="1" objects="1" scenarios="1"/>
  <autoFilter ref="A8:D31" xr:uid="{00000000-0001-0000-0100-000000000000}">
    <filterColumn colId="0" showButton="0">
      <filters>
        <filter val="1. Design/Engineering  (usually limited to 10% - 15% of total State Grant funds in this budget)"/>
        <filter val="10. Other Construction Expenses"/>
        <filter val="11. Contingency  (limited to maximum 10% of total State Grant funds in this budget)"/>
        <filter val="12. Total Costs State Grant Funds (Lines 17 &amp; 18)"/>
        <filter val="2. Building/Land Purchase"/>
        <filter val="3. Wiring/Electrical"/>
        <filter val="4. Equipment/Materials/Labor"/>
        <filter val="5. Paving/Concrete/Masonry"/>
        <filter val="6. Construction Management/Oversight  (limited to 10% - 15% of total State Grant funds in this budget)"/>
        <filter val="7. Mechanical System"/>
        <filter val="8. Excavation/Site Prep/Demo"/>
        <filter val="9. Plumbing"/>
      </filters>
    </filterColumn>
    <filterColumn colId="1" showButton="0"/>
    <filterColumn colId="2" showButton="0"/>
  </autoFilter>
  <mergeCells count="56">
    <mergeCell ref="A31:D31"/>
    <mergeCell ref="E19:F19"/>
    <mergeCell ref="A19:D19"/>
    <mergeCell ref="A20:D20"/>
    <mergeCell ref="E31:F31"/>
    <mergeCell ref="E20:F20"/>
    <mergeCell ref="E26:F26"/>
    <mergeCell ref="A30:D30"/>
    <mergeCell ref="E30:F30"/>
    <mergeCell ref="A27:D27"/>
    <mergeCell ref="E27:F27"/>
    <mergeCell ref="A28:D28"/>
    <mergeCell ref="E28:F28"/>
    <mergeCell ref="A29:D29"/>
    <mergeCell ref="E29:F29"/>
    <mergeCell ref="A22:D22"/>
    <mergeCell ref="A15:D15"/>
    <mergeCell ref="A13:D13"/>
    <mergeCell ref="A17:D17"/>
    <mergeCell ref="E17:F17"/>
    <mergeCell ref="A26:D26"/>
    <mergeCell ref="A18:D18"/>
    <mergeCell ref="A16:D16"/>
    <mergeCell ref="E14:F14"/>
    <mergeCell ref="A14:D14"/>
    <mergeCell ref="E15:F15"/>
    <mergeCell ref="E18:F18"/>
    <mergeCell ref="E16:F16"/>
    <mergeCell ref="A25:D25"/>
    <mergeCell ref="E25:F25"/>
    <mergeCell ref="A21:D21"/>
    <mergeCell ref="E21:F21"/>
    <mergeCell ref="E12:F12"/>
    <mergeCell ref="A12:D12"/>
    <mergeCell ref="E11:F11"/>
    <mergeCell ref="E13:F13"/>
    <mergeCell ref="A11:D11"/>
    <mergeCell ref="E1:F1"/>
    <mergeCell ref="A4:D4"/>
    <mergeCell ref="E8:F8"/>
    <mergeCell ref="E9:F9"/>
    <mergeCell ref="E10:F10"/>
    <mergeCell ref="A8:D8"/>
    <mergeCell ref="A9:D9"/>
    <mergeCell ref="A10:D10"/>
    <mergeCell ref="B1:D1"/>
    <mergeCell ref="A7:F7"/>
    <mergeCell ref="E5:F5"/>
    <mergeCell ref="A5:D5"/>
    <mergeCell ref="A6:D6"/>
    <mergeCell ref="E6:F6"/>
    <mergeCell ref="E22:F22"/>
    <mergeCell ref="A23:D23"/>
    <mergeCell ref="E23:F23"/>
    <mergeCell ref="A24:D24"/>
    <mergeCell ref="E24:F24"/>
  </mergeCells>
  <printOptions horizontalCentered="1"/>
  <pageMargins left="0.25" right="0.25" top="0.25" bottom="0.25" header="0" footer="0"/>
  <pageSetup scale="98" orientation="landscape" blackAndWhite="1" r:id="rId1"/>
  <headerFooter>
    <oddFooter>&amp;L&amp;F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1"/>
  <sheetViews>
    <sheetView view="pageBreakPreview" topLeftCell="A13" zoomScaleNormal="100" zoomScaleSheetLayoutView="100" workbookViewId="0">
      <selection activeCell="E26" sqref="E26"/>
    </sheetView>
  </sheetViews>
  <sheetFormatPr defaultColWidth="9.140625" defaultRowHeight="13.15"/>
  <cols>
    <col min="1" max="1" width="2.7109375" style="5" customWidth="1"/>
    <col min="2" max="2" width="4.140625" style="5" customWidth="1"/>
    <col min="3" max="3" width="3.7109375" style="5" customWidth="1"/>
    <col min="4" max="4" width="4" style="5" customWidth="1"/>
    <col min="5" max="5" width="15.42578125" style="5" customWidth="1"/>
    <col min="6" max="6" width="14.7109375" style="5" customWidth="1"/>
    <col min="7" max="7" width="19.140625" style="5" customWidth="1"/>
    <col min="8" max="8" width="9.5703125" style="5" customWidth="1"/>
    <col min="9" max="9" width="7" style="5" customWidth="1"/>
    <col min="10" max="10" width="9.5703125" style="5" customWidth="1"/>
    <col min="11" max="11" width="5.140625" style="5" customWidth="1"/>
    <col min="12" max="12" width="3.42578125" style="5" customWidth="1"/>
    <col min="13" max="13" width="13.140625" style="5" customWidth="1"/>
    <col min="14" max="14" width="2.5703125" style="5" customWidth="1"/>
    <col min="15" max="15" width="15.7109375" style="5" customWidth="1"/>
    <col min="16" max="16" width="3" style="5" customWidth="1"/>
    <col min="17" max="17" width="3.42578125" style="5" customWidth="1"/>
    <col min="18" max="18" width="2.28515625" style="5" customWidth="1"/>
    <col min="19" max="19" width="2.42578125" style="5" customWidth="1"/>
    <col min="20" max="20" width="9.140625" style="5"/>
    <col min="21" max="21" width="16.140625" style="5" customWidth="1"/>
    <col min="22" max="16384" width="9.140625" style="5"/>
  </cols>
  <sheetData>
    <row r="1" spans="2:30" ht="12.75" customHeight="1">
      <c r="B1" s="5" t="s">
        <v>64</v>
      </c>
      <c r="F1" s="275" t="str">
        <f>+'Section A'!B2</f>
        <v>Cornucopia-Galesburg Inc</v>
      </c>
      <c r="G1" s="275"/>
      <c r="H1" s="275"/>
      <c r="I1" s="275"/>
      <c r="J1" s="275"/>
      <c r="K1" s="275"/>
      <c r="L1" s="275"/>
      <c r="M1" s="5" t="s">
        <v>68</v>
      </c>
      <c r="O1" s="276" t="str">
        <f>+'Section A'!F2</f>
        <v>3295-2956</v>
      </c>
      <c r="P1" s="276"/>
    </row>
    <row r="2" spans="2:30" ht="15" customHeight="1">
      <c r="B2" s="299" t="s">
        <v>96</v>
      </c>
      <c r="C2" s="299"/>
      <c r="D2" s="299"/>
      <c r="E2" s="299"/>
      <c r="F2" s="299"/>
      <c r="G2" s="299"/>
      <c r="H2" s="299"/>
      <c r="I2" s="299"/>
      <c r="J2" s="299"/>
    </row>
    <row r="3" spans="2:30" ht="13.5" customHeight="1">
      <c r="B3" s="37"/>
      <c r="C3" s="300" t="s">
        <v>97</v>
      </c>
      <c r="D3" s="300"/>
      <c r="E3" s="300"/>
      <c r="F3" s="300"/>
      <c r="G3" s="300"/>
      <c r="H3" s="300"/>
      <c r="I3" s="300"/>
      <c r="J3" s="300"/>
      <c r="K3" s="300"/>
      <c r="L3" s="300"/>
      <c r="M3" s="300"/>
      <c r="N3" s="300"/>
      <c r="O3" s="300"/>
      <c r="P3" s="300"/>
      <c r="Q3" s="300"/>
    </row>
    <row r="4" spans="2:30" ht="6.75" customHeight="1">
      <c r="B4" s="37"/>
      <c r="C4" s="37"/>
      <c r="D4" s="37"/>
      <c r="E4" s="37"/>
      <c r="F4" s="37"/>
      <c r="G4" s="37"/>
      <c r="H4" s="37"/>
      <c r="I4" s="37"/>
      <c r="J4" s="37"/>
      <c r="K4" s="37"/>
      <c r="L4" s="37"/>
      <c r="M4" s="37"/>
      <c r="N4" s="37"/>
      <c r="O4" s="37"/>
      <c r="P4" s="37"/>
      <c r="Q4" s="37"/>
    </row>
    <row r="5" spans="2:30" ht="45.75" customHeight="1">
      <c r="B5" s="39" t="s">
        <v>98</v>
      </c>
      <c r="C5" s="221"/>
      <c r="D5" s="40"/>
      <c r="E5" s="277" t="s">
        <v>99</v>
      </c>
      <c r="F5" s="277"/>
      <c r="G5" s="277"/>
      <c r="H5" s="277"/>
      <c r="I5" s="277"/>
      <c r="J5" s="277"/>
      <c r="K5" s="277"/>
      <c r="L5" s="277"/>
      <c r="M5" s="277"/>
      <c r="N5" s="277"/>
      <c r="O5" s="277"/>
      <c r="P5" s="277"/>
      <c r="Q5" s="280"/>
      <c r="T5" s="301" t="s">
        <v>100</v>
      </c>
      <c r="U5" s="301"/>
      <c r="V5" s="301"/>
      <c r="W5" s="301"/>
      <c r="X5" s="301"/>
      <c r="Y5" s="301"/>
      <c r="Z5" s="301"/>
    </row>
    <row r="6" spans="2:30" ht="15" customHeight="1">
      <c r="B6" s="41"/>
      <c r="C6" s="42"/>
      <c r="D6" s="42"/>
      <c r="E6" s="281" t="s">
        <v>101</v>
      </c>
      <c r="F6" s="281"/>
      <c r="G6" s="281"/>
      <c r="H6" s="281"/>
      <c r="I6" s="281"/>
      <c r="J6" s="281"/>
      <c r="K6" s="281"/>
      <c r="L6" s="281"/>
      <c r="M6" s="281"/>
      <c r="N6" s="281"/>
      <c r="O6" s="281"/>
      <c r="P6" s="281"/>
      <c r="Q6" s="282"/>
      <c r="T6" s="74"/>
    </row>
    <row r="7" spans="2:30" ht="6.75" customHeight="1">
      <c r="B7" s="43"/>
      <c r="C7" s="37"/>
      <c r="D7" s="37"/>
      <c r="E7" s="37"/>
      <c r="F7" s="37"/>
      <c r="G7" s="37"/>
      <c r="H7" s="37"/>
      <c r="I7" s="37"/>
      <c r="J7" s="37"/>
      <c r="K7" s="37"/>
      <c r="L7" s="37"/>
      <c r="M7" s="37"/>
      <c r="N7" s="37"/>
      <c r="O7" s="37"/>
      <c r="P7" s="37"/>
      <c r="Q7" s="37"/>
    </row>
    <row r="8" spans="2:30" ht="28.5" customHeight="1">
      <c r="B8" s="261" t="s">
        <v>102</v>
      </c>
      <c r="C8" s="261"/>
      <c r="D8" s="261"/>
      <c r="E8" s="261"/>
      <c r="F8" s="261"/>
      <c r="G8" s="261"/>
      <c r="H8" s="261"/>
      <c r="I8" s="261"/>
      <c r="J8" s="261"/>
      <c r="K8" s="261"/>
      <c r="L8" s="261"/>
      <c r="M8" s="261"/>
      <c r="N8" s="261"/>
      <c r="O8" s="261"/>
      <c r="P8" s="261"/>
      <c r="Q8" s="261"/>
      <c r="T8" s="301" t="s">
        <v>103</v>
      </c>
      <c r="U8" s="301"/>
      <c r="V8" s="301"/>
      <c r="W8" s="301"/>
      <c r="X8" s="301"/>
      <c r="Y8" s="74"/>
      <c r="Z8" s="44"/>
      <c r="AA8" s="44"/>
      <c r="AB8" s="44"/>
      <c r="AC8" s="44"/>
      <c r="AD8" s="44"/>
    </row>
    <row r="9" spans="2:30" ht="18" customHeight="1">
      <c r="B9" s="37"/>
      <c r="C9" s="45" t="s">
        <v>104</v>
      </c>
      <c r="D9" s="261" t="s">
        <v>105</v>
      </c>
      <c r="E9" s="261"/>
      <c r="F9" s="261"/>
      <c r="G9" s="261"/>
      <c r="H9" s="261"/>
      <c r="I9" s="261"/>
      <c r="J9" s="261"/>
      <c r="K9" s="261"/>
      <c r="L9" s="261"/>
      <c r="M9" s="261"/>
      <c r="N9" s="261"/>
      <c r="O9" s="261"/>
      <c r="P9" s="261"/>
      <c r="Q9" s="261"/>
      <c r="T9" s="46"/>
      <c r="U9" s="47"/>
      <c r="V9" s="47"/>
      <c r="W9" s="47"/>
      <c r="X9" s="47"/>
      <c r="Y9" s="47"/>
      <c r="Z9" s="47"/>
      <c r="AA9" s="47"/>
      <c r="AB9" s="47"/>
      <c r="AC9" s="47"/>
      <c r="AD9" s="47"/>
    </row>
    <row r="10" spans="2:30" ht="17.25" customHeight="1">
      <c r="B10" s="37"/>
      <c r="C10" s="45" t="s">
        <v>106</v>
      </c>
      <c r="D10" s="261" t="s">
        <v>107</v>
      </c>
      <c r="E10" s="261"/>
      <c r="F10" s="261"/>
      <c r="G10" s="261"/>
      <c r="H10" s="261"/>
      <c r="I10" s="261"/>
      <c r="J10" s="261"/>
      <c r="K10" s="261"/>
      <c r="L10" s="261"/>
      <c r="M10" s="261"/>
      <c r="N10" s="261"/>
      <c r="O10" s="261"/>
      <c r="P10" s="261"/>
      <c r="Q10" s="261"/>
      <c r="T10" s="217"/>
      <c r="U10" s="48"/>
      <c r="V10" s="48"/>
      <c r="W10" s="48"/>
      <c r="X10" s="48"/>
      <c r="Y10" s="48"/>
      <c r="Z10" s="48"/>
      <c r="AA10" s="48"/>
      <c r="AB10" s="48"/>
      <c r="AC10" s="48"/>
      <c r="AD10" s="48"/>
    </row>
    <row r="11" spans="2:30" ht="14.25" customHeight="1">
      <c r="B11" s="37"/>
      <c r="C11" s="45" t="s">
        <v>108</v>
      </c>
      <c r="D11" s="293" t="s">
        <v>109</v>
      </c>
      <c r="E11" s="293"/>
      <c r="F11" s="293"/>
      <c r="G11" s="293"/>
      <c r="H11" s="293"/>
      <c r="I11" s="293"/>
      <c r="J11" s="293"/>
      <c r="K11" s="293"/>
      <c r="L11" s="293"/>
      <c r="M11" s="293"/>
      <c r="N11" s="293"/>
      <c r="O11" s="293"/>
      <c r="P11" s="293"/>
      <c r="Q11" s="293"/>
      <c r="T11" s="279"/>
      <c r="U11" s="279"/>
      <c r="V11" s="279"/>
      <c r="W11" s="279"/>
      <c r="X11" s="279"/>
      <c r="Y11" s="279"/>
    </row>
    <row r="12" spans="2:30" ht="8.25" customHeight="1">
      <c r="B12" s="37"/>
      <c r="C12" s="49"/>
      <c r="D12" s="49"/>
      <c r="E12" s="49"/>
      <c r="F12" s="49"/>
      <c r="G12" s="49"/>
      <c r="H12" s="49"/>
      <c r="I12" s="49"/>
      <c r="J12" s="49"/>
      <c r="K12" s="49"/>
      <c r="L12" s="49"/>
      <c r="M12" s="49"/>
      <c r="N12" s="49"/>
      <c r="O12" s="49"/>
      <c r="P12" s="49"/>
      <c r="Q12" s="37"/>
      <c r="T12" s="218"/>
      <c r="U12" s="218"/>
      <c r="V12" s="218"/>
      <c r="W12" s="218"/>
      <c r="X12" s="218"/>
      <c r="Y12" s="218"/>
    </row>
    <row r="13" spans="2:30" ht="42" customHeight="1">
      <c r="B13" s="219" t="s">
        <v>110</v>
      </c>
      <c r="C13" s="75"/>
      <c r="D13" s="40"/>
      <c r="E13" s="277" t="s">
        <v>111</v>
      </c>
      <c r="F13" s="277"/>
      <c r="G13" s="277"/>
      <c r="H13" s="277"/>
      <c r="I13" s="277"/>
      <c r="J13" s="277"/>
      <c r="K13" s="277"/>
      <c r="L13" s="277"/>
      <c r="M13" s="277"/>
      <c r="N13" s="277"/>
      <c r="O13" s="277"/>
      <c r="P13" s="277"/>
      <c r="Q13" s="280"/>
    </row>
    <row r="14" spans="2:30" ht="13.5" customHeight="1">
      <c r="B14" s="50"/>
      <c r="C14" s="51"/>
      <c r="D14" s="37"/>
      <c r="E14" s="297" t="s">
        <v>112</v>
      </c>
      <c r="F14" s="297"/>
      <c r="G14" s="297"/>
      <c r="H14" s="297"/>
      <c r="I14" s="297"/>
      <c r="J14" s="297"/>
      <c r="K14" s="297"/>
      <c r="L14" s="297"/>
      <c r="M14" s="297"/>
      <c r="N14" s="297"/>
      <c r="O14" s="297"/>
      <c r="P14" s="297"/>
      <c r="Q14" s="298"/>
    </row>
    <row r="15" spans="2:30" ht="48.75" customHeight="1">
      <c r="B15" s="220" t="s">
        <v>113</v>
      </c>
      <c r="C15" s="222"/>
      <c r="D15" s="37"/>
      <c r="E15" s="260" t="s">
        <v>114</v>
      </c>
      <c r="F15" s="260"/>
      <c r="G15" s="260"/>
      <c r="H15" s="260"/>
      <c r="I15" s="260"/>
      <c r="J15" s="260"/>
      <c r="K15" s="260"/>
      <c r="L15" s="260"/>
      <c r="M15" s="260"/>
      <c r="N15" s="260"/>
      <c r="O15" s="260"/>
      <c r="P15" s="260"/>
      <c r="Q15" s="294"/>
    </row>
    <row r="16" spans="2:30" ht="18" customHeight="1">
      <c r="B16" s="52"/>
      <c r="C16" s="42"/>
      <c r="D16" s="42"/>
      <c r="E16" s="281" t="s">
        <v>115</v>
      </c>
      <c r="F16" s="295"/>
      <c r="G16" s="295"/>
      <c r="H16" s="295"/>
      <c r="I16" s="295"/>
      <c r="J16" s="295"/>
      <c r="K16" s="295"/>
      <c r="L16" s="295"/>
      <c r="M16" s="295"/>
      <c r="N16" s="295"/>
      <c r="O16" s="295"/>
      <c r="P16" s="295"/>
      <c r="Q16" s="296"/>
      <c r="U16" s="279"/>
      <c r="V16" s="279"/>
      <c r="W16" s="279"/>
      <c r="X16" s="279"/>
      <c r="Y16" s="279"/>
      <c r="Z16" s="279"/>
    </row>
    <row r="17" spans="2:17" ht="5.25" customHeight="1">
      <c r="B17" s="37"/>
      <c r="C17" s="37"/>
      <c r="D17" s="37"/>
      <c r="E17" s="37"/>
      <c r="F17" s="37"/>
      <c r="G17" s="37"/>
      <c r="H17" s="37"/>
      <c r="I17" s="37"/>
      <c r="J17" s="37"/>
      <c r="K17" s="37"/>
      <c r="L17" s="37"/>
      <c r="M17" s="37"/>
      <c r="N17" s="37"/>
      <c r="O17" s="37"/>
      <c r="P17" s="37"/>
      <c r="Q17" s="37"/>
    </row>
    <row r="18" spans="2:17" ht="37.5" customHeight="1">
      <c r="B18" s="219" t="s">
        <v>116</v>
      </c>
      <c r="C18" s="221"/>
      <c r="D18" s="40"/>
      <c r="E18" s="277" t="s">
        <v>117</v>
      </c>
      <c r="F18" s="277"/>
      <c r="G18" s="277"/>
      <c r="H18" s="277"/>
      <c r="I18" s="277"/>
      <c r="J18" s="277"/>
      <c r="K18" s="277"/>
      <c r="L18" s="277"/>
      <c r="M18" s="277"/>
      <c r="N18" s="277"/>
      <c r="O18" s="277"/>
      <c r="P18" s="277"/>
      <c r="Q18" s="280"/>
    </row>
    <row r="19" spans="2:17" ht="27" customHeight="1">
      <c r="B19" s="52"/>
      <c r="C19" s="42"/>
      <c r="D19" s="42"/>
      <c r="E19" s="281" t="s">
        <v>118</v>
      </c>
      <c r="F19" s="281"/>
      <c r="G19" s="281"/>
      <c r="H19" s="281"/>
      <c r="I19" s="281"/>
      <c r="J19" s="281"/>
      <c r="K19" s="281"/>
      <c r="L19" s="281"/>
      <c r="M19" s="281"/>
      <c r="N19" s="281"/>
      <c r="O19" s="281"/>
      <c r="P19" s="281"/>
      <c r="Q19" s="282"/>
    </row>
    <row r="20" spans="2:17" ht="6" customHeight="1">
      <c r="B20" s="37"/>
      <c r="C20" s="37"/>
      <c r="D20" s="37"/>
      <c r="E20" s="37"/>
      <c r="F20" s="37"/>
      <c r="G20" s="37"/>
      <c r="H20" s="37"/>
      <c r="I20" s="37"/>
      <c r="J20" s="37"/>
      <c r="K20" s="37"/>
      <c r="L20" s="37"/>
      <c r="M20" s="37"/>
      <c r="N20" s="37"/>
      <c r="O20" s="37"/>
      <c r="P20" s="37"/>
      <c r="Q20" s="37"/>
    </row>
    <row r="21" spans="2:17">
      <c r="B21" s="283" t="s">
        <v>119</v>
      </c>
      <c r="C21" s="286"/>
      <c r="D21" s="40"/>
      <c r="E21" s="53" t="s">
        <v>120</v>
      </c>
      <c r="F21" s="40"/>
      <c r="G21" s="40"/>
      <c r="H21" s="40"/>
      <c r="I21" s="40"/>
      <c r="J21" s="40"/>
      <c r="K21" s="40"/>
      <c r="L21" s="40"/>
      <c r="M21" s="40"/>
      <c r="N21" s="40"/>
      <c r="O21" s="40"/>
      <c r="P21" s="40"/>
      <c r="Q21" s="54"/>
    </row>
    <row r="22" spans="2:17" ht="15" customHeight="1">
      <c r="B22" s="284"/>
      <c r="C22" s="287"/>
      <c r="D22" s="37"/>
      <c r="E22" s="222" t="s">
        <v>121</v>
      </c>
      <c r="F22" s="289" t="s">
        <v>122</v>
      </c>
      <c r="G22" s="289"/>
      <c r="H22" s="289"/>
      <c r="I22" s="289"/>
      <c r="J22" s="289"/>
      <c r="K22" s="289"/>
      <c r="L22" s="289"/>
      <c r="M22" s="289"/>
      <c r="N22" s="289"/>
      <c r="O22" s="289"/>
      <c r="P22" s="289"/>
      <c r="Q22" s="290"/>
    </row>
    <row r="23" spans="2:17" ht="14.25" customHeight="1">
      <c r="B23" s="284"/>
      <c r="C23" s="287"/>
      <c r="D23" s="37"/>
      <c r="E23" s="222" t="s">
        <v>121</v>
      </c>
      <c r="F23" s="291" t="s">
        <v>123</v>
      </c>
      <c r="G23" s="291"/>
      <c r="H23" s="291"/>
      <c r="I23" s="291"/>
      <c r="J23" s="291"/>
      <c r="K23" s="291"/>
      <c r="L23" s="291"/>
      <c r="M23" s="291"/>
      <c r="N23" s="291"/>
      <c r="O23" s="291"/>
      <c r="P23" s="291"/>
      <c r="Q23" s="292"/>
    </row>
    <row r="24" spans="2:17" ht="12.75" customHeight="1">
      <c r="B24" s="285"/>
      <c r="C24" s="288"/>
      <c r="D24" s="42"/>
      <c r="E24" s="55" t="s">
        <v>124</v>
      </c>
      <c r="F24" s="56"/>
      <c r="G24" s="56"/>
      <c r="H24" s="56"/>
      <c r="I24" s="56"/>
      <c r="J24" s="42"/>
      <c r="K24" s="42"/>
      <c r="L24" s="42"/>
      <c r="M24" s="42"/>
      <c r="N24" s="42"/>
      <c r="O24" s="42"/>
      <c r="P24" s="42"/>
      <c r="Q24" s="38"/>
    </row>
    <row r="25" spans="2:17" ht="12.75" customHeight="1">
      <c r="B25" s="222"/>
      <c r="C25" s="57"/>
      <c r="D25" s="37"/>
      <c r="E25" s="223"/>
      <c r="F25" s="51"/>
      <c r="G25" s="51"/>
      <c r="H25" s="51"/>
      <c r="I25" s="51"/>
      <c r="J25" s="37"/>
      <c r="K25" s="37"/>
      <c r="L25" s="37"/>
      <c r="M25" s="37"/>
      <c r="N25" s="37"/>
      <c r="O25" s="37"/>
      <c r="P25" s="37"/>
      <c r="Q25" s="37"/>
    </row>
    <row r="26" spans="2:17" ht="27" customHeight="1">
      <c r="B26" s="58" t="s">
        <v>125</v>
      </c>
      <c r="C26" s="76" t="s">
        <v>126</v>
      </c>
      <c r="D26" s="59"/>
      <c r="E26" s="271" t="s">
        <v>127</v>
      </c>
      <c r="F26" s="271"/>
      <c r="G26" s="271"/>
      <c r="H26" s="271"/>
      <c r="I26" s="271"/>
      <c r="J26" s="271"/>
      <c r="K26" s="271"/>
      <c r="L26" s="271"/>
      <c r="M26" s="271"/>
      <c r="N26" s="271"/>
      <c r="O26" s="271"/>
      <c r="P26" s="271"/>
      <c r="Q26" s="272"/>
    </row>
    <row r="27" spans="2:17" ht="33" customHeight="1" thickBot="1">
      <c r="B27" s="37"/>
      <c r="C27" s="37"/>
      <c r="D27" s="37"/>
      <c r="E27" s="37"/>
      <c r="F27" s="37"/>
      <c r="G27" s="37"/>
      <c r="H27" s="37"/>
      <c r="I27" s="37"/>
      <c r="J27" s="37"/>
      <c r="K27" s="37"/>
      <c r="L27" s="37"/>
      <c r="M27" s="37"/>
      <c r="N27" s="37"/>
      <c r="O27" s="37"/>
      <c r="P27" s="37"/>
      <c r="Q27" s="37"/>
    </row>
    <row r="28" spans="2:17" ht="5.25" customHeight="1" thickTop="1">
      <c r="B28" s="37"/>
      <c r="C28" s="37"/>
      <c r="D28" s="37"/>
      <c r="E28" s="37"/>
      <c r="F28" s="37"/>
      <c r="G28" s="60"/>
      <c r="H28" s="61"/>
      <c r="I28" s="61"/>
      <c r="J28" s="61"/>
      <c r="K28" s="61"/>
      <c r="L28" s="61"/>
      <c r="M28" s="61"/>
      <c r="N28" s="61"/>
      <c r="O28" s="61"/>
      <c r="P28" s="61"/>
      <c r="Q28" s="62"/>
    </row>
    <row r="29" spans="2:17" ht="14.25" customHeight="1">
      <c r="B29" s="273" t="s">
        <v>128</v>
      </c>
      <c r="C29" s="273"/>
      <c r="D29" s="273"/>
      <c r="E29" s="273"/>
      <c r="F29" s="273"/>
      <c r="G29" s="274" t="s">
        <v>129</v>
      </c>
      <c r="H29" s="260"/>
      <c r="I29" s="275"/>
      <c r="J29" s="275"/>
      <c r="K29" s="217" t="s">
        <v>130</v>
      </c>
      <c r="L29" s="276"/>
      <c r="M29" s="276"/>
      <c r="N29" s="46"/>
      <c r="O29" s="5" t="s">
        <v>131</v>
      </c>
      <c r="P29" s="217"/>
      <c r="Q29" s="63"/>
    </row>
    <row r="30" spans="2:17" ht="14.25" customHeight="1">
      <c r="B30" s="273"/>
      <c r="C30" s="273"/>
      <c r="D30" s="273"/>
      <c r="E30" s="273"/>
      <c r="F30" s="273"/>
      <c r="G30" s="274" t="s">
        <v>132</v>
      </c>
      <c r="H30" s="260"/>
      <c r="I30" s="260"/>
      <c r="J30" s="275"/>
      <c r="K30" s="275"/>
      <c r="L30" s="275"/>
      <c r="M30" s="275"/>
      <c r="N30" s="275"/>
      <c r="O30" s="275"/>
      <c r="P30" s="275"/>
      <c r="Q30" s="64"/>
    </row>
    <row r="31" spans="2:17" ht="14.25" customHeight="1">
      <c r="B31" s="273"/>
      <c r="C31" s="273"/>
      <c r="D31" s="273"/>
      <c r="E31" s="273"/>
      <c r="F31" s="273"/>
      <c r="G31" s="225" t="s">
        <v>133</v>
      </c>
      <c r="H31" s="77"/>
      <c r="I31" s="218" t="s">
        <v>134</v>
      </c>
      <c r="J31" s="277" t="s">
        <v>135</v>
      </c>
      <c r="K31" s="277"/>
      <c r="L31" s="277"/>
      <c r="M31" s="278"/>
      <c r="N31" s="278"/>
      <c r="O31" s="278"/>
      <c r="P31" s="278"/>
      <c r="Q31" s="64"/>
    </row>
    <row r="32" spans="2:17" ht="5.25" customHeight="1" thickBot="1">
      <c r="B32" s="37"/>
      <c r="C32" s="37"/>
      <c r="D32" s="37"/>
      <c r="E32" s="37"/>
      <c r="F32" s="37"/>
      <c r="G32" s="65"/>
      <c r="H32" s="66"/>
      <c r="I32" s="66"/>
      <c r="J32" s="66"/>
      <c r="K32" s="66"/>
      <c r="L32" s="66"/>
      <c r="M32" s="66"/>
      <c r="N32" s="66"/>
      <c r="O32" s="66"/>
      <c r="P32" s="66"/>
      <c r="Q32" s="67"/>
    </row>
    <row r="33" spans="2:25" ht="13.9" thickTop="1">
      <c r="B33" s="37"/>
      <c r="C33" s="37"/>
      <c r="D33" s="37"/>
      <c r="E33" s="37"/>
      <c r="F33" s="37"/>
      <c r="G33" s="37"/>
      <c r="H33" s="37"/>
      <c r="I33" s="37"/>
      <c r="J33" s="37"/>
      <c r="K33" s="37"/>
      <c r="L33" s="37"/>
      <c r="M33" s="37"/>
      <c r="N33" s="37"/>
      <c r="O33" s="37"/>
      <c r="P33" s="37"/>
      <c r="Q33" s="37"/>
    </row>
    <row r="37" spans="2:25" ht="13.5" customHeight="1"/>
    <row r="38" spans="2:25" ht="16.5" customHeight="1"/>
    <row r="39" spans="2:25">
      <c r="U39" s="270"/>
      <c r="V39" s="270"/>
      <c r="W39" s="270"/>
      <c r="X39" s="270"/>
      <c r="Y39" s="270"/>
    </row>
    <row r="40" spans="2:25">
      <c r="U40" s="270"/>
      <c r="V40" s="270"/>
      <c r="W40" s="270"/>
      <c r="X40" s="270"/>
      <c r="Y40" s="270"/>
    </row>
    <row r="41" spans="2:25">
      <c r="U41" s="270"/>
      <c r="V41" s="270"/>
      <c r="W41" s="270"/>
      <c r="X41" s="270"/>
      <c r="Y41" s="270"/>
    </row>
  </sheetData>
  <sheetProtection algorithmName="SHA-512" hashValue="NI3nOdvKUMyktOb4hUMYHAgUNV8Q8zPl0Jr8bCOSBU2QLQA5IUyg2DLahhds2j7w0tGtEgPTITIonuRgBn5N7g==" saltValue="6l/tCmJX5ZisPxO8ab2Wmw==" spinCount="100000" sheet="1" objects="1" scenarios="1"/>
  <mergeCells count="36">
    <mergeCell ref="F1:L1"/>
    <mergeCell ref="O1:P1"/>
    <mergeCell ref="T11:Y11"/>
    <mergeCell ref="E13:Q13"/>
    <mergeCell ref="E14:Q14"/>
    <mergeCell ref="B2:J2"/>
    <mergeCell ref="C3:Q3"/>
    <mergeCell ref="E5:Q5"/>
    <mergeCell ref="E6:Q6"/>
    <mergeCell ref="B8:Q8"/>
    <mergeCell ref="T5:Z5"/>
    <mergeCell ref="T8:X8"/>
    <mergeCell ref="B21:B24"/>
    <mergeCell ref="C21:C24"/>
    <mergeCell ref="F22:Q22"/>
    <mergeCell ref="F23:Q23"/>
    <mergeCell ref="D9:Q9"/>
    <mergeCell ref="D10:Q10"/>
    <mergeCell ref="D11:Q11"/>
    <mergeCell ref="E15:Q15"/>
    <mergeCell ref="E16:Q16"/>
    <mergeCell ref="U16:Z16"/>
    <mergeCell ref="E18:Q18"/>
    <mergeCell ref="E19:Q19"/>
    <mergeCell ref="U39:Y39"/>
    <mergeCell ref="U40:Y40"/>
    <mergeCell ref="U41:Y41"/>
    <mergeCell ref="E26:Q26"/>
    <mergeCell ref="B29:F31"/>
    <mergeCell ref="G29:H29"/>
    <mergeCell ref="I29:J29"/>
    <mergeCell ref="L29:M29"/>
    <mergeCell ref="G30:I30"/>
    <mergeCell ref="J30:P30"/>
    <mergeCell ref="J31:L31"/>
    <mergeCell ref="M31:P31"/>
  </mergeCells>
  <printOptions horizontalCentered="1"/>
  <pageMargins left="0.25" right="0.25" top="0.25" bottom="0.25" header="0" footer="0"/>
  <pageSetup orientation="landscape" blackAndWhite="1" r:id="rId1"/>
  <headerFooter>
    <oddFooter>&amp;L&amp;F</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D40"/>
  <sheetViews>
    <sheetView view="pageBreakPreview" zoomScaleNormal="100" zoomScaleSheetLayoutView="100" workbookViewId="0">
      <selection activeCell="C12" sqref="C12"/>
    </sheetView>
  </sheetViews>
  <sheetFormatPr defaultColWidth="9.140625" defaultRowHeight="14.45"/>
  <cols>
    <col min="1" max="3" width="44.5703125" customWidth="1"/>
    <col min="4" max="4" width="7.85546875" customWidth="1"/>
    <col min="5" max="6" width="9.140625" customWidth="1"/>
  </cols>
  <sheetData>
    <row r="1" spans="1:4" ht="20.100000000000001" customHeight="1">
      <c r="A1" s="78" t="str">
        <f>+'Section A'!A1</f>
        <v xml:space="preserve">STATE OF ILLINOIS </v>
      </c>
      <c r="B1" s="79" t="str">
        <f>+'Section A'!B1</f>
        <v>UNIFORM GRANT BUDGET TEMPLATE</v>
      </c>
      <c r="C1" s="68" t="str">
        <f>+'Section A'!E1</f>
        <v>Commerce &amp; Economic Opportunity</v>
      </c>
      <c r="D1" s="7" t="s">
        <v>136</v>
      </c>
    </row>
    <row r="2" spans="1:4" s="109" customFormat="1" ht="39" customHeight="1">
      <c r="A2" s="116" t="str">
        <f>"Organization Name: "&amp;'Section A'!B2</f>
        <v>Organization Name: Cornucopia-Galesburg Inc</v>
      </c>
      <c r="B2" s="78" t="str">
        <f>"NOFO # "&amp;'Section A'!F2</f>
        <v>NOFO # 3295-2956</v>
      </c>
      <c r="C2" s="78" t="str">
        <f>"Fiscal Year "&amp;'Section A'!F3</f>
        <v>Fiscal Year 2025</v>
      </c>
    </row>
    <row r="3" spans="1:4" ht="20.100000000000001" customHeight="1">
      <c r="A3" s="304" t="s">
        <v>137</v>
      </c>
      <c r="B3" s="305"/>
      <c r="C3" s="70" t="str">
        <f>"Grant Number: "&amp;'Section A'!F4</f>
        <v xml:space="preserve">Grant Number: </v>
      </c>
    </row>
    <row r="4" spans="1:4" ht="20.100000000000001" customHeight="1">
      <c r="A4" s="80" t="s">
        <v>78</v>
      </c>
      <c r="B4" s="81"/>
      <c r="C4" s="82" t="s">
        <v>79</v>
      </c>
    </row>
    <row r="5" spans="1:4" ht="15" customHeight="1">
      <c r="A5" s="306" t="s">
        <v>138</v>
      </c>
      <c r="B5" s="307"/>
      <c r="C5" s="83"/>
    </row>
    <row r="6" spans="1:4" ht="15" customHeight="1">
      <c r="A6" s="310" t="s">
        <v>139</v>
      </c>
      <c r="B6" s="311"/>
      <c r="C6" s="110"/>
    </row>
    <row r="7" spans="1:4" ht="15" customHeight="1">
      <c r="A7" s="310" t="s">
        <v>140</v>
      </c>
      <c r="B7" s="311"/>
      <c r="C7" s="110">
        <v>0</v>
      </c>
    </row>
    <row r="8" spans="1:4" ht="15" customHeight="1">
      <c r="A8" s="312" t="s">
        <v>141</v>
      </c>
      <c r="B8" s="313"/>
      <c r="C8" s="110">
        <v>0</v>
      </c>
    </row>
    <row r="9" spans="1:4" ht="20.100000000000001" customHeight="1" thickBot="1">
      <c r="A9" s="308" t="s">
        <v>142</v>
      </c>
      <c r="B9" s="309"/>
      <c r="C9" s="84">
        <f>(C6+C7+C8)</f>
        <v>0</v>
      </c>
    </row>
    <row r="10" spans="1:4" ht="20.100000000000001" customHeight="1" thickBot="1">
      <c r="A10" s="244" t="s">
        <v>143</v>
      </c>
      <c r="B10" s="246"/>
      <c r="C10" s="248"/>
      <c r="D10" s="7" t="s">
        <v>144</v>
      </c>
    </row>
    <row r="11" spans="1:4" ht="28.5" customHeight="1">
      <c r="A11" s="314" t="s">
        <v>82</v>
      </c>
      <c r="B11" s="315"/>
      <c r="C11" s="82" t="s">
        <v>83</v>
      </c>
    </row>
    <row r="12" spans="1:4" ht="16.5" customHeight="1">
      <c r="A12" s="230" t="s">
        <v>145</v>
      </c>
      <c r="B12" s="232"/>
      <c r="C12" s="85">
        <f>+DesignEngineering!C272</f>
        <v>0</v>
      </c>
    </row>
    <row r="13" spans="1:4" ht="16.5" customHeight="1">
      <c r="A13" s="230" t="s">
        <v>85</v>
      </c>
      <c r="B13" s="232"/>
      <c r="C13" s="85">
        <f>+'B-L Purchase'!C267</f>
        <v>0</v>
      </c>
    </row>
    <row r="14" spans="1:4" ht="16.5" customHeight="1">
      <c r="A14" s="230" t="s">
        <v>86</v>
      </c>
      <c r="B14" s="232"/>
      <c r="C14" s="85">
        <f>+WiringElectrical!D266</f>
        <v>0</v>
      </c>
    </row>
    <row r="15" spans="1:4" ht="16.5" customHeight="1">
      <c r="A15" s="230" t="s">
        <v>87</v>
      </c>
      <c r="B15" s="232"/>
      <c r="C15" s="85">
        <f>+EML!D267</f>
        <v>0</v>
      </c>
    </row>
    <row r="16" spans="1:4" ht="16.5" customHeight="1">
      <c r="A16" s="230" t="s">
        <v>88</v>
      </c>
      <c r="B16" s="232"/>
      <c r="C16" s="85">
        <f>+Paving!D266</f>
        <v>0</v>
      </c>
    </row>
    <row r="17" spans="1:3" ht="16.5" customHeight="1">
      <c r="A17" s="230" t="s">
        <v>146</v>
      </c>
      <c r="B17" s="232"/>
      <c r="C17" s="85">
        <f>+ConstructionMgmt!C267</f>
        <v>0</v>
      </c>
    </row>
    <row r="18" spans="1:3" ht="16.5" customHeight="1">
      <c r="A18" s="230" t="s">
        <v>90</v>
      </c>
      <c r="B18" s="232"/>
      <c r="C18" s="85">
        <f>+Mechanical!D267</f>
        <v>0</v>
      </c>
    </row>
    <row r="19" spans="1:3" ht="16.5" customHeight="1">
      <c r="A19" s="230" t="s">
        <v>91</v>
      </c>
      <c r="B19" s="232"/>
      <c r="C19" s="85">
        <f>+Excavation!C267</f>
        <v>0</v>
      </c>
    </row>
    <row r="20" spans="1:3" ht="16.5" customHeight="1">
      <c r="A20" s="230" t="s">
        <v>92</v>
      </c>
      <c r="B20" s="232"/>
      <c r="C20" s="85">
        <f>+Plumbing!D266</f>
        <v>0</v>
      </c>
    </row>
    <row r="21" spans="1:3" ht="16.5" customHeight="1">
      <c r="A21" s="230" t="s">
        <v>93</v>
      </c>
      <c r="B21" s="232"/>
      <c r="C21" s="85">
        <f>+OtherConstruct!C267</f>
        <v>0</v>
      </c>
    </row>
    <row r="22" spans="1:3" ht="16.5" customHeight="1">
      <c r="A22" s="230" t="s">
        <v>147</v>
      </c>
      <c r="B22" s="232"/>
      <c r="C22" s="85">
        <f>+Contingency!C267</f>
        <v>0</v>
      </c>
    </row>
    <row r="23" spans="1:3" ht="16.5" hidden="1" customHeight="1">
      <c r="A23" s="230" t="str">
        <f>'Section A'!A20</f>
        <v>12A.GRANT EXCLUSIVE LINE ITEM</v>
      </c>
      <c r="B23" s="232"/>
      <c r="C23" s="85">
        <f ca="1">+'12A'!F$267</f>
        <v>27633627.289999999</v>
      </c>
    </row>
    <row r="24" spans="1:3" ht="16.5" hidden="1" customHeight="1">
      <c r="A24" s="230" t="str">
        <f>'Section A'!A21</f>
        <v>12B.GRANT EXCLUSIVE LINE ITEM</v>
      </c>
      <c r="B24" s="232"/>
      <c r="C24" s="85">
        <f ca="1">+'12B'!F$267</f>
        <v>58255056.060000002</v>
      </c>
    </row>
    <row r="25" spans="1:3" ht="16.5" hidden="1" customHeight="1">
      <c r="A25" s="230" t="str">
        <f>'Section A'!A22</f>
        <v>12C.GRANT EXCLUSIVE LINE ITEM</v>
      </c>
      <c r="B25" s="232"/>
      <c r="C25" s="85">
        <f ca="1">+'12C'!F$267</f>
        <v>40764789.369999997</v>
      </c>
    </row>
    <row r="26" spans="1:3" ht="16.5" hidden="1" customHeight="1">
      <c r="A26" s="230" t="str">
        <f>'Section A'!A23</f>
        <v>12D.GRANT EXCLUSIVE LINE ITEM</v>
      </c>
      <c r="B26" s="232"/>
      <c r="C26" s="85">
        <f ca="1">+'12D'!F$267</f>
        <v>40725601.25</v>
      </c>
    </row>
    <row r="27" spans="1:3" ht="16.5" hidden="1" customHeight="1">
      <c r="A27" s="230" t="str">
        <f>'Section A'!A24</f>
        <v>12E.GRANT EXCLUSIVE LINE ITEM</v>
      </c>
      <c r="B27" s="232"/>
      <c r="C27" s="85">
        <f ca="1">+'12E'!F$267</f>
        <v>36880344.140000001</v>
      </c>
    </row>
    <row r="28" spans="1:3" ht="16.5" hidden="1" customHeight="1">
      <c r="A28" s="230" t="str">
        <f>'Section A'!A25</f>
        <v>12F.GRANT EXCLUSIVE LINE ITEM</v>
      </c>
      <c r="B28" s="232"/>
      <c r="C28" s="85">
        <f ca="1">+'12F'!F$267</f>
        <v>51933785.140000001</v>
      </c>
    </row>
    <row r="29" spans="1:3" ht="16.5" hidden="1" customHeight="1">
      <c r="A29" s="230" t="str">
        <f>'Section A'!A26</f>
        <v>12G.GRANT EXCLUSIVE LINE ITEM</v>
      </c>
      <c r="B29" s="232"/>
      <c r="C29" s="85">
        <f ca="1">+'12G'!F$267</f>
        <v>44533699.539999999</v>
      </c>
    </row>
    <row r="30" spans="1:3" ht="16.5" hidden="1" customHeight="1">
      <c r="A30" s="230" t="str">
        <f>'Section A'!A27</f>
        <v>12H.GRANT EXCLUSIVE LINE ITEM</v>
      </c>
      <c r="B30" s="232"/>
      <c r="C30" s="85">
        <f ca="1">+'12H'!F$267</f>
        <v>48908595.409999996</v>
      </c>
    </row>
    <row r="31" spans="1:3" ht="16.5" hidden="1" customHeight="1">
      <c r="A31" s="230" t="str">
        <f>'Section A'!A28</f>
        <v>12I.GRANT EXCLUSIVE LINE ITEM</v>
      </c>
      <c r="B31" s="232"/>
      <c r="C31" s="85">
        <f ca="1">+'12I'!F$267</f>
        <v>61143490.32</v>
      </c>
    </row>
    <row r="32" spans="1:3" ht="16.5" hidden="1" customHeight="1">
      <c r="A32" s="230" t="str">
        <f>'Section A'!A29</f>
        <v>12J.GRANT EXCLUSIVE LINE ITEM</v>
      </c>
      <c r="B32" s="232"/>
      <c r="C32" s="85">
        <f ca="1">+'12J'!F$267</f>
        <v>70829492.480000004</v>
      </c>
    </row>
    <row r="33" spans="1:3" ht="16.5" hidden="1" customHeight="1">
      <c r="A33" s="230" t="str">
        <f>'Section A'!A30</f>
        <v>12K.GRANT EXCLUSIVE LINE ITEM</v>
      </c>
      <c r="B33" s="232"/>
      <c r="C33" s="85">
        <f ca="1">+'12K'!F$267</f>
        <v>61263637.490000002</v>
      </c>
    </row>
    <row r="34" spans="1:3" ht="22.5" customHeight="1">
      <c r="A34" s="302" t="s">
        <v>148</v>
      </c>
      <c r="B34" s="303"/>
      <c r="C34" s="85">
        <f>SUBTOTAL(109,C12:C33)</f>
        <v>0</v>
      </c>
    </row>
    <row r="35" spans="1:3" ht="17.45" customHeight="1"/>
    <row r="36" spans="1:3" ht="17.45" customHeight="1"/>
    <row r="37" spans="1:3" ht="17.45" customHeight="1"/>
    <row r="39" spans="1:3" ht="15" customHeight="1"/>
    <row r="40" spans="1:3" ht="22.5" customHeight="1"/>
  </sheetData>
  <sheetProtection algorithmName="SHA-512" hashValue="NbGPIP/4eTeOPQjan5T6WBD3uD+roXNQCb8eXLmMKp4j/pgHAQ/WUSJlkjPgZpHpxwZHTcaJQYXtQyh9WG+shA==" saltValue="+z6gUQ2zBpudg2DCVFKh2A==" spinCount="100000" sheet="1" objects="1" scenarios="1"/>
  <autoFilter ref="A11:B34" xr:uid="{00000000-0001-0000-0300-000000000000}">
    <filterColumn colId="0" showButton="0">
      <filters>
        <filter val="1. Design/Engineering"/>
        <filter val="10. Other Construction Expenses"/>
        <filter val="11. Contingency"/>
        <filter val="19. Total Costs NON-State Funds (Lines 17 &amp; 18)"/>
        <filter val="2. Building/Land Purchase"/>
        <filter val="3. Wiring/Electrical"/>
        <filter val="4. Equipment/Materials/Labor"/>
        <filter val="5. Paving/Concrete/Masonry"/>
        <filter val="6. Construction Management/Oversight"/>
        <filter val="7. Mechanical System"/>
        <filter val="8. Excavation/Site Prep/Demo"/>
        <filter val="9. Plumbing"/>
      </filters>
    </filterColumn>
  </autoFilter>
  <mergeCells count="31">
    <mergeCell ref="A19:B19"/>
    <mergeCell ref="A3:B3"/>
    <mergeCell ref="A10:C10"/>
    <mergeCell ref="A5:B5"/>
    <mergeCell ref="A9:B9"/>
    <mergeCell ref="A7:B7"/>
    <mergeCell ref="A8:B8"/>
    <mergeCell ref="A6:B6"/>
    <mergeCell ref="A11:B11"/>
    <mergeCell ref="A12:B12"/>
    <mergeCell ref="A13:B13"/>
    <mergeCell ref="A14:B14"/>
    <mergeCell ref="A18:B18"/>
    <mergeCell ref="A16:B16"/>
    <mergeCell ref="A15:B15"/>
    <mergeCell ref="A20:B20"/>
    <mergeCell ref="A17:B17"/>
    <mergeCell ref="A31:B31"/>
    <mergeCell ref="A32:B32"/>
    <mergeCell ref="A34:B34"/>
    <mergeCell ref="A22:B22"/>
    <mergeCell ref="A23:B23"/>
    <mergeCell ref="A33:B33"/>
    <mergeCell ref="A28:B28"/>
    <mergeCell ref="A24:B24"/>
    <mergeCell ref="A25:B25"/>
    <mergeCell ref="A26:B26"/>
    <mergeCell ref="A27:B27"/>
    <mergeCell ref="A29:B29"/>
    <mergeCell ref="A30:B30"/>
    <mergeCell ref="A21:B21"/>
  </mergeCells>
  <printOptions horizontalCentered="1"/>
  <pageMargins left="0.25" right="0.25" top="0.25" bottom="0.25" header="0" footer="0"/>
  <pageSetup orientation="landscape" blackAndWhite="1" r:id="rId1"/>
  <headerFooter>
    <oddFooter>&amp;L&amp;F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5"/>
  <sheetViews>
    <sheetView view="pageBreakPreview" topLeftCell="A3" zoomScaleNormal="100" zoomScaleSheetLayoutView="100" workbookViewId="0">
      <selection activeCell="D21" sqref="D21"/>
    </sheetView>
  </sheetViews>
  <sheetFormatPr defaultRowHeight="14.45"/>
  <cols>
    <col min="1" max="9" width="14.28515625" customWidth="1"/>
  </cols>
  <sheetData>
    <row r="1" spans="1:9" ht="39.75" customHeight="1" thickTop="1" thickBot="1">
      <c r="A1" s="319" t="s">
        <v>149</v>
      </c>
      <c r="B1" s="320"/>
      <c r="C1" s="321"/>
      <c r="D1" s="319" t="s">
        <v>150</v>
      </c>
      <c r="E1" s="320"/>
      <c r="F1" s="321"/>
      <c r="G1" s="322" t="str">
        <f>"AGENCY: "&amp;'Section B'!C1</f>
        <v>AGENCY: Commerce &amp; Economic Opportunity</v>
      </c>
      <c r="H1" s="323"/>
      <c r="I1" s="324"/>
    </row>
    <row r="2" spans="1:9" s="109" customFormat="1" ht="50.1" customHeight="1" thickTop="1" thickBot="1">
      <c r="A2" s="322" t="str">
        <f>"Organization Name: "&amp;'Section A'!B2</f>
        <v>Organization Name: Cornucopia-Galesburg Inc</v>
      </c>
      <c r="B2" s="323"/>
      <c r="C2" s="323"/>
      <c r="D2" s="327" t="str">
        <f>"CSFA Description: "&amp;'Section A'!D3</f>
        <v>CSFA Description: Illinois Grocery Initiative - Equipment Upgrade</v>
      </c>
      <c r="E2" s="328"/>
      <c r="F2" s="329"/>
      <c r="G2" s="322" t="str">
        <f>"NOFO # "&amp;'Section A'!F2</f>
        <v>NOFO # 3295-2956</v>
      </c>
      <c r="H2" s="323"/>
      <c r="I2" s="324"/>
    </row>
    <row r="3" spans="1:9" ht="16.5" customHeight="1" thickTop="1" thickBot="1">
      <c r="A3" s="325" t="str">
        <f>"CSFA #: "&amp;'Section A'!B3</f>
        <v>CSFA #: 420-35-3295</v>
      </c>
      <c r="B3" s="326"/>
      <c r="C3" s="326"/>
      <c r="D3" s="330" t="str">
        <f>"DUNS # "&amp;'Section A'!D2</f>
        <v>DUNS # U4V5JALKHMX7</v>
      </c>
      <c r="E3" s="331"/>
      <c r="F3" s="332"/>
      <c r="G3" s="322" t="str">
        <f>"Fiscal Year(s): "&amp;'Section A'!F3</f>
        <v>Fiscal Year(s): 2025</v>
      </c>
      <c r="H3" s="323"/>
      <c r="I3" s="324"/>
    </row>
    <row r="4" spans="1:9" ht="15" thickTop="1"/>
    <row r="5" spans="1:9">
      <c r="A5" s="25" t="s">
        <v>151</v>
      </c>
      <c r="B5" s="24"/>
    </row>
    <row r="6" spans="1:9" ht="36" customHeight="1">
      <c r="A6" s="270" t="s">
        <v>152</v>
      </c>
      <c r="B6" s="270"/>
      <c r="C6" s="270"/>
      <c r="D6" s="270"/>
      <c r="E6" s="270"/>
      <c r="F6" s="270"/>
      <c r="G6" s="270"/>
      <c r="H6" s="270"/>
      <c r="I6" s="270"/>
    </row>
    <row r="7" spans="1:9">
      <c r="A7" s="3"/>
      <c r="B7" s="4"/>
      <c r="C7" s="4"/>
      <c r="D7" s="4"/>
      <c r="E7" s="4"/>
      <c r="F7" s="4"/>
      <c r="G7" s="4"/>
      <c r="H7" s="4"/>
      <c r="I7" s="4"/>
    </row>
    <row r="8" spans="1:9">
      <c r="A8" s="3"/>
      <c r="B8" s="4"/>
      <c r="C8" s="4"/>
      <c r="D8" s="4"/>
      <c r="E8" s="4"/>
      <c r="F8" s="4"/>
      <c r="G8" s="4"/>
      <c r="H8" s="4"/>
      <c r="I8" s="4"/>
    </row>
    <row r="9" spans="1:9">
      <c r="A9" s="3"/>
      <c r="B9" s="4"/>
      <c r="C9" s="4"/>
      <c r="D9" s="4"/>
      <c r="E9" s="4"/>
      <c r="F9" s="4"/>
      <c r="G9" s="4"/>
      <c r="H9" s="4"/>
      <c r="I9" s="4"/>
    </row>
    <row r="10" spans="1:9">
      <c r="A10" s="316" t="s">
        <v>65</v>
      </c>
      <c r="B10" s="316"/>
      <c r="C10" s="316"/>
      <c r="D10" s="4"/>
      <c r="E10" s="316"/>
      <c r="F10" s="316"/>
      <c r="G10" s="316"/>
      <c r="H10" s="4"/>
      <c r="I10" s="4"/>
    </row>
    <row r="11" spans="1:9">
      <c r="A11" s="3" t="s">
        <v>153</v>
      </c>
      <c r="B11" s="4"/>
      <c r="C11" s="4"/>
      <c r="D11" s="4"/>
      <c r="E11" s="3" t="s">
        <v>153</v>
      </c>
      <c r="F11" s="4"/>
      <c r="G11" s="4"/>
      <c r="H11" s="4"/>
      <c r="I11" s="4"/>
    </row>
    <row r="12" spans="1:9">
      <c r="A12" s="3"/>
      <c r="B12" s="4"/>
      <c r="C12" s="4"/>
      <c r="D12" s="4"/>
      <c r="E12" s="3"/>
      <c r="F12" s="4"/>
      <c r="G12" s="4"/>
      <c r="H12" s="4"/>
      <c r="I12" s="4"/>
    </row>
    <row r="13" spans="1:9">
      <c r="A13" s="333" t="e" vm="1">
        <v>#VALUE!</v>
      </c>
      <c r="B13" s="333"/>
      <c r="C13" s="333"/>
      <c r="D13" s="4"/>
      <c r="E13" s="333"/>
      <c r="F13" s="333"/>
      <c r="G13" s="333"/>
      <c r="H13" s="4"/>
      <c r="I13" s="4"/>
    </row>
    <row r="14" spans="1:9">
      <c r="A14" s="3" t="s">
        <v>154</v>
      </c>
      <c r="B14" s="4"/>
      <c r="C14" s="4"/>
      <c r="D14" s="4"/>
      <c r="E14" s="3" t="s">
        <v>154</v>
      </c>
      <c r="F14" s="4"/>
      <c r="G14" s="4"/>
      <c r="H14" s="4"/>
      <c r="I14" s="4"/>
    </row>
    <row r="15" spans="1:9">
      <c r="A15" s="3"/>
      <c r="B15" s="4"/>
      <c r="C15" s="4"/>
      <c r="D15" s="4"/>
      <c r="E15" s="3"/>
      <c r="F15" s="4"/>
      <c r="G15" s="4"/>
      <c r="H15" s="4"/>
      <c r="I15" s="4"/>
    </row>
    <row r="16" spans="1:9">
      <c r="A16" s="316" t="s">
        <v>155</v>
      </c>
      <c r="B16" s="316"/>
      <c r="C16" s="316"/>
      <c r="D16" s="4"/>
      <c r="E16" s="316"/>
      <c r="F16" s="316"/>
      <c r="G16" s="316"/>
      <c r="H16" s="4"/>
      <c r="I16" s="4"/>
    </row>
    <row r="17" spans="1:9">
      <c r="A17" s="3" t="s">
        <v>156</v>
      </c>
      <c r="B17" s="4"/>
      <c r="C17" s="4"/>
      <c r="D17" s="4"/>
      <c r="E17" s="3" t="s">
        <v>156</v>
      </c>
      <c r="F17" s="4"/>
      <c r="G17" s="4"/>
      <c r="H17" s="4"/>
      <c r="I17" s="4"/>
    </row>
    <row r="18" spans="1:9">
      <c r="A18" s="3"/>
      <c r="B18" s="4"/>
      <c r="C18" s="4"/>
      <c r="D18" s="4"/>
      <c r="E18" s="3"/>
      <c r="F18" s="4"/>
      <c r="G18" s="4"/>
      <c r="H18" s="4"/>
      <c r="I18" s="4"/>
    </row>
    <row r="19" spans="1:9">
      <c r="A19" s="316" t="s">
        <v>157</v>
      </c>
      <c r="B19" s="316"/>
      <c r="C19" s="316"/>
      <c r="D19" s="4"/>
      <c r="E19" s="316"/>
      <c r="F19" s="316"/>
      <c r="G19" s="316"/>
      <c r="H19" s="4"/>
      <c r="I19" s="4"/>
    </row>
    <row r="20" spans="1:9">
      <c r="A20" s="3" t="s">
        <v>158</v>
      </c>
      <c r="B20" s="4"/>
      <c r="C20" s="4"/>
      <c r="D20" s="4"/>
      <c r="E20" s="3" t="s">
        <v>158</v>
      </c>
      <c r="F20" s="4"/>
      <c r="G20" s="4"/>
      <c r="H20" s="4"/>
      <c r="I20" s="4"/>
    </row>
    <row r="21" spans="1:9">
      <c r="A21" s="3" t="s">
        <v>159</v>
      </c>
      <c r="B21" s="4"/>
      <c r="C21" s="4"/>
      <c r="D21" s="4"/>
      <c r="E21" s="3" t="s">
        <v>160</v>
      </c>
      <c r="F21" s="4"/>
      <c r="G21" s="4"/>
      <c r="H21" s="4"/>
      <c r="I21" s="4"/>
    </row>
    <row r="22" spans="1:9" ht="28.5" customHeight="1">
      <c r="A22" s="317">
        <v>45747</v>
      </c>
      <c r="B22" s="316"/>
      <c r="C22" s="316"/>
      <c r="D22" s="4"/>
      <c r="E22" s="316"/>
      <c r="F22" s="316"/>
      <c r="G22" s="316"/>
      <c r="H22" s="4"/>
      <c r="I22" s="4"/>
    </row>
    <row r="23" spans="1:9">
      <c r="A23" s="3" t="s">
        <v>161</v>
      </c>
      <c r="B23" s="4"/>
      <c r="C23" s="4"/>
      <c r="D23" s="4"/>
      <c r="E23" s="3" t="s">
        <v>161</v>
      </c>
      <c r="F23" s="4"/>
      <c r="G23" s="4"/>
      <c r="H23" s="4"/>
      <c r="I23" s="4"/>
    </row>
    <row r="24" spans="1:9">
      <c r="A24" s="4"/>
      <c r="B24" s="4"/>
      <c r="C24" s="4"/>
      <c r="D24" s="4"/>
      <c r="E24" s="4"/>
      <c r="F24" s="4"/>
      <c r="G24" s="4"/>
      <c r="H24" s="4"/>
      <c r="I24" s="4"/>
    </row>
    <row r="25" spans="1:9" ht="42.75" customHeight="1">
      <c r="A25" s="318" t="s">
        <v>162</v>
      </c>
      <c r="B25" s="318"/>
      <c r="C25" s="318"/>
      <c r="D25" s="318"/>
      <c r="E25" s="318"/>
      <c r="F25" s="318"/>
      <c r="G25" s="318"/>
    </row>
  </sheetData>
  <mergeCells count="21">
    <mergeCell ref="A25:G25"/>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 ref="E16:G16"/>
    <mergeCell ref="A19:C19"/>
    <mergeCell ref="E19:G19"/>
    <mergeCell ref="A22:C22"/>
    <mergeCell ref="E22:G22"/>
  </mergeCells>
  <printOptions horizontalCentered="1"/>
  <pageMargins left="0.25" right="0.25" top="0.25" bottom="0.25" header="0" footer="0"/>
  <pageSetup orientation="landscape" blackAndWhite="1" r:id="rId1"/>
  <headerFooter>
    <oddFooter>&amp;L&amp;F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82"/>
  <sheetViews>
    <sheetView view="pageBreakPreview" zoomScaleNormal="100" zoomScaleSheetLayoutView="100" workbookViewId="0">
      <pane ySplit="5" topLeftCell="A6" activePane="bottomLeft" state="frozen"/>
      <selection pane="bottomLeft" activeCell="A6" sqref="A6"/>
      <selection activeCell="K24" sqref="K24"/>
    </sheetView>
  </sheetViews>
  <sheetFormatPr defaultColWidth="9.140625" defaultRowHeight="14.45"/>
  <cols>
    <col min="1" max="2" width="55.28515625" customWidth="1"/>
    <col min="3" max="3" width="16.140625" bestFit="1" customWidth="1"/>
    <col min="4" max="4" width="17" hidden="1" customWidth="1"/>
    <col min="5" max="5" width="2.28515625" customWidth="1"/>
    <col min="6" max="6" width="9.140625" customWidth="1"/>
  </cols>
  <sheetData>
    <row r="1" spans="1:12" ht="25.5" customHeight="1">
      <c r="A1" s="337" t="s">
        <v>163</v>
      </c>
      <c r="B1" s="337"/>
      <c r="C1" t="str">
        <f>+'Section A'!B2</f>
        <v>Cornucopia-Galesburg Inc</v>
      </c>
      <c r="D1" t="s">
        <v>164</v>
      </c>
      <c r="E1" s="135"/>
      <c r="F1" s="135"/>
      <c r="G1" s="135"/>
      <c r="H1" s="135"/>
      <c r="I1" s="135"/>
      <c r="J1" s="135"/>
      <c r="K1" s="135"/>
      <c r="L1" s="135"/>
    </row>
    <row r="2" spans="1:12" ht="52.5" customHeight="1">
      <c r="A2" s="270" t="s">
        <v>165</v>
      </c>
      <c r="B2" s="270"/>
      <c r="C2" s="270"/>
      <c r="D2" s="224" t="s">
        <v>166</v>
      </c>
      <c r="E2" s="136"/>
      <c r="F2" s="136"/>
    </row>
    <row r="3" spans="1:12" ht="6.75" customHeight="1">
      <c r="A3" s="136"/>
      <c r="B3" s="136"/>
      <c r="C3" s="136"/>
      <c r="D3" s="5" t="s">
        <v>166</v>
      </c>
      <c r="E3" s="136"/>
      <c r="F3" s="136"/>
    </row>
    <row r="4" spans="1:12" ht="6.75" customHeight="1">
      <c r="A4" s="5"/>
      <c r="B4" s="5"/>
      <c r="C4" s="137"/>
      <c r="D4" s="187" t="s">
        <v>166</v>
      </c>
      <c r="E4" s="5"/>
      <c r="F4" s="5"/>
    </row>
    <row r="5" spans="1:12">
      <c r="A5" s="138" t="s">
        <v>167</v>
      </c>
      <c r="B5" s="138" t="s">
        <v>168</v>
      </c>
      <c r="C5" s="138" t="s">
        <v>169</v>
      </c>
      <c r="D5" s="200" t="s">
        <v>166</v>
      </c>
      <c r="E5" s="5"/>
      <c r="F5" s="35" t="s">
        <v>170</v>
      </c>
    </row>
    <row r="6" spans="1:12" s="32" customFormat="1">
      <c r="A6" s="215"/>
      <c r="B6" s="215"/>
      <c r="C6" s="208">
        <v>0</v>
      </c>
      <c r="D6" s="200" t="s">
        <v>171</v>
      </c>
      <c r="E6" s="29"/>
      <c r="F6" s="29"/>
    </row>
    <row r="7" spans="1:12" s="32" customFormat="1">
      <c r="A7" s="215"/>
      <c r="B7" s="215"/>
      <c r="C7" s="208">
        <v>0</v>
      </c>
      <c r="D7" s="200" t="s">
        <v>171</v>
      </c>
      <c r="E7" s="139"/>
      <c r="F7" s="216"/>
    </row>
    <row r="8" spans="1:12" s="32" customFormat="1">
      <c r="A8" s="215"/>
      <c r="B8" s="215"/>
      <c r="C8" s="208">
        <v>0</v>
      </c>
      <c r="D8" s="200" t="s">
        <v>171</v>
      </c>
      <c r="E8" s="139"/>
      <c r="F8" s="226"/>
    </row>
    <row r="9" spans="1:12" s="32" customFormat="1" hidden="1">
      <c r="A9" s="215"/>
      <c r="B9" s="215"/>
      <c r="C9" s="208">
        <v>0</v>
      </c>
      <c r="D9" s="200" t="s">
        <v>171</v>
      </c>
      <c r="E9" s="139"/>
      <c r="F9" s="216"/>
    </row>
    <row r="10" spans="1:12" s="32" customFormat="1" hidden="1">
      <c r="A10" s="215"/>
      <c r="B10" s="215"/>
      <c r="C10" s="208">
        <v>0</v>
      </c>
      <c r="D10" s="200" t="s">
        <v>171</v>
      </c>
      <c r="E10" s="139"/>
      <c r="F10" s="226"/>
    </row>
    <row r="11" spans="1:12" s="32" customFormat="1" hidden="1">
      <c r="A11" s="215"/>
      <c r="B11" s="215"/>
      <c r="C11" s="208">
        <v>0</v>
      </c>
      <c r="D11" s="200" t="s">
        <v>171</v>
      </c>
      <c r="E11" s="139"/>
      <c r="F11" s="216"/>
    </row>
    <row r="12" spans="1:12" s="32" customFormat="1" hidden="1">
      <c r="A12" s="215"/>
      <c r="B12" s="215"/>
      <c r="C12" s="208">
        <v>0</v>
      </c>
      <c r="D12" s="200" t="s">
        <v>171</v>
      </c>
      <c r="E12" s="139"/>
      <c r="F12" s="226"/>
    </row>
    <row r="13" spans="1:12" s="32" customFormat="1" hidden="1">
      <c r="A13" s="215"/>
      <c r="B13" s="215"/>
      <c r="C13" s="208">
        <v>0</v>
      </c>
      <c r="D13" s="200" t="s">
        <v>171</v>
      </c>
      <c r="E13" s="139"/>
      <c r="F13" s="216"/>
    </row>
    <row r="14" spans="1:12" s="32" customFormat="1" hidden="1">
      <c r="A14" s="215"/>
      <c r="B14" s="215"/>
      <c r="C14" s="208">
        <v>0</v>
      </c>
      <c r="D14" s="200" t="s">
        <v>171</v>
      </c>
      <c r="E14" s="139"/>
      <c r="F14" s="226"/>
    </row>
    <row r="15" spans="1:12" s="32" customFormat="1" hidden="1">
      <c r="A15" s="215"/>
      <c r="B15" s="215"/>
      <c r="C15" s="208">
        <v>0</v>
      </c>
      <c r="D15" s="200" t="s">
        <v>171</v>
      </c>
      <c r="E15" s="139"/>
      <c r="F15" s="216"/>
    </row>
    <row r="16" spans="1:12" s="32" customFormat="1" hidden="1">
      <c r="A16" s="215"/>
      <c r="B16" s="215"/>
      <c r="C16" s="208">
        <v>0</v>
      </c>
      <c r="D16" s="200" t="s">
        <v>171</v>
      </c>
      <c r="E16" s="139"/>
      <c r="F16" s="226"/>
    </row>
    <row r="17" spans="1:6" s="32" customFormat="1" hidden="1">
      <c r="A17" s="215"/>
      <c r="B17" s="215"/>
      <c r="C17" s="208">
        <v>0</v>
      </c>
      <c r="D17" s="200" t="s">
        <v>171</v>
      </c>
      <c r="E17" s="139"/>
      <c r="F17" s="216"/>
    </row>
    <row r="18" spans="1:6" s="32" customFormat="1" hidden="1">
      <c r="A18" s="215"/>
      <c r="B18" s="215"/>
      <c r="C18" s="208">
        <v>0</v>
      </c>
      <c r="D18" s="200" t="s">
        <v>171</v>
      </c>
      <c r="E18" s="139"/>
      <c r="F18" s="226"/>
    </row>
    <row r="19" spans="1:6" s="32" customFormat="1" hidden="1">
      <c r="A19" s="215"/>
      <c r="B19" s="215"/>
      <c r="C19" s="208">
        <v>0</v>
      </c>
      <c r="D19" s="200" t="s">
        <v>171</v>
      </c>
      <c r="E19" s="139"/>
      <c r="F19" s="216"/>
    </row>
    <row r="20" spans="1:6" s="32" customFormat="1" hidden="1">
      <c r="A20" s="215"/>
      <c r="B20" s="215"/>
      <c r="C20" s="208">
        <v>0</v>
      </c>
      <c r="D20" s="200" t="s">
        <v>171</v>
      </c>
      <c r="E20" s="139"/>
      <c r="F20" s="226"/>
    </row>
    <row r="21" spans="1:6" s="32" customFormat="1" hidden="1">
      <c r="A21" s="215"/>
      <c r="B21" s="215"/>
      <c r="C21" s="208">
        <v>0</v>
      </c>
      <c r="D21" s="200" t="s">
        <v>171</v>
      </c>
      <c r="E21" s="139"/>
      <c r="F21" s="216"/>
    </row>
    <row r="22" spans="1:6" s="32" customFormat="1" hidden="1">
      <c r="A22" s="215"/>
      <c r="B22" s="215"/>
      <c r="C22" s="208">
        <v>0</v>
      </c>
      <c r="D22" s="200" t="s">
        <v>171</v>
      </c>
      <c r="E22" s="139"/>
      <c r="F22" s="226"/>
    </row>
    <row r="23" spans="1:6" s="32" customFormat="1" hidden="1">
      <c r="A23" s="215"/>
      <c r="B23" s="215"/>
      <c r="C23" s="208">
        <v>0</v>
      </c>
      <c r="D23" s="200" t="s">
        <v>171</v>
      </c>
      <c r="E23" s="139"/>
      <c r="F23" s="226"/>
    </row>
    <row r="24" spans="1:6" s="32" customFormat="1" hidden="1">
      <c r="A24" s="215"/>
      <c r="B24" s="215"/>
      <c r="C24" s="208">
        <v>0</v>
      </c>
      <c r="D24" s="200" t="s">
        <v>171</v>
      </c>
      <c r="E24" s="139"/>
      <c r="F24" s="216"/>
    </row>
    <row r="25" spans="1:6" s="32" customFormat="1" hidden="1">
      <c r="A25" s="215"/>
      <c r="B25" s="215"/>
      <c r="C25" s="208">
        <v>0</v>
      </c>
      <c r="D25" s="200" t="s">
        <v>171</v>
      </c>
      <c r="E25" s="139"/>
      <c r="F25" s="226"/>
    </row>
    <row r="26" spans="1:6" s="32" customFormat="1" hidden="1">
      <c r="A26" s="215"/>
      <c r="B26" s="215"/>
      <c r="C26" s="208">
        <v>0</v>
      </c>
      <c r="D26" s="200" t="s">
        <v>171</v>
      </c>
      <c r="E26" s="139"/>
      <c r="F26" s="216"/>
    </row>
    <row r="27" spans="1:6" s="32" customFormat="1" hidden="1">
      <c r="A27" s="215"/>
      <c r="B27" s="215"/>
      <c r="C27" s="208">
        <v>0</v>
      </c>
      <c r="D27" s="200" t="s">
        <v>171</v>
      </c>
      <c r="E27" s="139"/>
      <c r="F27" s="226"/>
    </row>
    <row r="28" spans="1:6" s="32" customFormat="1" hidden="1">
      <c r="A28" s="215"/>
      <c r="B28" s="215"/>
      <c r="C28" s="208">
        <v>0</v>
      </c>
      <c r="D28" s="200" t="s">
        <v>171</v>
      </c>
      <c r="E28" s="139"/>
      <c r="F28" s="216"/>
    </row>
    <row r="29" spans="1:6" s="32" customFormat="1" hidden="1">
      <c r="A29" s="215"/>
      <c r="B29" s="215"/>
      <c r="C29" s="208">
        <v>0</v>
      </c>
      <c r="D29" s="200" t="s">
        <v>171</v>
      </c>
      <c r="E29" s="139"/>
      <c r="F29" s="226"/>
    </row>
    <row r="30" spans="1:6" s="32" customFormat="1" hidden="1">
      <c r="A30" s="215"/>
      <c r="B30" s="215"/>
      <c r="C30" s="208">
        <v>0</v>
      </c>
      <c r="D30" s="200" t="s">
        <v>171</v>
      </c>
      <c r="E30" s="139"/>
      <c r="F30" s="216"/>
    </row>
    <row r="31" spans="1:6" s="32" customFormat="1" hidden="1">
      <c r="A31" s="215"/>
      <c r="B31" s="215"/>
      <c r="C31" s="208">
        <v>0</v>
      </c>
      <c r="D31" s="200" t="s">
        <v>171</v>
      </c>
      <c r="E31" s="139"/>
      <c r="F31" s="226"/>
    </row>
    <row r="32" spans="1:6" s="32" customFormat="1" hidden="1">
      <c r="A32" s="215"/>
      <c r="B32" s="215"/>
      <c r="C32" s="208">
        <v>0</v>
      </c>
      <c r="D32" s="200" t="s">
        <v>171</v>
      </c>
      <c r="E32" s="139"/>
      <c r="F32" s="216"/>
    </row>
    <row r="33" spans="1:6" s="32" customFormat="1" hidden="1">
      <c r="A33" s="215"/>
      <c r="B33" s="215"/>
      <c r="C33" s="208">
        <v>0</v>
      </c>
      <c r="D33" s="200" t="s">
        <v>171</v>
      </c>
      <c r="E33" s="139"/>
      <c r="F33" s="226"/>
    </row>
    <row r="34" spans="1:6" s="32" customFormat="1" hidden="1">
      <c r="A34" s="215"/>
      <c r="B34" s="215"/>
      <c r="C34" s="208">
        <v>0</v>
      </c>
      <c r="D34" s="200" t="s">
        <v>171</v>
      </c>
      <c r="E34" s="139"/>
      <c r="F34" s="216"/>
    </row>
    <row r="35" spans="1:6" s="32" customFormat="1" hidden="1">
      <c r="A35" s="215"/>
      <c r="B35" s="215"/>
      <c r="C35" s="208">
        <v>0</v>
      </c>
      <c r="D35" s="200" t="s">
        <v>171</v>
      </c>
      <c r="E35" s="139"/>
      <c r="F35" s="226"/>
    </row>
    <row r="36" spans="1:6" s="32" customFormat="1" hidden="1">
      <c r="A36" s="215"/>
      <c r="B36" s="215"/>
      <c r="C36" s="208">
        <v>0</v>
      </c>
      <c r="D36" s="200" t="s">
        <v>171</v>
      </c>
      <c r="E36" s="139"/>
      <c r="F36" s="216"/>
    </row>
    <row r="37" spans="1:6" s="32" customFormat="1" hidden="1">
      <c r="A37" s="215"/>
      <c r="B37" s="215"/>
      <c r="C37" s="208">
        <v>0</v>
      </c>
      <c r="D37" s="200" t="s">
        <v>171</v>
      </c>
      <c r="E37" s="139"/>
      <c r="F37" s="226"/>
    </row>
    <row r="38" spans="1:6" s="32" customFormat="1" hidden="1">
      <c r="A38" s="215"/>
      <c r="B38" s="215"/>
      <c r="C38" s="208">
        <v>0</v>
      </c>
      <c r="D38" s="200" t="s">
        <v>171</v>
      </c>
      <c r="E38" s="139"/>
      <c r="F38" s="216"/>
    </row>
    <row r="39" spans="1:6" s="32" customFormat="1" hidden="1">
      <c r="A39" s="215"/>
      <c r="B39" s="215"/>
      <c r="C39" s="208">
        <v>0</v>
      </c>
      <c r="D39" s="200" t="s">
        <v>171</v>
      </c>
      <c r="E39" s="139"/>
      <c r="F39" s="226"/>
    </row>
    <row r="40" spans="1:6" s="32" customFormat="1" hidden="1">
      <c r="A40" s="215"/>
      <c r="B40" s="215"/>
      <c r="C40" s="208">
        <v>0</v>
      </c>
      <c r="D40" s="200" t="s">
        <v>171</v>
      </c>
      <c r="E40" s="139"/>
      <c r="F40" s="216"/>
    </row>
    <row r="41" spans="1:6" s="32" customFormat="1" hidden="1">
      <c r="A41" s="215"/>
      <c r="B41" s="215"/>
      <c r="C41" s="208">
        <v>0</v>
      </c>
      <c r="D41" s="200" t="s">
        <v>171</v>
      </c>
      <c r="E41" s="139"/>
      <c r="F41" s="226"/>
    </row>
    <row r="42" spans="1:6" s="32" customFormat="1" hidden="1">
      <c r="A42" s="215"/>
      <c r="B42" s="215"/>
      <c r="C42" s="208">
        <v>0</v>
      </c>
      <c r="D42" s="200" t="s">
        <v>171</v>
      </c>
      <c r="E42" s="139"/>
      <c r="F42" s="216"/>
    </row>
    <row r="43" spans="1:6" s="32" customFormat="1" hidden="1">
      <c r="A43" s="215"/>
      <c r="B43" s="215"/>
      <c r="C43" s="208">
        <v>0</v>
      </c>
      <c r="D43" s="200" t="s">
        <v>171</v>
      </c>
      <c r="E43" s="139"/>
      <c r="F43" s="226"/>
    </row>
    <row r="44" spans="1:6" s="32" customFormat="1" hidden="1">
      <c r="A44" s="215"/>
      <c r="B44" s="215"/>
      <c r="C44" s="208">
        <v>0</v>
      </c>
      <c r="D44" s="200" t="s">
        <v>171</v>
      </c>
      <c r="E44" s="139"/>
      <c r="F44" s="216"/>
    </row>
    <row r="45" spans="1:6" s="32" customFormat="1" hidden="1">
      <c r="A45" s="215"/>
      <c r="B45" s="215"/>
      <c r="C45" s="208">
        <v>0</v>
      </c>
      <c r="D45" s="200" t="s">
        <v>171</v>
      </c>
      <c r="E45" s="139"/>
      <c r="F45" s="226"/>
    </row>
    <row r="46" spans="1:6" s="32" customFormat="1" hidden="1">
      <c r="A46" s="215"/>
      <c r="B46" s="215"/>
      <c r="C46" s="208">
        <v>0</v>
      </c>
      <c r="D46" s="200" t="s">
        <v>171</v>
      </c>
      <c r="E46" s="139"/>
      <c r="F46" s="216"/>
    </row>
    <row r="47" spans="1:6" s="32" customFormat="1" hidden="1">
      <c r="A47" s="215"/>
      <c r="B47" s="215"/>
      <c r="C47" s="208">
        <v>0</v>
      </c>
      <c r="D47" s="200" t="s">
        <v>171</v>
      </c>
      <c r="E47" s="139"/>
      <c r="F47" s="226"/>
    </row>
    <row r="48" spans="1:6" s="32" customFormat="1" hidden="1">
      <c r="A48" s="215"/>
      <c r="B48" s="215"/>
      <c r="C48" s="208">
        <v>0</v>
      </c>
      <c r="D48" s="200" t="s">
        <v>171</v>
      </c>
      <c r="E48" s="139"/>
      <c r="F48" s="216"/>
    </row>
    <row r="49" spans="1:6" s="32" customFormat="1" hidden="1">
      <c r="A49" s="215"/>
      <c r="B49" s="215"/>
      <c r="C49" s="208">
        <v>0</v>
      </c>
      <c r="D49" s="200" t="s">
        <v>171</v>
      </c>
      <c r="E49" s="139"/>
      <c r="F49" s="226"/>
    </row>
    <row r="50" spans="1:6" s="32" customFormat="1" hidden="1">
      <c r="A50" s="215"/>
      <c r="B50" s="215"/>
      <c r="C50" s="208">
        <v>0</v>
      </c>
      <c r="D50" s="200" t="s">
        <v>171</v>
      </c>
      <c r="E50" s="139"/>
      <c r="F50" s="216"/>
    </row>
    <row r="51" spans="1:6" s="32" customFormat="1" hidden="1">
      <c r="A51" s="215"/>
      <c r="B51" s="215"/>
      <c r="C51" s="208">
        <v>0</v>
      </c>
      <c r="D51" s="200" t="s">
        <v>171</v>
      </c>
      <c r="E51" s="139"/>
      <c r="F51" s="226"/>
    </row>
    <row r="52" spans="1:6" s="32" customFormat="1" hidden="1">
      <c r="A52" s="215"/>
      <c r="B52" s="215"/>
      <c r="C52" s="208">
        <v>0</v>
      </c>
      <c r="D52" s="200" t="s">
        <v>171</v>
      </c>
      <c r="E52" s="139"/>
      <c r="F52" s="216"/>
    </row>
    <row r="53" spans="1:6" s="32" customFormat="1" hidden="1">
      <c r="A53" s="215"/>
      <c r="B53" s="215"/>
      <c r="C53" s="208">
        <v>0</v>
      </c>
      <c r="D53" s="200" t="s">
        <v>171</v>
      </c>
      <c r="E53" s="139"/>
      <c r="F53" s="226"/>
    </row>
    <row r="54" spans="1:6" s="32" customFormat="1" hidden="1">
      <c r="A54" s="215"/>
      <c r="B54" s="215"/>
      <c r="C54" s="208">
        <v>0</v>
      </c>
      <c r="D54" s="200" t="s">
        <v>171</v>
      </c>
      <c r="E54" s="139"/>
      <c r="F54" s="216"/>
    </row>
    <row r="55" spans="1:6" s="32" customFormat="1" hidden="1">
      <c r="A55" s="215"/>
      <c r="B55" s="215"/>
      <c r="C55" s="208">
        <v>0</v>
      </c>
      <c r="D55" s="200" t="s">
        <v>171</v>
      </c>
      <c r="E55" s="139"/>
      <c r="F55" s="226"/>
    </row>
    <row r="56" spans="1:6" s="32" customFormat="1" hidden="1">
      <c r="A56" s="215"/>
      <c r="B56" s="215"/>
      <c r="C56" s="208">
        <v>0</v>
      </c>
      <c r="D56" s="200" t="s">
        <v>171</v>
      </c>
      <c r="E56" s="139"/>
      <c r="F56" s="226"/>
    </row>
    <row r="57" spans="1:6" s="32" customFormat="1" hidden="1">
      <c r="A57" s="215"/>
      <c r="B57" s="215"/>
      <c r="C57" s="208">
        <v>0</v>
      </c>
      <c r="D57" s="200" t="s">
        <v>171</v>
      </c>
      <c r="E57" s="139"/>
      <c r="F57" s="216"/>
    </row>
    <row r="58" spans="1:6" s="32" customFormat="1" hidden="1">
      <c r="A58" s="215"/>
      <c r="B58" s="215"/>
      <c r="C58" s="208">
        <v>0</v>
      </c>
      <c r="D58" s="200" t="s">
        <v>171</v>
      </c>
      <c r="E58" s="139"/>
      <c r="F58" s="226"/>
    </row>
    <row r="59" spans="1:6" s="32" customFormat="1" hidden="1">
      <c r="A59" s="215"/>
      <c r="B59" s="215"/>
      <c r="C59" s="208">
        <v>0</v>
      </c>
      <c r="D59" s="200" t="s">
        <v>171</v>
      </c>
      <c r="E59" s="139"/>
      <c r="F59" s="216"/>
    </row>
    <row r="60" spans="1:6" s="32" customFormat="1" hidden="1">
      <c r="A60" s="215"/>
      <c r="B60" s="215"/>
      <c r="C60" s="208">
        <v>0</v>
      </c>
      <c r="D60" s="200" t="s">
        <v>171</v>
      </c>
      <c r="E60" s="139"/>
      <c r="F60" s="226"/>
    </row>
    <row r="61" spans="1:6" s="32" customFormat="1" hidden="1">
      <c r="A61" s="215"/>
      <c r="B61" s="215"/>
      <c r="C61" s="208">
        <v>0</v>
      </c>
      <c r="D61" s="200" t="s">
        <v>171</v>
      </c>
      <c r="E61" s="139"/>
      <c r="F61" s="216"/>
    </row>
    <row r="62" spans="1:6" s="32" customFormat="1" hidden="1">
      <c r="A62" s="215"/>
      <c r="B62" s="215"/>
      <c r="C62" s="208">
        <v>0</v>
      </c>
      <c r="D62" s="200" t="s">
        <v>171</v>
      </c>
      <c r="E62" s="139"/>
      <c r="F62" s="226"/>
    </row>
    <row r="63" spans="1:6" s="32" customFormat="1" hidden="1">
      <c r="A63" s="215"/>
      <c r="B63" s="215"/>
      <c r="C63" s="208">
        <v>0</v>
      </c>
      <c r="D63" s="200" t="s">
        <v>171</v>
      </c>
      <c r="E63" s="139"/>
      <c r="F63" s="216"/>
    </row>
    <row r="64" spans="1:6" s="32" customFormat="1" hidden="1">
      <c r="A64" s="215"/>
      <c r="B64" s="215"/>
      <c r="C64" s="208">
        <v>0</v>
      </c>
      <c r="D64" s="200" t="s">
        <v>171</v>
      </c>
      <c r="E64" s="139"/>
      <c r="F64" s="226"/>
    </row>
    <row r="65" spans="1:6" s="32" customFormat="1" hidden="1">
      <c r="A65" s="215"/>
      <c r="B65" s="215"/>
      <c r="C65" s="208">
        <v>0</v>
      </c>
      <c r="D65" s="200" t="s">
        <v>171</v>
      </c>
      <c r="E65" s="139"/>
      <c r="F65" s="216"/>
    </row>
    <row r="66" spans="1:6" s="32" customFormat="1" hidden="1">
      <c r="A66" s="215"/>
      <c r="B66" s="215"/>
      <c r="C66" s="208">
        <v>0</v>
      </c>
      <c r="D66" s="200" t="s">
        <v>171</v>
      </c>
      <c r="E66" s="139"/>
      <c r="F66" s="226"/>
    </row>
    <row r="67" spans="1:6" s="32" customFormat="1" hidden="1">
      <c r="A67" s="215"/>
      <c r="B67" s="215"/>
      <c r="C67" s="208">
        <v>0</v>
      </c>
      <c r="D67" s="200" t="s">
        <v>171</v>
      </c>
      <c r="E67" s="139"/>
      <c r="F67" s="216"/>
    </row>
    <row r="68" spans="1:6" s="32" customFormat="1" hidden="1">
      <c r="A68" s="215"/>
      <c r="B68" s="215"/>
      <c r="C68" s="208">
        <v>0</v>
      </c>
      <c r="D68" s="200" t="s">
        <v>171</v>
      </c>
      <c r="E68" s="139"/>
      <c r="F68" s="226"/>
    </row>
    <row r="69" spans="1:6" s="32" customFormat="1" hidden="1">
      <c r="A69" s="215"/>
      <c r="B69" s="215"/>
      <c r="C69" s="208">
        <v>0</v>
      </c>
      <c r="D69" s="200" t="s">
        <v>171</v>
      </c>
      <c r="E69" s="139"/>
      <c r="F69" s="216"/>
    </row>
    <row r="70" spans="1:6" s="32" customFormat="1" hidden="1">
      <c r="A70" s="215"/>
      <c r="B70" s="215"/>
      <c r="C70" s="208">
        <v>0</v>
      </c>
      <c r="D70" s="200" t="s">
        <v>171</v>
      </c>
      <c r="E70" s="139"/>
      <c r="F70" s="226"/>
    </row>
    <row r="71" spans="1:6" s="32" customFormat="1" hidden="1">
      <c r="A71" s="215"/>
      <c r="B71" s="215"/>
      <c r="C71" s="208">
        <v>0</v>
      </c>
      <c r="D71" s="200" t="s">
        <v>171</v>
      </c>
      <c r="E71" s="139"/>
      <c r="F71" s="216"/>
    </row>
    <row r="72" spans="1:6" s="32" customFormat="1" hidden="1">
      <c r="A72" s="215"/>
      <c r="B72" s="215"/>
      <c r="C72" s="208">
        <v>0</v>
      </c>
      <c r="D72" s="200" t="s">
        <v>171</v>
      </c>
      <c r="E72" s="139"/>
      <c r="F72" s="226"/>
    </row>
    <row r="73" spans="1:6" s="32" customFormat="1" hidden="1">
      <c r="A73" s="215"/>
      <c r="B73" s="215"/>
      <c r="C73" s="208">
        <v>0</v>
      </c>
      <c r="D73" s="200" t="s">
        <v>171</v>
      </c>
      <c r="E73" s="139"/>
      <c r="F73" s="216"/>
    </row>
    <row r="74" spans="1:6" s="32" customFormat="1" hidden="1">
      <c r="A74" s="215"/>
      <c r="B74" s="215"/>
      <c r="C74" s="208">
        <v>0</v>
      </c>
      <c r="D74" s="200" t="s">
        <v>171</v>
      </c>
      <c r="E74" s="139"/>
      <c r="F74" s="226"/>
    </row>
    <row r="75" spans="1:6" s="32" customFormat="1" hidden="1">
      <c r="A75" s="215"/>
      <c r="B75" s="215"/>
      <c r="C75" s="208">
        <v>0</v>
      </c>
      <c r="D75" s="200" t="s">
        <v>171</v>
      </c>
      <c r="E75" s="139"/>
      <c r="F75" s="216"/>
    </row>
    <row r="76" spans="1:6" s="32" customFormat="1" hidden="1">
      <c r="A76" s="215"/>
      <c r="B76" s="215"/>
      <c r="C76" s="208">
        <v>0</v>
      </c>
      <c r="D76" s="200" t="s">
        <v>171</v>
      </c>
      <c r="E76" s="139"/>
      <c r="F76" s="226"/>
    </row>
    <row r="77" spans="1:6" s="32" customFormat="1" hidden="1">
      <c r="A77" s="215"/>
      <c r="B77" s="215"/>
      <c r="C77" s="208">
        <v>0</v>
      </c>
      <c r="D77" s="200" t="s">
        <v>171</v>
      </c>
      <c r="E77" s="139"/>
      <c r="F77" s="216"/>
    </row>
    <row r="78" spans="1:6" s="32" customFormat="1" hidden="1">
      <c r="A78" s="215"/>
      <c r="B78" s="215"/>
      <c r="C78" s="208">
        <v>0</v>
      </c>
      <c r="D78" s="200" t="s">
        <v>171</v>
      </c>
      <c r="E78" s="139"/>
      <c r="F78" s="226"/>
    </row>
    <row r="79" spans="1:6" s="32" customFormat="1" hidden="1">
      <c r="A79" s="215"/>
      <c r="B79" s="215"/>
      <c r="C79" s="208">
        <v>0</v>
      </c>
      <c r="D79" s="200" t="s">
        <v>171</v>
      </c>
      <c r="E79" s="139"/>
      <c r="F79" s="216"/>
    </row>
    <row r="80" spans="1:6" s="32" customFormat="1" hidden="1">
      <c r="A80" s="215"/>
      <c r="B80" s="215"/>
      <c r="C80" s="208">
        <v>0</v>
      </c>
      <c r="D80" s="200" t="s">
        <v>171</v>
      </c>
      <c r="E80" s="139"/>
      <c r="F80" s="226"/>
    </row>
    <row r="81" spans="1:6" s="32" customFormat="1" hidden="1">
      <c r="A81" s="215"/>
      <c r="B81" s="215"/>
      <c r="C81" s="208">
        <v>0</v>
      </c>
      <c r="D81" s="200" t="s">
        <v>171</v>
      </c>
      <c r="E81" s="139"/>
      <c r="F81" s="216"/>
    </row>
    <row r="82" spans="1:6" s="32" customFormat="1" hidden="1">
      <c r="A82" s="215"/>
      <c r="B82" s="215"/>
      <c r="C82" s="208">
        <v>0</v>
      </c>
      <c r="D82" s="200" t="s">
        <v>171</v>
      </c>
      <c r="E82" s="139"/>
      <c r="F82" s="226"/>
    </row>
    <row r="83" spans="1:6" s="32" customFormat="1" hidden="1">
      <c r="A83" s="215"/>
      <c r="B83" s="215"/>
      <c r="C83" s="208">
        <v>0</v>
      </c>
      <c r="D83" s="200" t="s">
        <v>171</v>
      </c>
      <c r="E83" s="139"/>
      <c r="F83" s="216"/>
    </row>
    <row r="84" spans="1:6" s="32" customFormat="1" hidden="1">
      <c r="A84" s="215"/>
      <c r="B84" s="215"/>
      <c r="C84" s="208">
        <v>0</v>
      </c>
      <c r="D84" s="200" t="s">
        <v>171</v>
      </c>
      <c r="E84" s="139"/>
      <c r="F84" s="226"/>
    </row>
    <row r="85" spans="1:6" s="32" customFormat="1" hidden="1">
      <c r="A85" s="215"/>
      <c r="B85" s="215"/>
      <c r="C85" s="208">
        <v>0</v>
      </c>
      <c r="D85" s="200" t="s">
        <v>171</v>
      </c>
      <c r="E85" s="139"/>
      <c r="F85" s="216"/>
    </row>
    <row r="86" spans="1:6" s="32" customFormat="1" hidden="1">
      <c r="A86" s="215"/>
      <c r="B86" s="215"/>
      <c r="C86" s="208">
        <v>0</v>
      </c>
      <c r="D86" s="200" t="s">
        <v>171</v>
      </c>
      <c r="E86" s="139"/>
      <c r="F86" s="226"/>
    </row>
    <row r="87" spans="1:6" s="32" customFormat="1" hidden="1">
      <c r="A87" s="215"/>
      <c r="B87" s="215"/>
      <c r="C87" s="208">
        <v>0</v>
      </c>
      <c r="D87" s="200" t="s">
        <v>171</v>
      </c>
      <c r="E87" s="139"/>
      <c r="F87" s="216"/>
    </row>
    <row r="88" spans="1:6" s="32" customFormat="1" hidden="1">
      <c r="A88" s="215"/>
      <c r="B88" s="215"/>
      <c r="C88" s="208">
        <v>0</v>
      </c>
      <c r="D88" s="200" t="s">
        <v>171</v>
      </c>
      <c r="E88" s="139"/>
      <c r="F88" s="226"/>
    </row>
    <row r="89" spans="1:6" s="32" customFormat="1" hidden="1">
      <c r="A89" s="215"/>
      <c r="B89" s="215"/>
      <c r="C89" s="208">
        <v>0</v>
      </c>
      <c r="D89" s="200" t="s">
        <v>171</v>
      </c>
      <c r="E89" s="139"/>
      <c r="F89" s="226"/>
    </row>
    <row r="90" spans="1:6" s="32" customFormat="1" hidden="1">
      <c r="A90" s="215"/>
      <c r="B90" s="215"/>
      <c r="C90" s="208">
        <v>0</v>
      </c>
      <c r="D90" s="200" t="s">
        <v>171</v>
      </c>
      <c r="E90" s="139"/>
      <c r="F90" s="216"/>
    </row>
    <row r="91" spans="1:6" s="32" customFormat="1" hidden="1">
      <c r="A91" s="215"/>
      <c r="B91" s="215"/>
      <c r="C91" s="208">
        <v>0</v>
      </c>
      <c r="D91" s="200" t="s">
        <v>171</v>
      </c>
      <c r="E91" s="139"/>
      <c r="F91" s="226"/>
    </row>
    <row r="92" spans="1:6" s="32" customFormat="1" hidden="1">
      <c r="A92" s="215"/>
      <c r="B92" s="215"/>
      <c r="C92" s="208">
        <v>0</v>
      </c>
      <c r="D92" s="200" t="s">
        <v>171</v>
      </c>
      <c r="E92" s="139"/>
      <c r="F92" s="216"/>
    </row>
    <row r="93" spans="1:6" s="32" customFormat="1" hidden="1">
      <c r="A93" s="215"/>
      <c r="B93" s="215"/>
      <c r="C93" s="208">
        <v>0</v>
      </c>
      <c r="D93" s="200" t="s">
        <v>171</v>
      </c>
      <c r="E93" s="139"/>
      <c r="F93" s="226"/>
    </row>
    <row r="94" spans="1:6" s="32" customFormat="1" hidden="1">
      <c r="A94" s="215"/>
      <c r="B94" s="215"/>
      <c r="C94" s="208">
        <v>0</v>
      </c>
      <c r="D94" s="200" t="s">
        <v>171</v>
      </c>
      <c r="E94" s="139"/>
      <c r="F94" s="216"/>
    </row>
    <row r="95" spans="1:6" s="32" customFormat="1" hidden="1">
      <c r="A95" s="215"/>
      <c r="B95" s="215"/>
      <c r="C95" s="208">
        <v>0</v>
      </c>
      <c r="D95" s="200" t="s">
        <v>171</v>
      </c>
      <c r="E95" s="139"/>
      <c r="F95" s="226"/>
    </row>
    <row r="96" spans="1:6" s="32" customFormat="1" hidden="1">
      <c r="A96" s="215"/>
      <c r="B96" s="215"/>
      <c r="C96" s="208">
        <v>0</v>
      </c>
      <c r="D96" s="200" t="s">
        <v>171</v>
      </c>
      <c r="E96" s="139"/>
      <c r="F96" s="216"/>
    </row>
    <row r="97" spans="1:6" s="32" customFormat="1" hidden="1">
      <c r="A97" s="215"/>
      <c r="B97" s="215"/>
      <c r="C97" s="208">
        <v>0</v>
      </c>
      <c r="D97" s="200" t="s">
        <v>171</v>
      </c>
      <c r="E97" s="139"/>
      <c r="F97" s="226"/>
    </row>
    <row r="98" spans="1:6" s="32" customFormat="1" hidden="1">
      <c r="A98" s="215"/>
      <c r="B98" s="215"/>
      <c r="C98" s="208">
        <v>0</v>
      </c>
      <c r="D98" s="200" t="s">
        <v>171</v>
      </c>
      <c r="E98" s="139"/>
      <c r="F98" s="216"/>
    </row>
    <row r="99" spans="1:6" s="32" customFormat="1" hidden="1">
      <c r="A99" s="215"/>
      <c r="B99" s="215"/>
      <c r="C99" s="208">
        <v>0</v>
      </c>
      <c r="D99" s="200" t="s">
        <v>171</v>
      </c>
      <c r="E99" s="139"/>
      <c r="F99" s="226"/>
    </row>
    <row r="100" spans="1:6" s="32" customFormat="1" hidden="1">
      <c r="A100" s="215"/>
      <c r="B100" s="215"/>
      <c r="C100" s="208">
        <v>0</v>
      </c>
      <c r="D100" s="200" t="s">
        <v>171</v>
      </c>
      <c r="E100" s="139"/>
      <c r="F100" s="216"/>
    </row>
    <row r="101" spans="1:6" s="32" customFormat="1" hidden="1">
      <c r="A101" s="215"/>
      <c r="B101" s="215"/>
      <c r="C101" s="208">
        <v>0</v>
      </c>
      <c r="D101" s="200" t="s">
        <v>171</v>
      </c>
      <c r="E101" s="139"/>
      <c r="F101" s="226"/>
    </row>
    <row r="102" spans="1:6" s="32" customFormat="1" hidden="1">
      <c r="A102" s="215"/>
      <c r="B102" s="215"/>
      <c r="C102" s="208">
        <v>0</v>
      </c>
      <c r="D102" s="200" t="s">
        <v>171</v>
      </c>
      <c r="E102" s="139"/>
      <c r="F102" s="216"/>
    </row>
    <row r="103" spans="1:6" s="32" customFormat="1" hidden="1">
      <c r="A103" s="215"/>
      <c r="B103" s="215"/>
      <c r="C103" s="208">
        <v>0</v>
      </c>
      <c r="D103" s="200" t="s">
        <v>171</v>
      </c>
      <c r="E103" s="139"/>
      <c r="F103" s="226"/>
    </row>
    <row r="104" spans="1:6" s="32" customFormat="1" hidden="1">
      <c r="A104" s="215"/>
      <c r="B104" s="215"/>
      <c r="C104" s="208">
        <v>0</v>
      </c>
      <c r="D104" s="200" t="s">
        <v>171</v>
      </c>
      <c r="E104" s="139"/>
      <c r="F104" s="216"/>
    </row>
    <row r="105" spans="1:6" s="32" customFormat="1" hidden="1">
      <c r="A105" s="215"/>
      <c r="B105" s="215"/>
      <c r="C105" s="208">
        <v>0</v>
      </c>
      <c r="D105" s="200" t="s">
        <v>171</v>
      </c>
      <c r="E105" s="139"/>
      <c r="F105" s="226"/>
    </row>
    <row r="106" spans="1:6" s="32" customFormat="1" hidden="1">
      <c r="A106" s="215"/>
      <c r="B106" s="215"/>
      <c r="C106" s="208">
        <v>0</v>
      </c>
      <c r="D106" s="200" t="s">
        <v>171</v>
      </c>
      <c r="E106" s="139"/>
      <c r="F106" s="216"/>
    </row>
    <row r="107" spans="1:6" s="32" customFormat="1" hidden="1">
      <c r="A107" s="215"/>
      <c r="B107" s="215"/>
      <c r="C107" s="208">
        <v>0</v>
      </c>
      <c r="D107" s="200" t="s">
        <v>171</v>
      </c>
      <c r="E107" s="139"/>
      <c r="F107" s="226"/>
    </row>
    <row r="108" spans="1:6" s="32" customFormat="1" hidden="1">
      <c r="A108" s="215"/>
      <c r="B108" s="215"/>
      <c r="C108" s="208">
        <v>0</v>
      </c>
      <c r="D108" s="200" t="s">
        <v>171</v>
      </c>
      <c r="E108" s="139"/>
      <c r="F108" s="216"/>
    </row>
    <row r="109" spans="1:6" s="32" customFormat="1" hidden="1">
      <c r="A109" s="215"/>
      <c r="B109" s="215"/>
      <c r="C109" s="208">
        <v>0</v>
      </c>
      <c r="D109" s="200" t="s">
        <v>171</v>
      </c>
      <c r="E109" s="139"/>
      <c r="F109" s="226"/>
    </row>
    <row r="110" spans="1:6" s="32" customFormat="1" hidden="1">
      <c r="A110" s="215"/>
      <c r="B110" s="215"/>
      <c r="C110" s="208">
        <v>0</v>
      </c>
      <c r="D110" s="200" t="s">
        <v>171</v>
      </c>
      <c r="E110" s="139"/>
      <c r="F110" s="216"/>
    </row>
    <row r="111" spans="1:6" s="32" customFormat="1" hidden="1">
      <c r="A111" s="215"/>
      <c r="B111" s="215"/>
      <c r="C111" s="208">
        <v>0</v>
      </c>
      <c r="D111" s="200" t="s">
        <v>171</v>
      </c>
      <c r="E111" s="139"/>
      <c r="F111" s="226"/>
    </row>
    <row r="112" spans="1:6" s="32" customFormat="1" hidden="1">
      <c r="A112" s="215"/>
      <c r="B112" s="215"/>
      <c r="C112" s="208">
        <v>0</v>
      </c>
      <c r="D112" s="200" t="s">
        <v>171</v>
      </c>
      <c r="E112" s="139"/>
      <c r="F112" s="216"/>
    </row>
    <row r="113" spans="1:6" s="32" customFormat="1" hidden="1">
      <c r="A113" s="215"/>
      <c r="B113" s="215"/>
      <c r="C113" s="208">
        <v>0</v>
      </c>
      <c r="D113" s="200" t="s">
        <v>171</v>
      </c>
      <c r="E113" s="139"/>
      <c r="F113" s="226"/>
    </row>
    <row r="114" spans="1:6" s="32" customFormat="1" hidden="1">
      <c r="A114" s="215"/>
      <c r="B114" s="215"/>
      <c r="C114" s="208">
        <v>0</v>
      </c>
      <c r="D114" s="200" t="s">
        <v>171</v>
      </c>
      <c r="E114" s="139"/>
      <c r="F114" s="216"/>
    </row>
    <row r="115" spans="1:6" s="32" customFormat="1" hidden="1">
      <c r="A115" s="215"/>
      <c r="B115" s="215"/>
      <c r="C115" s="208">
        <v>0</v>
      </c>
      <c r="D115" s="200" t="s">
        <v>171</v>
      </c>
      <c r="E115" s="139"/>
      <c r="F115" s="226"/>
    </row>
    <row r="116" spans="1:6" s="32" customFormat="1" hidden="1">
      <c r="A116" s="215"/>
      <c r="B116" s="215"/>
      <c r="C116" s="208">
        <v>0</v>
      </c>
      <c r="D116" s="200" t="s">
        <v>171</v>
      </c>
      <c r="E116" s="139"/>
      <c r="F116" s="216"/>
    </row>
    <row r="117" spans="1:6" s="32" customFormat="1" hidden="1">
      <c r="A117" s="215"/>
      <c r="B117" s="215"/>
      <c r="C117" s="208">
        <v>0</v>
      </c>
      <c r="D117" s="200" t="s">
        <v>171</v>
      </c>
      <c r="E117" s="139"/>
      <c r="F117" s="226"/>
    </row>
    <row r="118" spans="1:6" s="32" customFormat="1" hidden="1">
      <c r="A118" s="215"/>
      <c r="B118" s="215"/>
      <c r="C118" s="208">
        <v>0</v>
      </c>
      <c r="D118" s="200" t="s">
        <v>171</v>
      </c>
      <c r="E118" s="139"/>
      <c r="F118" s="216"/>
    </row>
    <row r="119" spans="1:6" s="32" customFormat="1" hidden="1">
      <c r="A119" s="215"/>
      <c r="B119" s="215"/>
      <c r="C119" s="208">
        <v>0</v>
      </c>
      <c r="D119" s="200" t="s">
        <v>171</v>
      </c>
      <c r="E119" s="139"/>
      <c r="F119" s="226"/>
    </row>
    <row r="120" spans="1:6" s="32" customFormat="1" hidden="1">
      <c r="A120" s="215"/>
      <c r="B120" s="215"/>
      <c r="C120" s="208">
        <v>0</v>
      </c>
      <c r="D120" s="200" t="s">
        <v>171</v>
      </c>
      <c r="E120" s="139"/>
      <c r="F120" s="216"/>
    </row>
    <row r="121" spans="1:6" s="32" customFormat="1" hidden="1">
      <c r="A121" s="215"/>
      <c r="B121" s="215"/>
      <c r="C121" s="208">
        <v>0</v>
      </c>
      <c r="D121" s="200" t="s">
        <v>171</v>
      </c>
      <c r="E121" s="139"/>
      <c r="F121" s="226"/>
    </row>
    <row r="122" spans="1:6" s="32" customFormat="1" hidden="1">
      <c r="A122" s="215"/>
      <c r="B122" s="215"/>
      <c r="C122" s="208">
        <v>0</v>
      </c>
      <c r="D122" s="200" t="s">
        <v>171</v>
      </c>
      <c r="E122" s="139"/>
      <c r="F122" s="226"/>
    </row>
    <row r="123" spans="1:6" s="32" customFormat="1" hidden="1">
      <c r="A123" s="215"/>
      <c r="B123" s="215"/>
      <c r="C123" s="208">
        <v>0</v>
      </c>
      <c r="D123" s="200" t="s">
        <v>171</v>
      </c>
      <c r="E123" s="139"/>
      <c r="F123" s="216"/>
    </row>
    <row r="124" spans="1:6" s="32" customFormat="1" hidden="1">
      <c r="A124" s="215"/>
      <c r="B124" s="215"/>
      <c r="C124" s="208">
        <v>0</v>
      </c>
      <c r="D124" s="200" t="s">
        <v>171</v>
      </c>
      <c r="E124" s="139"/>
      <c r="F124" s="226"/>
    </row>
    <row r="125" spans="1:6" s="32" customFormat="1" hidden="1">
      <c r="A125" s="215"/>
      <c r="B125" s="215"/>
      <c r="C125" s="208">
        <v>0</v>
      </c>
      <c r="D125" s="200" t="s">
        <v>171</v>
      </c>
      <c r="E125" s="139"/>
      <c r="F125" s="216"/>
    </row>
    <row r="126" spans="1:6" s="32" customFormat="1" hidden="1">
      <c r="A126" s="215"/>
      <c r="B126" s="215"/>
      <c r="C126" s="208">
        <v>0</v>
      </c>
      <c r="D126" s="200" t="s">
        <v>171</v>
      </c>
      <c r="E126" s="139"/>
      <c r="F126" s="226"/>
    </row>
    <row r="127" spans="1:6" s="32" customFormat="1" hidden="1">
      <c r="A127" s="215"/>
      <c r="B127" s="215"/>
      <c r="C127" s="208">
        <v>0</v>
      </c>
      <c r="D127" s="200" t="s">
        <v>171</v>
      </c>
      <c r="E127" s="139"/>
      <c r="F127" s="216"/>
    </row>
    <row r="128" spans="1:6" s="32" customFormat="1" hidden="1">
      <c r="A128" s="215"/>
      <c r="B128" s="215"/>
      <c r="C128" s="208">
        <v>0</v>
      </c>
      <c r="D128" s="200" t="s">
        <v>171</v>
      </c>
      <c r="E128" s="139"/>
      <c r="F128" s="226"/>
    </row>
    <row r="129" spans="1:6" s="32" customFormat="1" hidden="1">
      <c r="A129" s="215"/>
      <c r="B129" s="215"/>
      <c r="C129" s="208">
        <v>0</v>
      </c>
      <c r="D129" s="200" t="s">
        <v>171</v>
      </c>
      <c r="E129" s="139"/>
      <c r="F129" s="216"/>
    </row>
    <row r="130" spans="1:6" s="32" customFormat="1" hidden="1">
      <c r="A130" s="215"/>
      <c r="B130" s="215"/>
      <c r="C130" s="208">
        <v>0</v>
      </c>
      <c r="D130" s="200" t="s">
        <v>171</v>
      </c>
      <c r="E130" s="139"/>
      <c r="F130" s="226"/>
    </row>
    <row r="131" spans="1:6" s="32" customFormat="1" hidden="1">
      <c r="A131" s="215"/>
      <c r="B131" s="215"/>
      <c r="C131" s="208">
        <v>0</v>
      </c>
      <c r="D131" s="200" t="s">
        <v>171</v>
      </c>
      <c r="E131" s="139"/>
      <c r="F131" s="216"/>
    </row>
    <row r="132" spans="1:6" s="32" customFormat="1" hidden="1">
      <c r="A132" s="215"/>
      <c r="B132" s="215"/>
      <c r="C132" s="208">
        <v>0</v>
      </c>
      <c r="D132" s="200" t="s">
        <v>171</v>
      </c>
      <c r="E132" s="139"/>
      <c r="F132" s="226"/>
    </row>
    <row r="133" spans="1:6" s="32" customFormat="1" hidden="1">
      <c r="A133" s="215"/>
      <c r="B133" s="215"/>
      <c r="C133" s="208">
        <v>0</v>
      </c>
      <c r="D133" s="200" t="s">
        <v>171</v>
      </c>
      <c r="E133" s="139"/>
      <c r="F133" s="216"/>
    </row>
    <row r="134" spans="1:6" s="32" customFormat="1" hidden="1">
      <c r="A134" s="215"/>
      <c r="B134" s="215"/>
      <c r="C134" s="208">
        <v>0</v>
      </c>
      <c r="D134" s="200" t="s">
        <v>171</v>
      </c>
      <c r="E134" s="139"/>
      <c r="F134" s="226"/>
    </row>
    <row r="135" spans="1:6" s="32" customFormat="1" hidden="1">
      <c r="A135" s="215"/>
      <c r="B135" s="215"/>
      <c r="C135" s="208">
        <v>0</v>
      </c>
      <c r="D135" s="200" t="s">
        <v>171</v>
      </c>
      <c r="E135" s="139"/>
      <c r="F135" s="216"/>
    </row>
    <row r="136" spans="1:6" s="32" customFormat="1" hidden="1">
      <c r="A136" s="215"/>
      <c r="B136" s="215"/>
      <c r="C136" s="208">
        <v>0</v>
      </c>
      <c r="D136" s="205" t="s">
        <v>171</v>
      </c>
      <c r="E136" s="139"/>
      <c r="F136" s="226"/>
    </row>
    <row r="137" spans="1:6" s="32" customFormat="1" hidden="1">
      <c r="A137" s="215"/>
      <c r="B137" s="215"/>
      <c r="C137" s="208">
        <v>0</v>
      </c>
      <c r="D137" s="200" t="s">
        <v>171</v>
      </c>
      <c r="E137" s="139"/>
      <c r="F137" s="216"/>
    </row>
    <row r="138" spans="1:6" s="32" customFormat="1" hidden="1">
      <c r="A138" s="215"/>
      <c r="B138" s="215"/>
      <c r="C138" s="208">
        <v>0</v>
      </c>
      <c r="D138" s="200" t="s">
        <v>171</v>
      </c>
      <c r="E138" s="139"/>
      <c r="F138" s="226"/>
    </row>
    <row r="139" spans="1:6" s="32" customFormat="1">
      <c r="A139" s="215"/>
      <c r="B139" s="215"/>
      <c r="C139" s="209">
        <v>0</v>
      </c>
      <c r="D139" s="200" t="s">
        <v>171</v>
      </c>
      <c r="E139" s="139"/>
      <c r="F139" s="226"/>
    </row>
    <row r="140" spans="1:6" s="32" customFormat="1">
      <c r="A140" s="215"/>
      <c r="B140" s="142" t="s">
        <v>172</v>
      </c>
      <c r="C140" s="143">
        <f>ROUND(SUBTOTAL(109,C6:C139),2)</f>
        <v>0</v>
      </c>
      <c r="D140" s="200" t="s">
        <v>171</v>
      </c>
      <c r="E140" s="139"/>
      <c r="F140" s="226" t="s">
        <v>173</v>
      </c>
    </row>
    <row r="141" spans="1:6" s="32" customFormat="1">
      <c r="C141"/>
      <c r="D141" s="200" t="s">
        <v>174</v>
      </c>
      <c r="E141" s="216"/>
      <c r="F141" s="140"/>
    </row>
    <row r="142" spans="1:6" s="32" customFormat="1">
      <c r="A142" s="30"/>
      <c r="B142" s="30"/>
      <c r="C142" s="210">
        <v>0</v>
      </c>
      <c r="D142" s="200" t="s">
        <v>174</v>
      </c>
      <c r="E142" s="216"/>
      <c r="F142" s="140"/>
    </row>
    <row r="143" spans="1:6" s="32" customFormat="1">
      <c r="A143" s="215"/>
      <c r="B143" s="215"/>
      <c r="C143" s="208">
        <v>0</v>
      </c>
      <c r="D143" s="200" t="s">
        <v>174</v>
      </c>
      <c r="E143" s="139"/>
      <c r="F143" s="216"/>
    </row>
    <row r="144" spans="1:6" s="32" customFormat="1">
      <c r="A144" s="215"/>
      <c r="B144" s="215"/>
      <c r="C144" s="208">
        <v>0</v>
      </c>
      <c r="D144" s="200" t="s">
        <v>174</v>
      </c>
      <c r="E144" s="139"/>
      <c r="F144" s="226"/>
    </row>
    <row r="145" spans="1:6" s="32" customFormat="1" hidden="1">
      <c r="A145" s="215"/>
      <c r="B145" s="215"/>
      <c r="C145" s="208">
        <v>0</v>
      </c>
      <c r="D145" s="200" t="s">
        <v>174</v>
      </c>
      <c r="E145" s="139"/>
      <c r="F145" s="216"/>
    </row>
    <row r="146" spans="1:6" s="32" customFormat="1" hidden="1">
      <c r="A146" s="215"/>
      <c r="B146" s="215"/>
      <c r="C146" s="208">
        <v>0</v>
      </c>
      <c r="D146" s="200" t="s">
        <v>174</v>
      </c>
      <c r="E146" s="139"/>
      <c r="F146" s="226"/>
    </row>
    <row r="147" spans="1:6" s="32" customFormat="1" hidden="1">
      <c r="A147" s="215"/>
      <c r="B147" s="215"/>
      <c r="C147" s="208">
        <v>0</v>
      </c>
      <c r="D147" s="200" t="s">
        <v>174</v>
      </c>
      <c r="E147" s="139"/>
      <c r="F147" s="216"/>
    </row>
    <row r="148" spans="1:6" s="32" customFormat="1" hidden="1">
      <c r="A148" s="215"/>
      <c r="B148" s="215"/>
      <c r="C148" s="208">
        <v>0</v>
      </c>
      <c r="D148" s="200" t="s">
        <v>174</v>
      </c>
      <c r="E148" s="139"/>
      <c r="F148" s="226"/>
    </row>
    <row r="149" spans="1:6" s="32" customFormat="1" hidden="1">
      <c r="A149" s="215"/>
      <c r="B149" s="215"/>
      <c r="C149" s="208">
        <v>0</v>
      </c>
      <c r="D149" s="200" t="s">
        <v>174</v>
      </c>
      <c r="E149" s="139"/>
      <c r="F149" s="216"/>
    </row>
    <row r="150" spans="1:6" s="32" customFormat="1" hidden="1">
      <c r="A150" s="215"/>
      <c r="B150" s="215"/>
      <c r="C150" s="208">
        <v>0</v>
      </c>
      <c r="D150" s="200" t="s">
        <v>174</v>
      </c>
      <c r="E150" s="139"/>
      <c r="F150" s="226"/>
    </row>
    <row r="151" spans="1:6" s="32" customFormat="1" hidden="1">
      <c r="A151" s="215"/>
      <c r="B151" s="215"/>
      <c r="C151" s="208">
        <v>0</v>
      </c>
      <c r="D151" s="200" t="s">
        <v>174</v>
      </c>
      <c r="E151" s="139"/>
      <c r="F151" s="216"/>
    </row>
    <row r="152" spans="1:6" s="32" customFormat="1" hidden="1">
      <c r="A152" s="215"/>
      <c r="B152" s="215"/>
      <c r="C152" s="208">
        <v>0</v>
      </c>
      <c r="D152" s="200" t="s">
        <v>174</v>
      </c>
      <c r="E152" s="139"/>
      <c r="F152" s="226"/>
    </row>
    <row r="153" spans="1:6" s="32" customFormat="1" hidden="1">
      <c r="A153" s="215"/>
      <c r="B153" s="215"/>
      <c r="C153" s="208">
        <v>0</v>
      </c>
      <c r="D153" s="200" t="s">
        <v>174</v>
      </c>
      <c r="E153" s="139"/>
      <c r="F153" s="216"/>
    </row>
    <row r="154" spans="1:6" s="32" customFormat="1" hidden="1">
      <c r="A154" s="215"/>
      <c r="B154" s="215"/>
      <c r="C154" s="208">
        <v>0</v>
      </c>
      <c r="D154" s="200" t="s">
        <v>174</v>
      </c>
      <c r="E154" s="139"/>
      <c r="F154" s="226"/>
    </row>
    <row r="155" spans="1:6" s="32" customFormat="1" hidden="1">
      <c r="A155" s="215"/>
      <c r="B155" s="215"/>
      <c r="C155" s="208">
        <v>0</v>
      </c>
      <c r="D155" s="200" t="s">
        <v>174</v>
      </c>
      <c r="E155" s="139"/>
      <c r="F155" s="226"/>
    </row>
    <row r="156" spans="1:6" s="32" customFormat="1" hidden="1">
      <c r="A156" s="215"/>
      <c r="B156" s="215"/>
      <c r="C156" s="208">
        <v>0</v>
      </c>
      <c r="D156" s="200" t="s">
        <v>174</v>
      </c>
      <c r="E156" s="139"/>
      <c r="F156" s="216"/>
    </row>
    <row r="157" spans="1:6" s="32" customFormat="1" hidden="1">
      <c r="A157" s="215"/>
      <c r="B157" s="215"/>
      <c r="C157" s="208">
        <v>0</v>
      </c>
      <c r="D157" s="200" t="s">
        <v>174</v>
      </c>
      <c r="E157" s="139"/>
      <c r="F157" s="226"/>
    </row>
    <row r="158" spans="1:6" s="32" customFormat="1" hidden="1">
      <c r="A158" s="215"/>
      <c r="B158" s="215"/>
      <c r="C158" s="208">
        <v>0</v>
      </c>
      <c r="D158" s="200" t="s">
        <v>174</v>
      </c>
      <c r="E158" s="139"/>
      <c r="F158" s="216"/>
    </row>
    <row r="159" spans="1:6" s="32" customFormat="1" hidden="1">
      <c r="A159" s="215"/>
      <c r="B159" s="215"/>
      <c r="C159" s="208">
        <v>0</v>
      </c>
      <c r="D159" s="200" t="s">
        <v>174</v>
      </c>
      <c r="E159" s="139"/>
      <c r="F159" s="226"/>
    </row>
    <row r="160" spans="1:6" s="32" customFormat="1" hidden="1">
      <c r="A160" s="215"/>
      <c r="B160" s="215"/>
      <c r="C160" s="208">
        <v>0</v>
      </c>
      <c r="D160" s="200" t="s">
        <v>174</v>
      </c>
      <c r="E160" s="139"/>
      <c r="F160" s="216"/>
    </row>
    <row r="161" spans="1:6" s="32" customFormat="1" hidden="1">
      <c r="A161" s="215"/>
      <c r="B161" s="215"/>
      <c r="C161" s="208">
        <v>0</v>
      </c>
      <c r="D161" s="200" t="s">
        <v>174</v>
      </c>
      <c r="E161" s="139"/>
      <c r="F161" s="226"/>
    </row>
    <row r="162" spans="1:6" s="32" customFormat="1" hidden="1">
      <c r="A162" s="215"/>
      <c r="B162" s="215"/>
      <c r="C162" s="208">
        <v>0</v>
      </c>
      <c r="D162" s="200" t="s">
        <v>174</v>
      </c>
      <c r="E162" s="139"/>
      <c r="F162" s="216"/>
    </row>
    <row r="163" spans="1:6" s="32" customFormat="1" hidden="1">
      <c r="A163" s="215"/>
      <c r="B163" s="215"/>
      <c r="C163" s="208">
        <v>0</v>
      </c>
      <c r="D163" s="200" t="s">
        <v>174</v>
      </c>
      <c r="E163" s="139"/>
      <c r="F163" s="226"/>
    </row>
    <row r="164" spans="1:6" s="32" customFormat="1" hidden="1">
      <c r="A164" s="215"/>
      <c r="B164" s="215"/>
      <c r="C164" s="208">
        <v>0</v>
      </c>
      <c r="D164" s="200" t="s">
        <v>174</v>
      </c>
      <c r="E164" s="139"/>
      <c r="F164" s="216"/>
    </row>
    <row r="165" spans="1:6" s="32" customFormat="1" hidden="1">
      <c r="A165" s="215"/>
      <c r="B165" s="215"/>
      <c r="C165" s="208">
        <v>0</v>
      </c>
      <c r="D165" s="200" t="s">
        <v>174</v>
      </c>
      <c r="E165" s="139"/>
      <c r="F165" s="226"/>
    </row>
    <row r="166" spans="1:6" s="32" customFormat="1" hidden="1">
      <c r="A166" s="215"/>
      <c r="B166" s="215"/>
      <c r="C166" s="208">
        <v>0</v>
      </c>
      <c r="D166" s="200" t="s">
        <v>174</v>
      </c>
      <c r="E166" s="139"/>
      <c r="F166" s="216"/>
    </row>
    <row r="167" spans="1:6" s="32" customFormat="1" hidden="1">
      <c r="A167" s="215"/>
      <c r="B167" s="215"/>
      <c r="C167" s="208">
        <v>0</v>
      </c>
      <c r="D167" s="200" t="s">
        <v>174</v>
      </c>
      <c r="E167" s="139"/>
      <c r="F167" s="226"/>
    </row>
    <row r="168" spans="1:6" s="32" customFormat="1" hidden="1">
      <c r="A168" s="215"/>
      <c r="B168" s="215"/>
      <c r="C168" s="208">
        <v>0</v>
      </c>
      <c r="D168" s="200" t="s">
        <v>174</v>
      </c>
      <c r="E168" s="139"/>
      <c r="F168" s="216"/>
    </row>
    <row r="169" spans="1:6" s="32" customFormat="1" hidden="1">
      <c r="A169" s="215"/>
      <c r="B169" s="215"/>
      <c r="C169" s="208">
        <v>0</v>
      </c>
      <c r="D169" s="200" t="s">
        <v>174</v>
      </c>
      <c r="E169" s="139"/>
      <c r="F169" s="226"/>
    </row>
    <row r="170" spans="1:6" s="32" customFormat="1" hidden="1">
      <c r="A170" s="215"/>
      <c r="B170" s="215"/>
      <c r="C170" s="208">
        <v>0</v>
      </c>
      <c r="D170" s="200" t="s">
        <v>174</v>
      </c>
      <c r="E170" s="139"/>
      <c r="F170" s="216"/>
    </row>
    <row r="171" spans="1:6" s="32" customFormat="1" hidden="1">
      <c r="A171" s="215"/>
      <c r="B171" s="215"/>
      <c r="C171" s="208">
        <v>0</v>
      </c>
      <c r="D171" s="200" t="s">
        <v>174</v>
      </c>
      <c r="E171" s="139"/>
      <c r="F171" s="226"/>
    </row>
    <row r="172" spans="1:6" s="32" customFormat="1" hidden="1">
      <c r="A172" s="215"/>
      <c r="B172" s="215"/>
      <c r="C172" s="208">
        <v>0</v>
      </c>
      <c r="D172" s="200" t="s">
        <v>174</v>
      </c>
      <c r="E172" s="139"/>
      <c r="F172" s="216"/>
    </row>
    <row r="173" spans="1:6" s="32" customFormat="1" hidden="1">
      <c r="A173" s="215"/>
      <c r="B173" s="215"/>
      <c r="C173" s="208">
        <v>0</v>
      </c>
      <c r="D173" s="200" t="s">
        <v>174</v>
      </c>
      <c r="E173" s="139"/>
      <c r="F173" s="226"/>
    </row>
    <row r="174" spans="1:6" s="32" customFormat="1" hidden="1">
      <c r="A174" s="215"/>
      <c r="B174" s="215"/>
      <c r="C174" s="208">
        <v>0</v>
      </c>
      <c r="D174" s="200" t="s">
        <v>174</v>
      </c>
      <c r="E174" s="139"/>
      <c r="F174" s="216"/>
    </row>
    <row r="175" spans="1:6" s="32" customFormat="1" hidden="1">
      <c r="A175" s="215"/>
      <c r="B175" s="215"/>
      <c r="C175" s="208">
        <v>0</v>
      </c>
      <c r="D175" s="200" t="s">
        <v>174</v>
      </c>
      <c r="E175" s="139"/>
      <c r="F175" s="226"/>
    </row>
    <row r="176" spans="1:6" s="32" customFormat="1" hidden="1">
      <c r="A176" s="215"/>
      <c r="B176" s="215"/>
      <c r="C176" s="208">
        <v>0</v>
      </c>
      <c r="D176" s="200" t="s">
        <v>174</v>
      </c>
      <c r="E176" s="139"/>
      <c r="F176" s="216"/>
    </row>
    <row r="177" spans="1:6" s="32" customFormat="1" hidden="1">
      <c r="A177" s="215"/>
      <c r="B177" s="215"/>
      <c r="C177" s="208">
        <v>0</v>
      </c>
      <c r="D177" s="200" t="s">
        <v>174</v>
      </c>
      <c r="E177" s="139"/>
      <c r="F177" s="226"/>
    </row>
    <row r="178" spans="1:6" s="32" customFormat="1" hidden="1">
      <c r="A178" s="215"/>
      <c r="B178" s="215"/>
      <c r="C178" s="208">
        <v>0</v>
      </c>
      <c r="D178" s="200" t="s">
        <v>174</v>
      </c>
      <c r="E178" s="139"/>
      <c r="F178" s="216"/>
    </row>
    <row r="179" spans="1:6" s="32" customFormat="1" hidden="1">
      <c r="A179" s="215"/>
      <c r="B179" s="215"/>
      <c r="C179" s="208">
        <v>0</v>
      </c>
      <c r="D179" s="200" t="s">
        <v>174</v>
      </c>
      <c r="E179" s="139"/>
      <c r="F179" s="226"/>
    </row>
    <row r="180" spans="1:6" s="32" customFormat="1" hidden="1">
      <c r="A180" s="215"/>
      <c r="B180" s="215"/>
      <c r="C180" s="208">
        <v>0</v>
      </c>
      <c r="D180" s="200" t="s">
        <v>174</v>
      </c>
      <c r="E180" s="139"/>
      <c r="F180" s="216"/>
    </row>
    <row r="181" spans="1:6" s="32" customFormat="1" hidden="1">
      <c r="A181" s="215"/>
      <c r="B181" s="215"/>
      <c r="C181" s="208">
        <v>0</v>
      </c>
      <c r="D181" s="200" t="s">
        <v>174</v>
      </c>
      <c r="E181" s="139"/>
      <c r="F181" s="226"/>
    </row>
    <row r="182" spans="1:6" s="32" customFormat="1" hidden="1">
      <c r="A182" s="215"/>
      <c r="B182" s="215"/>
      <c r="C182" s="208">
        <v>0</v>
      </c>
      <c r="D182" s="200" t="s">
        <v>174</v>
      </c>
      <c r="E182" s="139"/>
      <c r="F182" s="216"/>
    </row>
    <row r="183" spans="1:6" s="32" customFormat="1" hidden="1">
      <c r="A183" s="215"/>
      <c r="B183" s="215"/>
      <c r="C183" s="208">
        <v>0</v>
      </c>
      <c r="D183" s="200" t="s">
        <v>174</v>
      </c>
      <c r="E183" s="139"/>
      <c r="F183" s="226"/>
    </row>
    <row r="184" spans="1:6" s="32" customFormat="1" hidden="1">
      <c r="A184" s="215"/>
      <c r="B184" s="215"/>
      <c r="C184" s="208">
        <v>0</v>
      </c>
      <c r="D184" s="200" t="s">
        <v>174</v>
      </c>
      <c r="E184" s="139"/>
      <c r="F184" s="216"/>
    </row>
    <row r="185" spans="1:6" s="32" customFormat="1" hidden="1">
      <c r="A185" s="215"/>
      <c r="B185" s="215"/>
      <c r="C185" s="208">
        <v>0</v>
      </c>
      <c r="D185" s="200" t="s">
        <v>174</v>
      </c>
      <c r="E185" s="139"/>
      <c r="F185" s="226"/>
    </row>
    <row r="186" spans="1:6" s="32" customFormat="1" hidden="1">
      <c r="A186" s="215"/>
      <c r="B186" s="215"/>
      <c r="C186" s="208">
        <v>0</v>
      </c>
      <c r="D186" s="200" t="s">
        <v>174</v>
      </c>
      <c r="E186" s="139"/>
      <c r="F186" s="216"/>
    </row>
    <row r="187" spans="1:6" s="32" customFormat="1" hidden="1">
      <c r="A187" s="215"/>
      <c r="B187" s="215"/>
      <c r="C187" s="208">
        <v>0</v>
      </c>
      <c r="D187" s="200" t="s">
        <v>174</v>
      </c>
      <c r="E187" s="139"/>
      <c r="F187" s="226"/>
    </row>
    <row r="188" spans="1:6" s="32" customFormat="1" hidden="1">
      <c r="A188" s="215"/>
      <c r="B188" s="215"/>
      <c r="C188" s="208">
        <v>0</v>
      </c>
      <c r="D188" s="200" t="s">
        <v>174</v>
      </c>
      <c r="E188" s="139"/>
      <c r="F188" s="226"/>
    </row>
    <row r="189" spans="1:6" s="32" customFormat="1" hidden="1">
      <c r="A189" s="215"/>
      <c r="B189" s="215"/>
      <c r="C189" s="208">
        <v>0</v>
      </c>
      <c r="D189" s="200" t="s">
        <v>174</v>
      </c>
      <c r="E189" s="139"/>
      <c r="F189" s="216"/>
    </row>
    <row r="190" spans="1:6" s="32" customFormat="1" hidden="1">
      <c r="A190" s="215"/>
      <c r="B190" s="215"/>
      <c r="C190" s="208">
        <v>0</v>
      </c>
      <c r="D190" s="200" t="s">
        <v>174</v>
      </c>
      <c r="E190" s="139"/>
      <c r="F190" s="226"/>
    </row>
    <row r="191" spans="1:6" s="32" customFormat="1" hidden="1">
      <c r="A191" s="215"/>
      <c r="B191" s="215"/>
      <c r="C191" s="208">
        <v>0</v>
      </c>
      <c r="D191" s="200" t="s">
        <v>174</v>
      </c>
      <c r="E191" s="139"/>
      <c r="F191" s="216"/>
    </row>
    <row r="192" spans="1:6" s="32" customFormat="1" hidden="1">
      <c r="A192" s="215"/>
      <c r="B192" s="215"/>
      <c r="C192" s="208">
        <v>0</v>
      </c>
      <c r="D192" s="200" t="s">
        <v>174</v>
      </c>
      <c r="E192" s="139"/>
      <c r="F192" s="226"/>
    </row>
    <row r="193" spans="1:6" s="32" customFormat="1" hidden="1">
      <c r="A193" s="215"/>
      <c r="B193" s="215"/>
      <c r="C193" s="208">
        <v>0</v>
      </c>
      <c r="D193" s="200" t="s">
        <v>174</v>
      </c>
      <c r="E193" s="139"/>
      <c r="F193" s="216"/>
    </row>
    <row r="194" spans="1:6" s="32" customFormat="1" hidden="1">
      <c r="A194" s="215"/>
      <c r="B194" s="215"/>
      <c r="C194" s="208">
        <v>0</v>
      </c>
      <c r="D194" s="200" t="s">
        <v>174</v>
      </c>
      <c r="E194" s="139"/>
      <c r="F194" s="226"/>
    </row>
    <row r="195" spans="1:6" s="32" customFormat="1" hidden="1">
      <c r="A195" s="215"/>
      <c r="B195" s="215"/>
      <c r="C195" s="208">
        <v>0</v>
      </c>
      <c r="D195" s="200" t="s">
        <v>174</v>
      </c>
      <c r="E195" s="139"/>
      <c r="F195" s="216"/>
    </row>
    <row r="196" spans="1:6" s="32" customFormat="1" hidden="1">
      <c r="A196" s="215"/>
      <c r="B196" s="215"/>
      <c r="C196" s="208">
        <v>0</v>
      </c>
      <c r="D196" s="200" t="s">
        <v>174</v>
      </c>
      <c r="E196" s="139"/>
      <c r="F196" s="226"/>
    </row>
    <row r="197" spans="1:6" s="32" customFormat="1" hidden="1">
      <c r="A197" s="215"/>
      <c r="B197" s="215"/>
      <c r="C197" s="208">
        <v>0</v>
      </c>
      <c r="D197" s="200" t="s">
        <v>174</v>
      </c>
      <c r="E197" s="139"/>
      <c r="F197" s="216"/>
    </row>
    <row r="198" spans="1:6" s="32" customFormat="1" hidden="1">
      <c r="A198" s="215"/>
      <c r="B198" s="215"/>
      <c r="C198" s="208">
        <v>0</v>
      </c>
      <c r="D198" s="200" t="s">
        <v>174</v>
      </c>
      <c r="E198" s="139"/>
      <c r="F198" s="226"/>
    </row>
    <row r="199" spans="1:6" s="32" customFormat="1" hidden="1">
      <c r="A199" s="215"/>
      <c r="B199" s="215"/>
      <c r="C199" s="208">
        <v>0</v>
      </c>
      <c r="D199" s="200" t="s">
        <v>174</v>
      </c>
      <c r="E199" s="139"/>
      <c r="F199" s="216"/>
    </row>
    <row r="200" spans="1:6" s="32" customFormat="1" hidden="1">
      <c r="A200" s="215"/>
      <c r="B200" s="215"/>
      <c r="C200" s="208">
        <v>0</v>
      </c>
      <c r="D200" s="200" t="s">
        <v>174</v>
      </c>
      <c r="E200" s="139"/>
      <c r="F200" s="226"/>
    </row>
    <row r="201" spans="1:6" s="32" customFormat="1" hidden="1">
      <c r="A201" s="215"/>
      <c r="B201" s="215"/>
      <c r="C201" s="208">
        <v>0</v>
      </c>
      <c r="D201" s="200" t="s">
        <v>174</v>
      </c>
      <c r="E201" s="139"/>
      <c r="F201" s="216"/>
    </row>
    <row r="202" spans="1:6" s="32" customFormat="1" hidden="1">
      <c r="A202" s="215"/>
      <c r="B202" s="215"/>
      <c r="C202" s="208">
        <v>0</v>
      </c>
      <c r="D202" s="200" t="s">
        <v>174</v>
      </c>
      <c r="E202" s="139"/>
      <c r="F202" s="226"/>
    </row>
    <row r="203" spans="1:6" s="32" customFormat="1" hidden="1">
      <c r="A203" s="215"/>
      <c r="B203" s="215"/>
      <c r="C203" s="208">
        <v>0</v>
      </c>
      <c r="D203" s="200" t="s">
        <v>174</v>
      </c>
      <c r="E203" s="139"/>
      <c r="F203" s="216"/>
    </row>
    <row r="204" spans="1:6" s="32" customFormat="1" hidden="1">
      <c r="A204" s="215"/>
      <c r="B204" s="215"/>
      <c r="C204" s="208">
        <v>0</v>
      </c>
      <c r="D204" s="200" t="s">
        <v>174</v>
      </c>
      <c r="E204" s="139"/>
      <c r="F204" s="226"/>
    </row>
    <row r="205" spans="1:6" s="32" customFormat="1" hidden="1">
      <c r="A205" s="215"/>
      <c r="B205" s="215"/>
      <c r="C205" s="208">
        <v>0</v>
      </c>
      <c r="D205" s="200" t="s">
        <v>174</v>
      </c>
      <c r="E205" s="139"/>
      <c r="F205" s="216"/>
    </row>
    <row r="206" spans="1:6" s="32" customFormat="1" hidden="1">
      <c r="A206" s="215"/>
      <c r="B206" s="215"/>
      <c r="C206" s="208">
        <v>0</v>
      </c>
      <c r="D206" s="200" t="s">
        <v>174</v>
      </c>
      <c r="E206" s="139"/>
      <c r="F206" s="226"/>
    </row>
    <row r="207" spans="1:6" s="32" customFormat="1" hidden="1">
      <c r="A207" s="215"/>
      <c r="B207" s="215"/>
      <c r="C207" s="208">
        <v>0</v>
      </c>
      <c r="D207" s="200" t="s">
        <v>174</v>
      </c>
      <c r="E207" s="139"/>
      <c r="F207" s="216"/>
    </row>
    <row r="208" spans="1:6" s="32" customFormat="1" hidden="1">
      <c r="A208" s="215"/>
      <c r="B208" s="215"/>
      <c r="C208" s="208">
        <v>0</v>
      </c>
      <c r="D208" s="200" t="s">
        <v>174</v>
      </c>
      <c r="E208" s="139"/>
      <c r="F208" s="226"/>
    </row>
    <row r="209" spans="1:6" s="32" customFormat="1" hidden="1">
      <c r="A209" s="215"/>
      <c r="B209" s="215"/>
      <c r="C209" s="208">
        <v>0</v>
      </c>
      <c r="D209" s="200" t="s">
        <v>174</v>
      </c>
      <c r="E209" s="139"/>
      <c r="F209" s="216"/>
    </row>
    <row r="210" spans="1:6" s="32" customFormat="1" hidden="1">
      <c r="A210" s="215"/>
      <c r="B210" s="215"/>
      <c r="C210" s="208">
        <v>0</v>
      </c>
      <c r="D210" s="200" t="s">
        <v>174</v>
      </c>
      <c r="E210" s="139"/>
      <c r="F210" s="226"/>
    </row>
    <row r="211" spans="1:6" s="32" customFormat="1" hidden="1">
      <c r="A211" s="215"/>
      <c r="B211" s="215"/>
      <c r="C211" s="208">
        <v>0</v>
      </c>
      <c r="D211" s="200" t="s">
        <v>174</v>
      </c>
      <c r="E211" s="139"/>
      <c r="F211" s="216"/>
    </row>
    <row r="212" spans="1:6" s="32" customFormat="1" hidden="1">
      <c r="A212" s="215"/>
      <c r="B212" s="215"/>
      <c r="C212" s="208">
        <v>0</v>
      </c>
      <c r="D212" s="200" t="s">
        <v>174</v>
      </c>
      <c r="E212" s="139"/>
      <c r="F212" s="226"/>
    </row>
    <row r="213" spans="1:6" s="32" customFormat="1" hidden="1">
      <c r="A213" s="215"/>
      <c r="B213" s="215"/>
      <c r="C213" s="208">
        <v>0</v>
      </c>
      <c r="D213" s="200" t="s">
        <v>174</v>
      </c>
      <c r="E213" s="139"/>
      <c r="F213" s="216"/>
    </row>
    <row r="214" spans="1:6" s="32" customFormat="1" hidden="1">
      <c r="A214" s="215"/>
      <c r="B214" s="215"/>
      <c r="C214" s="208">
        <v>0</v>
      </c>
      <c r="D214" s="200" t="s">
        <v>174</v>
      </c>
      <c r="E214" s="139"/>
      <c r="F214" s="226"/>
    </row>
    <row r="215" spans="1:6" s="32" customFormat="1" hidden="1">
      <c r="A215" s="215"/>
      <c r="B215" s="215"/>
      <c r="C215" s="208">
        <v>0</v>
      </c>
      <c r="D215" s="200" t="s">
        <v>174</v>
      </c>
      <c r="E215" s="139"/>
      <c r="F215" s="216"/>
    </row>
    <row r="216" spans="1:6" s="32" customFormat="1" hidden="1">
      <c r="A216" s="215"/>
      <c r="B216" s="215"/>
      <c r="C216" s="208">
        <v>0</v>
      </c>
      <c r="D216" s="200" t="s">
        <v>174</v>
      </c>
      <c r="E216" s="139"/>
      <c r="F216" s="226"/>
    </row>
    <row r="217" spans="1:6" s="32" customFormat="1" hidden="1">
      <c r="A217" s="215"/>
      <c r="B217" s="215"/>
      <c r="C217" s="208">
        <v>0</v>
      </c>
      <c r="D217" s="200" t="s">
        <v>174</v>
      </c>
      <c r="E217" s="139"/>
      <c r="F217" s="216"/>
    </row>
    <row r="218" spans="1:6" s="32" customFormat="1" hidden="1">
      <c r="A218" s="215"/>
      <c r="B218" s="215"/>
      <c r="C218" s="208">
        <v>0</v>
      </c>
      <c r="D218" s="200" t="s">
        <v>174</v>
      </c>
      <c r="E218" s="139"/>
      <c r="F218" s="226"/>
    </row>
    <row r="219" spans="1:6" s="32" customFormat="1" hidden="1">
      <c r="A219" s="215"/>
      <c r="B219" s="215"/>
      <c r="C219" s="208">
        <v>0</v>
      </c>
      <c r="D219" s="200" t="s">
        <v>174</v>
      </c>
      <c r="E219" s="139"/>
      <c r="F219" s="216"/>
    </row>
    <row r="220" spans="1:6" s="32" customFormat="1" hidden="1">
      <c r="A220" s="215"/>
      <c r="B220" s="215"/>
      <c r="C220" s="208">
        <v>0</v>
      </c>
      <c r="D220" s="200" t="s">
        <v>174</v>
      </c>
      <c r="E220" s="139"/>
      <c r="F220" s="226"/>
    </row>
    <row r="221" spans="1:6" s="32" customFormat="1" hidden="1">
      <c r="A221" s="215"/>
      <c r="B221" s="215"/>
      <c r="C221" s="208">
        <v>0</v>
      </c>
      <c r="D221" s="200" t="s">
        <v>174</v>
      </c>
      <c r="E221" s="139"/>
      <c r="F221" s="226"/>
    </row>
    <row r="222" spans="1:6" s="32" customFormat="1" hidden="1">
      <c r="A222" s="215"/>
      <c r="B222" s="215"/>
      <c r="C222" s="208">
        <v>0</v>
      </c>
      <c r="D222" s="200" t="s">
        <v>174</v>
      </c>
      <c r="E222" s="139"/>
      <c r="F222" s="216"/>
    </row>
    <row r="223" spans="1:6" s="32" customFormat="1" hidden="1">
      <c r="A223" s="215"/>
      <c r="B223" s="215"/>
      <c r="C223" s="208">
        <v>0</v>
      </c>
      <c r="D223" s="200" t="s">
        <v>174</v>
      </c>
      <c r="E223" s="139"/>
      <c r="F223" s="226"/>
    </row>
    <row r="224" spans="1:6" s="32" customFormat="1" hidden="1">
      <c r="A224" s="215"/>
      <c r="B224" s="215"/>
      <c r="C224" s="208">
        <v>0</v>
      </c>
      <c r="D224" s="200" t="s">
        <v>174</v>
      </c>
      <c r="E224" s="139"/>
      <c r="F224" s="216"/>
    </row>
    <row r="225" spans="1:6" s="32" customFormat="1" hidden="1">
      <c r="A225" s="215"/>
      <c r="B225" s="215"/>
      <c r="C225" s="208">
        <v>0</v>
      </c>
      <c r="D225" s="200" t="s">
        <v>174</v>
      </c>
      <c r="E225" s="139"/>
      <c r="F225" s="226"/>
    </row>
    <row r="226" spans="1:6" s="32" customFormat="1" hidden="1">
      <c r="A226" s="215"/>
      <c r="B226" s="215"/>
      <c r="C226" s="208">
        <v>0</v>
      </c>
      <c r="D226" s="200" t="s">
        <v>174</v>
      </c>
      <c r="E226" s="139"/>
      <c r="F226" s="216"/>
    </row>
    <row r="227" spans="1:6" s="32" customFormat="1" hidden="1">
      <c r="A227" s="215"/>
      <c r="B227" s="215"/>
      <c r="C227" s="208">
        <v>0</v>
      </c>
      <c r="D227" s="200" t="s">
        <v>174</v>
      </c>
      <c r="E227" s="139"/>
      <c r="F227" s="226"/>
    </row>
    <row r="228" spans="1:6" s="32" customFormat="1" hidden="1">
      <c r="A228" s="215"/>
      <c r="B228" s="215"/>
      <c r="C228" s="208">
        <v>0</v>
      </c>
      <c r="D228" s="200" t="s">
        <v>174</v>
      </c>
      <c r="E228" s="139"/>
      <c r="F228" s="216"/>
    </row>
    <row r="229" spans="1:6" s="32" customFormat="1" hidden="1">
      <c r="A229" s="215"/>
      <c r="B229" s="215"/>
      <c r="C229" s="208">
        <v>0</v>
      </c>
      <c r="D229" s="200" t="s">
        <v>174</v>
      </c>
      <c r="E229" s="139"/>
      <c r="F229" s="226"/>
    </row>
    <row r="230" spans="1:6" s="32" customFormat="1" hidden="1">
      <c r="A230" s="215"/>
      <c r="B230" s="215"/>
      <c r="C230" s="208">
        <v>0</v>
      </c>
      <c r="D230" s="200" t="s">
        <v>174</v>
      </c>
      <c r="E230" s="139"/>
      <c r="F230" s="216"/>
    </row>
    <row r="231" spans="1:6" s="32" customFormat="1" hidden="1">
      <c r="A231" s="215"/>
      <c r="B231" s="215"/>
      <c r="C231" s="208">
        <v>0</v>
      </c>
      <c r="D231" s="200" t="s">
        <v>174</v>
      </c>
      <c r="E231" s="139"/>
      <c r="F231" s="226"/>
    </row>
    <row r="232" spans="1:6" s="32" customFormat="1" hidden="1">
      <c r="A232" s="215"/>
      <c r="B232" s="215"/>
      <c r="C232" s="208">
        <v>0</v>
      </c>
      <c r="D232" s="200" t="s">
        <v>174</v>
      </c>
      <c r="E232" s="139"/>
      <c r="F232" s="216"/>
    </row>
    <row r="233" spans="1:6" s="32" customFormat="1" hidden="1">
      <c r="A233" s="215"/>
      <c r="B233" s="215"/>
      <c r="C233" s="208">
        <v>0</v>
      </c>
      <c r="D233" s="200" t="s">
        <v>174</v>
      </c>
      <c r="E233" s="139"/>
      <c r="F233" s="226"/>
    </row>
    <row r="234" spans="1:6" s="32" customFormat="1" hidden="1">
      <c r="A234" s="215"/>
      <c r="B234" s="215"/>
      <c r="C234" s="208">
        <v>0</v>
      </c>
      <c r="D234" s="200" t="s">
        <v>174</v>
      </c>
      <c r="E234" s="139"/>
      <c r="F234" s="216"/>
    </row>
    <row r="235" spans="1:6" s="32" customFormat="1" hidden="1">
      <c r="A235" s="215"/>
      <c r="B235" s="215"/>
      <c r="C235" s="208">
        <v>0</v>
      </c>
      <c r="D235" s="200" t="s">
        <v>174</v>
      </c>
      <c r="E235" s="139"/>
      <c r="F235" s="226"/>
    </row>
    <row r="236" spans="1:6" s="32" customFormat="1" hidden="1">
      <c r="A236" s="215"/>
      <c r="B236" s="215"/>
      <c r="C236" s="208">
        <v>0</v>
      </c>
      <c r="D236" s="200" t="s">
        <v>174</v>
      </c>
      <c r="E236" s="139"/>
      <c r="F236" s="216"/>
    </row>
    <row r="237" spans="1:6" s="32" customFormat="1" hidden="1">
      <c r="A237" s="215"/>
      <c r="B237" s="215"/>
      <c r="C237" s="208">
        <v>0</v>
      </c>
      <c r="D237" s="200" t="s">
        <v>174</v>
      </c>
      <c r="E237" s="139"/>
      <c r="F237" s="226"/>
    </row>
    <row r="238" spans="1:6" s="32" customFormat="1" hidden="1">
      <c r="A238" s="215"/>
      <c r="B238" s="215"/>
      <c r="C238" s="208">
        <v>0</v>
      </c>
      <c r="D238" s="200" t="s">
        <v>174</v>
      </c>
      <c r="E238" s="139"/>
      <c r="F238" s="216"/>
    </row>
    <row r="239" spans="1:6" s="32" customFormat="1" hidden="1">
      <c r="A239" s="215"/>
      <c r="B239" s="215"/>
      <c r="C239" s="208">
        <v>0</v>
      </c>
      <c r="D239" s="200" t="s">
        <v>174</v>
      </c>
      <c r="E239" s="139"/>
      <c r="F239" s="226"/>
    </row>
    <row r="240" spans="1:6" s="32" customFormat="1" hidden="1">
      <c r="A240" s="215"/>
      <c r="B240" s="215"/>
      <c r="C240" s="208">
        <v>0</v>
      </c>
      <c r="D240" s="200" t="s">
        <v>174</v>
      </c>
      <c r="E240" s="139"/>
      <c r="F240" s="216"/>
    </row>
    <row r="241" spans="1:6" s="32" customFormat="1" hidden="1">
      <c r="A241" s="215"/>
      <c r="B241" s="215"/>
      <c r="C241" s="208">
        <v>0</v>
      </c>
      <c r="D241" s="200" t="s">
        <v>174</v>
      </c>
      <c r="E241" s="139"/>
      <c r="F241" s="226"/>
    </row>
    <row r="242" spans="1:6" s="32" customFormat="1" hidden="1">
      <c r="A242" s="215"/>
      <c r="B242" s="215"/>
      <c r="C242" s="208">
        <v>0</v>
      </c>
      <c r="D242" s="200" t="s">
        <v>174</v>
      </c>
      <c r="E242" s="139"/>
      <c r="F242" s="216"/>
    </row>
    <row r="243" spans="1:6" s="32" customFormat="1" hidden="1">
      <c r="A243" s="215"/>
      <c r="B243" s="215"/>
      <c r="C243" s="208">
        <v>0</v>
      </c>
      <c r="D243" s="200" t="s">
        <v>174</v>
      </c>
      <c r="E243" s="139"/>
      <c r="F243" s="226"/>
    </row>
    <row r="244" spans="1:6" s="32" customFormat="1" hidden="1">
      <c r="A244" s="215"/>
      <c r="B244" s="215"/>
      <c r="C244" s="208">
        <v>0</v>
      </c>
      <c r="D244" s="200" t="s">
        <v>174</v>
      </c>
      <c r="E244" s="139"/>
      <c r="F244" s="216"/>
    </row>
    <row r="245" spans="1:6" s="32" customFormat="1" hidden="1">
      <c r="A245" s="215"/>
      <c r="B245" s="215"/>
      <c r="C245" s="208">
        <v>0</v>
      </c>
      <c r="D245" s="200" t="s">
        <v>174</v>
      </c>
      <c r="E245" s="139"/>
      <c r="F245" s="226"/>
    </row>
    <row r="246" spans="1:6" s="32" customFormat="1" hidden="1">
      <c r="A246" s="215"/>
      <c r="B246" s="215"/>
      <c r="C246" s="208">
        <v>0</v>
      </c>
      <c r="D246" s="200" t="s">
        <v>174</v>
      </c>
      <c r="E246" s="139"/>
      <c r="F246" s="216"/>
    </row>
    <row r="247" spans="1:6" s="32" customFormat="1" hidden="1">
      <c r="A247" s="215"/>
      <c r="B247" s="215"/>
      <c r="C247" s="208">
        <v>0</v>
      </c>
      <c r="D247" s="200" t="s">
        <v>174</v>
      </c>
      <c r="E247" s="139"/>
      <c r="F247" s="226"/>
    </row>
    <row r="248" spans="1:6" s="32" customFormat="1" hidden="1">
      <c r="A248" s="215"/>
      <c r="B248" s="215"/>
      <c r="C248" s="208">
        <v>0</v>
      </c>
      <c r="D248" s="200" t="s">
        <v>174</v>
      </c>
      <c r="E248" s="139"/>
      <c r="F248" s="216"/>
    </row>
    <row r="249" spans="1:6" s="32" customFormat="1" hidden="1">
      <c r="A249" s="215"/>
      <c r="B249" s="215"/>
      <c r="C249" s="208">
        <v>0</v>
      </c>
      <c r="D249" s="200" t="s">
        <v>174</v>
      </c>
      <c r="E249" s="139"/>
      <c r="F249" s="226"/>
    </row>
    <row r="250" spans="1:6" s="32" customFormat="1" hidden="1">
      <c r="A250" s="215"/>
      <c r="B250" s="215"/>
      <c r="C250" s="208">
        <v>0</v>
      </c>
      <c r="D250" s="200" t="s">
        <v>174</v>
      </c>
      <c r="E250" s="139"/>
      <c r="F250" s="216"/>
    </row>
    <row r="251" spans="1:6" s="32" customFormat="1" hidden="1">
      <c r="A251" s="215"/>
      <c r="B251" s="215"/>
      <c r="C251" s="208">
        <v>0</v>
      </c>
      <c r="D251" s="200" t="s">
        <v>174</v>
      </c>
      <c r="E251" s="139"/>
      <c r="F251" s="226"/>
    </row>
    <row r="252" spans="1:6" s="32" customFormat="1" hidden="1">
      <c r="A252" s="215"/>
      <c r="B252" s="215"/>
      <c r="C252" s="208">
        <v>0</v>
      </c>
      <c r="D252" s="200" t="s">
        <v>174</v>
      </c>
      <c r="E252" s="139"/>
      <c r="F252" s="216"/>
    </row>
    <row r="253" spans="1:6" s="32" customFormat="1" hidden="1">
      <c r="A253" s="215"/>
      <c r="B253" s="215"/>
      <c r="C253" s="208">
        <v>0</v>
      </c>
      <c r="D253" s="200" t="s">
        <v>174</v>
      </c>
      <c r="E253" s="139"/>
      <c r="F253" s="226"/>
    </row>
    <row r="254" spans="1:6" s="32" customFormat="1" hidden="1">
      <c r="A254" s="215"/>
      <c r="B254" s="215"/>
      <c r="C254" s="208">
        <v>0</v>
      </c>
      <c r="D254" s="200" t="s">
        <v>174</v>
      </c>
      <c r="E254" s="139"/>
      <c r="F254" s="226"/>
    </row>
    <row r="255" spans="1:6" s="32" customFormat="1" hidden="1">
      <c r="A255" s="215"/>
      <c r="B255" s="215"/>
      <c r="C255" s="208">
        <v>0</v>
      </c>
      <c r="D255" s="200" t="s">
        <v>174</v>
      </c>
      <c r="E255" s="139"/>
      <c r="F255" s="216"/>
    </row>
    <row r="256" spans="1:6" s="32" customFormat="1" hidden="1">
      <c r="A256" s="215"/>
      <c r="B256" s="215"/>
      <c r="C256" s="208">
        <v>0</v>
      </c>
      <c r="D256" s="200" t="s">
        <v>174</v>
      </c>
      <c r="E256" s="139"/>
      <c r="F256" s="226"/>
    </row>
    <row r="257" spans="1:6" s="32" customFormat="1" hidden="1">
      <c r="A257" s="215"/>
      <c r="B257" s="215"/>
      <c r="C257" s="208">
        <v>0</v>
      </c>
      <c r="D257" s="200" t="s">
        <v>174</v>
      </c>
      <c r="E257" s="139"/>
      <c r="F257" s="216"/>
    </row>
    <row r="258" spans="1:6" s="32" customFormat="1" hidden="1">
      <c r="A258" s="215"/>
      <c r="B258" s="215"/>
      <c r="C258" s="208">
        <v>0</v>
      </c>
      <c r="D258" s="200" t="s">
        <v>174</v>
      </c>
      <c r="E258" s="139"/>
      <c r="F258" s="226"/>
    </row>
    <row r="259" spans="1:6" s="32" customFormat="1" hidden="1">
      <c r="A259" s="215"/>
      <c r="B259" s="215"/>
      <c r="C259" s="208">
        <v>0</v>
      </c>
      <c r="D259" s="200" t="s">
        <v>174</v>
      </c>
      <c r="E259" s="139"/>
      <c r="F259" s="216"/>
    </row>
    <row r="260" spans="1:6" s="32" customFormat="1" hidden="1">
      <c r="A260" s="215"/>
      <c r="B260" s="215"/>
      <c r="C260" s="208">
        <v>0</v>
      </c>
      <c r="D260" s="200" t="s">
        <v>174</v>
      </c>
      <c r="E260" s="139"/>
      <c r="F260" s="226"/>
    </row>
    <row r="261" spans="1:6" s="32" customFormat="1" hidden="1">
      <c r="A261" s="215"/>
      <c r="B261" s="215"/>
      <c r="C261" s="208">
        <v>0</v>
      </c>
      <c r="D261" s="200" t="s">
        <v>174</v>
      </c>
      <c r="E261" s="139"/>
      <c r="F261" s="216"/>
    </row>
    <row r="262" spans="1:6" s="32" customFormat="1" hidden="1">
      <c r="A262" s="215"/>
      <c r="B262" s="215"/>
      <c r="C262" s="208">
        <v>0</v>
      </c>
      <c r="D262" s="200" t="s">
        <v>174</v>
      </c>
      <c r="E262" s="139"/>
      <c r="F262" s="226"/>
    </row>
    <row r="263" spans="1:6" s="32" customFormat="1" hidden="1">
      <c r="A263" s="215"/>
      <c r="B263" s="215"/>
      <c r="C263" s="208">
        <v>0</v>
      </c>
      <c r="D263" s="200" t="s">
        <v>174</v>
      </c>
      <c r="E263" s="139"/>
      <c r="F263" s="216"/>
    </row>
    <row r="264" spans="1:6" s="32" customFormat="1" hidden="1">
      <c r="A264" s="215"/>
      <c r="B264" s="215"/>
      <c r="C264" s="208">
        <v>0</v>
      </c>
      <c r="D264" s="200" t="s">
        <v>174</v>
      </c>
      <c r="E264" s="139"/>
      <c r="F264" s="226"/>
    </row>
    <row r="265" spans="1:6" s="32" customFormat="1" hidden="1">
      <c r="A265" s="215"/>
      <c r="B265" s="215"/>
      <c r="C265" s="208">
        <v>0</v>
      </c>
      <c r="D265" s="200" t="s">
        <v>174</v>
      </c>
      <c r="E265" s="139"/>
      <c r="F265" s="216"/>
    </row>
    <row r="266" spans="1:6" s="32" customFormat="1" hidden="1">
      <c r="A266" s="215"/>
      <c r="B266" s="215"/>
      <c r="C266" s="208">
        <v>0</v>
      </c>
      <c r="D266" s="200" t="s">
        <v>174</v>
      </c>
      <c r="E266" s="139"/>
      <c r="F266" s="226"/>
    </row>
    <row r="267" spans="1:6" s="32" customFormat="1" hidden="1">
      <c r="A267" s="215"/>
      <c r="B267" s="215"/>
      <c r="C267" s="208">
        <v>0</v>
      </c>
      <c r="D267" s="200" t="s">
        <v>174</v>
      </c>
      <c r="E267" s="139"/>
      <c r="F267" s="216"/>
    </row>
    <row r="268" spans="1:6" s="32" customFormat="1" hidden="1">
      <c r="A268" s="215"/>
      <c r="B268" s="215"/>
      <c r="C268" s="208">
        <v>0</v>
      </c>
      <c r="D268" s="200" t="s">
        <v>174</v>
      </c>
      <c r="E268" s="139"/>
      <c r="F268" s="226"/>
    </row>
    <row r="269" spans="1:6" s="32" customFormat="1" hidden="1">
      <c r="A269" s="215"/>
      <c r="B269" s="215"/>
      <c r="C269" s="208">
        <v>0</v>
      </c>
      <c r="D269" s="212" t="s">
        <v>174</v>
      </c>
      <c r="E269" s="139"/>
      <c r="F269" s="216"/>
    </row>
    <row r="270" spans="1:6" s="32" customFormat="1" hidden="1">
      <c r="A270" s="215"/>
      <c r="B270" s="215"/>
      <c r="C270" s="208">
        <v>0</v>
      </c>
      <c r="D270" s="200" t="s">
        <v>174</v>
      </c>
      <c r="E270" s="139"/>
      <c r="F270" s="226"/>
    </row>
    <row r="271" spans="1:6" s="32" customFormat="1">
      <c r="A271" s="144"/>
      <c r="B271" s="144"/>
      <c r="C271" s="211">
        <v>0</v>
      </c>
      <c r="D271" s="200" t="s">
        <v>174</v>
      </c>
    </row>
    <row r="272" spans="1:6" s="32" customFormat="1">
      <c r="A272" s="35"/>
      <c r="B272" s="121" t="s">
        <v>175</v>
      </c>
      <c r="C272" s="117">
        <f>ROUND(SUBTOTAL(109,C141:C271),2)</f>
        <v>0</v>
      </c>
      <c r="D272" s="203" t="s">
        <v>174</v>
      </c>
      <c r="F272" s="226" t="s">
        <v>173</v>
      </c>
    </row>
    <row r="273" spans="1:14">
      <c r="D273" s="188" t="s">
        <v>166</v>
      </c>
    </row>
    <row r="274" spans="1:14">
      <c r="B274" s="121" t="s">
        <v>176</v>
      </c>
      <c r="C274" s="117">
        <f>+C272+C140</f>
        <v>0</v>
      </c>
      <c r="D274" t="s">
        <v>166</v>
      </c>
      <c r="F274" s="35" t="s">
        <v>177</v>
      </c>
    </row>
    <row r="275" spans="1:14" s="32" customFormat="1">
      <c r="A275"/>
      <c r="B275"/>
      <c r="C275"/>
      <c r="D275" s="204" t="s">
        <v>166</v>
      </c>
    </row>
    <row r="276" spans="1:14" s="32" customFormat="1">
      <c r="A276" s="86" t="s">
        <v>178</v>
      </c>
      <c r="B276" s="93"/>
      <c r="C276" s="94"/>
      <c r="D276" s="188" t="s">
        <v>171</v>
      </c>
      <c r="F276" s="36" t="s">
        <v>179</v>
      </c>
    </row>
    <row r="277" spans="1:14" s="32" customFormat="1" ht="45" customHeight="1">
      <c r="A277" s="334"/>
      <c r="B277" s="335"/>
      <c r="C277" s="336"/>
      <c r="D277" t="s">
        <v>171</v>
      </c>
      <c r="F277" s="338" t="s">
        <v>180</v>
      </c>
      <c r="G277" s="338"/>
      <c r="H277" s="338"/>
      <c r="I277" s="338"/>
      <c r="J277" s="338"/>
      <c r="K277" s="338"/>
      <c r="L277" s="338"/>
      <c r="M277" s="338"/>
      <c r="N277" s="338"/>
    </row>
    <row r="278" spans="1:14">
      <c r="D278" t="s">
        <v>174</v>
      </c>
    </row>
    <row r="279" spans="1:14" s="32" customFormat="1">
      <c r="A279" s="86" t="s">
        <v>181</v>
      </c>
      <c r="B279" s="88"/>
      <c r="C279" s="87"/>
      <c r="D279" t="s">
        <v>174</v>
      </c>
      <c r="F279" s="36" t="s">
        <v>179</v>
      </c>
    </row>
    <row r="280" spans="1:14" s="32" customFormat="1" ht="45" customHeight="1">
      <c r="A280" s="334"/>
      <c r="B280" s="335"/>
      <c r="C280" s="336"/>
      <c r="D280" t="s">
        <v>174</v>
      </c>
      <c r="F280" s="338" t="s">
        <v>180</v>
      </c>
      <c r="G280" s="338"/>
      <c r="H280" s="338"/>
      <c r="I280" s="338"/>
      <c r="J280" s="338"/>
      <c r="K280" s="338"/>
      <c r="L280" s="338"/>
      <c r="M280" s="338"/>
      <c r="N280" s="338"/>
    </row>
    <row r="282" spans="1:14" ht="13.5" customHeight="1">
      <c r="C282" s="141"/>
    </row>
  </sheetData>
  <sheetProtection algorithmName="SHA-512" hashValue="ux5+8ohXhUFcqETBPaq/CsIg9rJK+BFcNR93Bz+4YzFhIHW9Olq0YxNn1Lk8jwDM1gVn7W8Us6240PRgGzRaiA==" saltValue="WkFux9skCVHsbY18gYQtfQ==" spinCount="100000" sheet="1" formatCells="0" formatRows="0" sort="0"/>
  <autoFilter ref="D1:D465" xr:uid="{00000000-0001-0000-0700-000000000000}"/>
  <mergeCells count="6">
    <mergeCell ref="A277:C277"/>
    <mergeCell ref="A280:C280"/>
    <mergeCell ref="A1:B1"/>
    <mergeCell ref="A2:C2"/>
    <mergeCell ref="F277:N277"/>
    <mergeCell ref="F280:N280"/>
  </mergeCells>
  <printOptions horizontalCentered="1"/>
  <pageMargins left="0.25" right="0.25" top="0.25" bottom="0.25" header="0" footer="0"/>
  <pageSetup fitToHeight="0" orientation="landscape" blackAndWhite="1" r:id="rId1"/>
  <headerFooter>
    <oddFooter>&amp;L&amp;F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76"/>
  <sheetViews>
    <sheetView view="pageBreakPreview" zoomScaleNormal="100" zoomScaleSheetLayoutView="100" workbookViewId="0">
      <pane ySplit="4" topLeftCell="A5" activePane="bottomLeft" state="frozen"/>
      <selection pane="bottomLeft" activeCell="A5" sqref="A5"/>
      <selection activeCell="K24" sqref="K24"/>
    </sheetView>
  </sheetViews>
  <sheetFormatPr defaultColWidth="9.140625" defaultRowHeight="14.45"/>
  <cols>
    <col min="1" max="2" width="54.28515625" customWidth="1"/>
    <col min="3" max="3" width="18.5703125" customWidth="1"/>
    <col min="4" max="4" width="17" hidden="1" customWidth="1"/>
    <col min="5" max="5" width="3.28515625" customWidth="1"/>
  </cols>
  <sheetData>
    <row r="1" spans="1:6" ht="26.25" customHeight="1">
      <c r="A1" s="337" t="s">
        <v>163</v>
      </c>
      <c r="B1" s="337"/>
      <c r="C1" t="str">
        <f>+'Section A'!B2</f>
        <v>Cornucopia-Galesburg Inc</v>
      </c>
      <c r="D1" t="s">
        <v>164</v>
      </c>
    </row>
    <row r="2" spans="1:6" ht="52.5" customHeight="1">
      <c r="A2" s="339" t="s">
        <v>182</v>
      </c>
      <c r="B2" s="339"/>
      <c r="C2" s="339"/>
      <c r="D2" s="224" t="s">
        <v>166</v>
      </c>
      <c r="E2" s="6"/>
      <c r="F2" s="6"/>
    </row>
    <row r="3" spans="1:6">
      <c r="A3" s="6"/>
      <c r="B3" s="6"/>
      <c r="C3" s="6"/>
      <c r="D3" s="5" t="s">
        <v>166</v>
      </c>
      <c r="E3" s="6"/>
      <c r="F3" s="6"/>
    </row>
    <row r="4" spans="1:6">
      <c r="A4" s="132" t="s">
        <v>167</v>
      </c>
      <c r="B4" s="128" t="s">
        <v>168</v>
      </c>
      <c r="C4" s="128" t="s">
        <v>169</v>
      </c>
      <c r="D4" s="187" t="s">
        <v>166</v>
      </c>
      <c r="E4" s="5"/>
      <c r="F4" s="5"/>
    </row>
    <row r="5" spans="1:6" s="32" customFormat="1">
      <c r="A5" s="183"/>
      <c r="B5" s="183"/>
      <c r="C5" s="210">
        <v>0</v>
      </c>
      <c r="D5" s="200" t="s">
        <v>171</v>
      </c>
      <c r="E5" s="29"/>
      <c r="F5" s="29"/>
    </row>
    <row r="6" spans="1:6" s="32" customFormat="1">
      <c r="A6" s="183"/>
      <c r="B6" s="183"/>
      <c r="C6" s="210">
        <v>0</v>
      </c>
      <c r="D6" s="200" t="s">
        <v>171</v>
      </c>
      <c r="E6" s="29"/>
      <c r="F6" s="216"/>
    </row>
    <row r="7" spans="1:6" s="32" customFormat="1">
      <c r="A7" s="183"/>
      <c r="B7" s="183"/>
      <c r="C7" s="210">
        <v>0</v>
      </c>
      <c r="D7" s="200" t="s">
        <v>171</v>
      </c>
      <c r="E7" s="29"/>
      <c r="F7" s="215"/>
    </row>
    <row r="8" spans="1:6" s="32" customFormat="1" hidden="1">
      <c r="A8" s="183"/>
      <c r="B8" s="183"/>
      <c r="C8" s="210">
        <v>0</v>
      </c>
      <c r="D8" s="200" t="s">
        <v>171</v>
      </c>
      <c r="E8" s="29"/>
      <c r="F8" s="216"/>
    </row>
    <row r="9" spans="1:6" s="32" customFormat="1" hidden="1">
      <c r="A9" s="183"/>
      <c r="B9" s="183"/>
      <c r="C9" s="210">
        <v>0</v>
      </c>
      <c r="D9" s="200" t="s">
        <v>171</v>
      </c>
      <c r="E9" s="29"/>
      <c r="F9" s="215"/>
    </row>
    <row r="10" spans="1:6" s="32" customFormat="1" hidden="1">
      <c r="A10" s="183"/>
      <c r="B10" s="183"/>
      <c r="C10" s="210">
        <v>0</v>
      </c>
      <c r="D10" s="200" t="s">
        <v>171</v>
      </c>
      <c r="E10" s="29"/>
      <c r="F10" s="216"/>
    </row>
    <row r="11" spans="1:6" s="32" customFormat="1" hidden="1">
      <c r="A11" s="183"/>
      <c r="B11" s="183"/>
      <c r="C11" s="210">
        <v>0</v>
      </c>
      <c r="D11" s="200" t="s">
        <v>171</v>
      </c>
      <c r="E11" s="29"/>
      <c r="F11" s="215"/>
    </row>
    <row r="12" spans="1:6" s="32" customFormat="1" hidden="1">
      <c r="A12" s="183"/>
      <c r="B12" s="183"/>
      <c r="C12" s="210">
        <v>0</v>
      </c>
      <c r="D12" s="200" t="s">
        <v>171</v>
      </c>
      <c r="E12" s="29"/>
      <c r="F12" s="216"/>
    </row>
    <row r="13" spans="1:6" s="32" customFormat="1" hidden="1">
      <c r="A13" s="183"/>
      <c r="B13" s="183"/>
      <c r="C13" s="210">
        <v>0</v>
      </c>
      <c r="D13" s="200" t="s">
        <v>171</v>
      </c>
      <c r="E13" s="29"/>
      <c r="F13" s="215"/>
    </row>
    <row r="14" spans="1:6" s="32" customFormat="1" hidden="1">
      <c r="A14" s="183"/>
      <c r="B14" s="183"/>
      <c r="C14" s="210">
        <v>0</v>
      </c>
      <c r="D14" s="200" t="s">
        <v>171</v>
      </c>
      <c r="E14" s="29"/>
      <c r="F14" s="216"/>
    </row>
    <row r="15" spans="1:6" s="32" customFormat="1" hidden="1">
      <c r="A15" s="183"/>
      <c r="B15" s="183"/>
      <c r="C15" s="210">
        <v>0</v>
      </c>
      <c r="D15" s="200" t="s">
        <v>171</v>
      </c>
      <c r="E15" s="29"/>
      <c r="F15" s="215"/>
    </row>
    <row r="16" spans="1:6" s="32" customFormat="1" hidden="1">
      <c r="A16" s="183"/>
      <c r="B16" s="183"/>
      <c r="C16" s="210">
        <v>0</v>
      </c>
      <c r="D16" s="200" t="s">
        <v>171</v>
      </c>
      <c r="E16" s="29"/>
      <c r="F16" s="216"/>
    </row>
    <row r="17" spans="1:6" s="32" customFormat="1" hidden="1">
      <c r="A17" s="183"/>
      <c r="B17" s="183"/>
      <c r="C17" s="210">
        <v>0</v>
      </c>
      <c r="D17" s="200" t="s">
        <v>171</v>
      </c>
      <c r="E17" s="29"/>
      <c r="F17" s="215"/>
    </row>
    <row r="18" spans="1:6" s="32" customFormat="1" hidden="1">
      <c r="A18" s="183"/>
      <c r="B18" s="183"/>
      <c r="C18" s="210">
        <v>0</v>
      </c>
      <c r="D18" s="200" t="s">
        <v>171</v>
      </c>
      <c r="E18" s="29"/>
      <c r="F18" s="216"/>
    </row>
    <row r="19" spans="1:6" s="32" customFormat="1" hidden="1">
      <c r="A19" s="183"/>
      <c r="B19" s="183"/>
      <c r="C19" s="210">
        <v>0</v>
      </c>
      <c r="D19" s="200" t="s">
        <v>171</v>
      </c>
      <c r="E19" s="29"/>
      <c r="F19" s="215"/>
    </row>
    <row r="20" spans="1:6" s="32" customFormat="1" hidden="1">
      <c r="A20" s="183"/>
      <c r="B20" s="183"/>
      <c r="C20" s="210">
        <v>0</v>
      </c>
      <c r="D20" s="200" t="s">
        <v>171</v>
      </c>
      <c r="E20" s="29"/>
      <c r="F20" s="216"/>
    </row>
    <row r="21" spans="1:6" s="32" customFormat="1" hidden="1">
      <c r="A21" s="183"/>
      <c r="B21" s="183"/>
      <c r="C21" s="210">
        <v>0</v>
      </c>
      <c r="D21" s="200" t="s">
        <v>171</v>
      </c>
      <c r="E21" s="29"/>
      <c r="F21" s="215"/>
    </row>
    <row r="22" spans="1:6" s="32" customFormat="1" hidden="1">
      <c r="A22" s="183"/>
      <c r="B22" s="183"/>
      <c r="C22" s="210">
        <v>0</v>
      </c>
      <c r="D22" s="200" t="s">
        <v>171</v>
      </c>
      <c r="E22" s="29"/>
      <c r="F22" s="216"/>
    </row>
    <row r="23" spans="1:6" s="32" customFormat="1" hidden="1">
      <c r="A23" s="183"/>
      <c r="B23" s="183"/>
      <c r="C23" s="210">
        <v>0</v>
      </c>
      <c r="D23" s="200" t="s">
        <v>171</v>
      </c>
      <c r="E23" s="29"/>
      <c r="F23" s="215"/>
    </row>
    <row r="24" spans="1:6" s="32" customFormat="1" hidden="1">
      <c r="A24" s="183"/>
      <c r="B24" s="183"/>
      <c r="C24" s="210">
        <v>0</v>
      </c>
      <c r="D24" s="200" t="s">
        <v>171</v>
      </c>
      <c r="E24" s="29"/>
      <c r="F24" s="216"/>
    </row>
    <row r="25" spans="1:6" s="32" customFormat="1" hidden="1">
      <c r="A25" s="183"/>
      <c r="B25" s="183"/>
      <c r="C25" s="210">
        <v>0</v>
      </c>
      <c r="D25" s="200" t="s">
        <v>171</v>
      </c>
      <c r="E25" s="29"/>
      <c r="F25" s="215"/>
    </row>
    <row r="26" spans="1:6" s="32" customFormat="1" hidden="1">
      <c r="A26" s="183"/>
      <c r="B26" s="183"/>
      <c r="C26" s="210">
        <v>0</v>
      </c>
      <c r="D26" s="200" t="s">
        <v>171</v>
      </c>
      <c r="E26" s="29"/>
      <c r="F26" s="216"/>
    </row>
    <row r="27" spans="1:6" s="32" customFormat="1" hidden="1">
      <c r="A27" s="183"/>
      <c r="B27" s="183"/>
      <c r="C27" s="210">
        <v>0</v>
      </c>
      <c r="D27" s="200" t="s">
        <v>171</v>
      </c>
      <c r="E27" s="29"/>
      <c r="F27" s="215"/>
    </row>
    <row r="28" spans="1:6" s="32" customFormat="1" hidden="1">
      <c r="A28" s="183"/>
      <c r="B28" s="183"/>
      <c r="C28" s="210">
        <v>0</v>
      </c>
      <c r="D28" s="200" t="s">
        <v>171</v>
      </c>
      <c r="E28" s="29"/>
      <c r="F28" s="216"/>
    </row>
    <row r="29" spans="1:6" s="32" customFormat="1" hidden="1">
      <c r="A29" s="183"/>
      <c r="B29" s="183"/>
      <c r="C29" s="210">
        <v>0</v>
      </c>
      <c r="D29" s="200" t="s">
        <v>171</v>
      </c>
      <c r="E29" s="29"/>
      <c r="F29" s="215"/>
    </row>
    <row r="30" spans="1:6" s="32" customFormat="1" hidden="1">
      <c r="A30" s="183"/>
      <c r="B30" s="183"/>
      <c r="C30" s="210">
        <v>0</v>
      </c>
      <c r="D30" s="200" t="s">
        <v>171</v>
      </c>
      <c r="E30" s="29"/>
      <c r="F30" s="216"/>
    </row>
    <row r="31" spans="1:6" s="32" customFormat="1" hidden="1">
      <c r="A31" s="183"/>
      <c r="B31" s="183"/>
      <c r="C31" s="210">
        <v>0</v>
      </c>
      <c r="D31" s="200" t="s">
        <v>171</v>
      </c>
      <c r="E31" s="29"/>
      <c r="F31" s="215"/>
    </row>
    <row r="32" spans="1:6" s="32" customFormat="1" hidden="1">
      <c r="A32" s="183"/>
      <c r="B32" s="183"/>
      <c r="C32" s="210">
        <v>0</v>
      </c>
      <c r="D32" s="200" t="s">
        <v>171</v>
      </c>
      <c r="E32" s="29"/>
      <c r="F32" s="216"/>
    </row>
    <row r="33" spans="1:6" s="32" customFormat="1" hidden="1">
      <c r="A33" s="183"/>
      <c r="B33" s="183"/>
      <c r="C33" s="210">
        <v>0</v>
      </c>
      <c r="D33" s="200" t="s">
        <v>171</v>
      </c>
      <c r="E33" s="29"/>
      <c r="F33" s="215"/>
    </row>
    <row r="34" spans="1:6" s="32" customFormat="1" hidden="1">
      <c r="A34" s="183"/>
      <c r="B34" s="183"/>
      <c r="C34" s="210">
        <v>0</v>
      </c>
      <c r="D34" s="200" t="s">
        <v>171</v>
      </c>
      <c r="E34" s="29"/>
      <c r="F34" s="216"/>
    </row>
    <row r="35" spans="1:6" s="32" customFormat="1" hidden="1">
      <c r="A35" s="183"/>
      <c r="B35" s="183"/>
      <c r="C35" s="210">
        <v>0</v>
      </c>
      <c r="D35" s="200" t="s">
        <v>171</v>
      </c>
      <c r="E35" s="29"/>
      <c r="F35" s="215"/>
    </row>
    <row r="36" spans="1:6" s="32" customFormat="1" hidden="1">
      <c r="A36" s="183"/>
      <c r="B36" s="183"/>
      <c r="C36" s="210">
        <v>0</v>
      </c>
      <c r="D36" s="200" t="s">
        <v>171</v>
      </c>
      <c r="E36" s="29"/>
      <c r="F36" s="216"/>
    </row>
    <row r="37" spans="1:6" s="32" customFormat="1" hidden="1">
      <c r="A37" s="183"/>
      <c r="B37" s="183"/>
      <c r="C37" s="210">
        <v>0</v>
      </c>
      <c r="D37" s="200" t="s">
        <v>171</v>
      </c>
      <c r="E37" s="29"/>
      <c r="F37" s="215"/>
    </row>
    <row r="38" spans="1:6" s="32" customFormat="1" hidden="1">
      <c r="A38" s="183"/>
      <c r="B38" s="183"/>
      <c r="C38" s="210">
        <v>0</v>
      </c>
      <c r="D38" s="200" t="s">
        <v>171</v>
      </c>
      <c r="E38" s="29"/>
      <c r="F38" s="216"/>
    </row>
    <row r="39" spans="1:6" s="32" customFormat="1" hidden="1">
      <c r="A39" s="183"/>
      <c r="B39" s="183"/>
      <c r="C39" s="210">
        <v>0</v>
      </c>
      <c r="D39" s="200" t="s">
        <v>171</v>
      </c>
      <c r="E39" s="29"/>
      <c r="F39" s="215"/>
    </row>
    <row r="40" spans="1:6" s="32" customFormat="1" hidden="1">
      <c r="A40" s="183"/>
      <c r="B40" s="183"/>
      <c r="C40" s="210">
        <v>0</v>
      </c>
      <c r="D40" s="200" t="s">
        <v>171</v>
      </c>
      <c r="E40" s="29"/>
      <c r="F40" s="216"/>
    </row>
    <row r="41" spans="1:6" s="32" customFormat="1" hidden="1">
      <c r="A41" s="183"/>
      <c r="B41" s="183"/>
      <c r="C41" s="210">
        <v>0</v>
      </c>
      <c r="D41" s="200" t="s">
        <v>171</v>
      </c>
      <c r="E41" s="29"/>
      <c r="F41" s="215"/>
    </row>
    <row r="42" spans="1:6" s="32" customFormat="1" hidden="1">
      <c r="A42" s="183"/>
      <c r="B42" s="183"/>
      <c r="C42" s="210">
        <v>0</v>
      </c>
      <c r="D42" s="200" t="s">
        <v>171</v>
      </c>
      <c r="E42" s="29"/>
      <c r="F42" s="216"/>
    </row>
    <row r="43" spans="1:6" s="32" customFormat="1" hidden="1">
      <c r="A43" s="183"/>
      <c r="B43" s="183"/>
      <c r="C43" s="210">
        <v>0</v>
      </c>
      <c r="D43" s="200" t="s">
        <v>171</v>
      </c>
      <c r="E43" s="29"/>
      <c r="F43" s="215"/>
    </row>
    <row r="44" spans="1:6" s="32" customFormat="1" hidden="1">
      <c r="A44" s="183"/>
      <c r="B44" s="183"/>
      <c r="C44" s="210">
        <v>0</v>
      </c>
      <c r="D44" s="200" t="s">
        <v>171</v>
      </c>
      <c r="E44" s="29"/>
      <c r="F44" s="216"/>
    </row>
    <row r="45" spans="1:6" s="32" customFormat="1" hidden="1">
      <c r="A45" s="183"/>
      <c r="B45" s="183"/>
      <c r="C45" s="210">
        <v>0</v>
      </c>
      <c r="D45" s="200" t="s">
        <v>171</v>
      </c>
      <c r="E45" s="29"/>
      <c r="F45" s="215"/>
    </row>
    <row r="46" spans="1:6" s="32" customFormat="1" hidden="1">
      <c r="A46" s="183"/>
      <c r="B46" s="183"/>
      <c r="C46" s="210">
        <v>0</v>
      </c>
      <c r="D46" s="200" t="s">
        <v>171</v>
      </c>
      <c r="E46" s="29"/>
      <c r="F46" s="216"/>
    </row>
    <row r="47" spans="1:6" s="32" customFormat="1" hidden="1">
      <c r="A47" s="183"/>
      <c r="B47" s="183"/>
      <c r="C47" s="210">
        <v>0</v>
      </c>
      <c r="D47" s="200" t="s">
        <v>171</v>
      </c>
      <c r="E47" s="29"/>
      <c r="F47" s="215"/>
    </row>
    <row r="48" spans="1:6" s="32" customFormat="1" hidden="1">
      <c r="A48" s="183"/>
      <c r="B48" s="183"/>
      <c r="C48" s="210">
        <v>0</v>
      </c>
      <c r="D48" s="200" t="s">
        <v>171</v>
      </c>
      <c r="E48" s="29"/>
      <c r="F48" s="216"/>
    </row>
    <row r="49" spans="1:6" s="32" customFormat="1" hidden="1">
      <c r="A49" s="183"/>
      <c r="B49" s="183"/>
      <c r="C49" s="210">
        <v>0</v>
      </c>
      <c r="D49" s="200" t="s">
        <v>171</v>
      </c>
      <c r="E49" s="29"/>
      <c r="F49" s="215"/>
    </row>
    <row r="50" spans="1:6" s="32" customFormat="1" hidden="1">
      <c r="A50" s="183"/>
      <c r="B50" s="183"/>
      <c r="C50" s="210">
        <v>0</v>
      </c>
      <c r="D50" s="200" t="s">
        <v>171</v>
      </c>
      <c r="E50" s="29"/>
      <c r="F50" s="216"/>
    </row>
    <row r="51" spans="1:6" s="32" customFormat="1" hidden="1">
      <c r="A51" s="183"/>
      <c r="B51" s="183"/>
      <c r="C51" s="210">
        <v>0</v>
      </c>
      <c r="D51" s="200" t="s">
        <v>171</v>
      </c>
      <c r="E51" s="29"/>
      <c r="F51" s="215"/>
    </row>
    <row r="52" spans="1:6" s="32" customFormat="1" hidden="1">
      <c r="A52" s="183"/>
      <c r="B52" s="183"/>
      <c r="C52" s="210">
        <v>0</v>
      </c>
      <c r="D52" s="200" t="s">
        <v>171</v>
      </c>
      <c r="E52" s="29"/>
      <c r="F52" s="216"/>
    </row>
    <row r="53" spans="1:6" s="32" customFormat="1" hidden="1">
      <c r="A53" s="183"/>
      <c r="B53" s="183"/>
      <c r="C53" s="210">
        <v>0</v>
      </c>
      <c r="D53" s="200" t="s">
        <v>171</v>
      </c>
      <c r="E53" s="29"/>
      <c r="F53" s="215"/>
    </row>
    <row r="54" spans="1:6" s="32" customFormat="1" hidden="1">
      <c r="A54" s="183"/>
      <c r="B54" s="183"/>
      <c r="C54" s="210">
        <v>0</v>
      </c>
      <c r="D54" s="200" t="s">
        <v>171</v>
      </c>
      <c r="E54" s="29"/>
      <c r="F54" s="216"/>
    </row>
    <row r="55" spans="1:6" s="32" customFormat="1" hidden="1">
      <c r="A55" s="183"/>
      <c r="B55" s="183"/>
      <c r="C55" s="210">
        <v>0</v>
      </c>
      <c r="D55" s="200" t="s">
        <v>171</v>
      </c>
      <c r="E55" s="29"/>
      <c r="F55" s="215"/>
    </row>
    <row r="56" spans="1:6" s="32" customFormat="1" hidden="1">
      <c r="A56" s="183"/>
      <c r="B56" s="183"/>
      <c r="C56" s="210">
        <v>0</v>
      </c>
      <c r="D56" s="200" t="s">
        <v>171</v>
      </c>
      <c r="E56" s="29"/>
      <c r="F56" s="216"/>
    </row>
    <row r="57" spans="1:6" s="32" customFormat="1" hidden="1">
      <c r="A57" s="183"/>
      <c r="B57" s="183"/>
      <c r="C57" s="210">
        <v>0</v>
      </c>
      <c r="D57" s="200" t="s">
        <v>171</v>
      </c>
      <c r="E57" s="29"/>
      <c r="F57" s="215"/>
    </row>
    <row r="58" spans="1:6" s="32" customFormat="1" hidden="1">
      <c r="A58" s="183"/>
      <c r="B58" s="183"/>
      <c r="C58" s="210">
        <v>0</v>
      </c>
      <c r="D58" s="200" t="s">
        <v>171</v>
      </c>
      <c r="E58" s="29"/>
      <c r="F58" s="216"/>
    </row>
    <row r="59" spans="1:6" s="32" customFormat="1" hidden="1">
      <c r="A59" s="183"/>
      <c r="B59" s="183"/>
      <c r="C59" s="210">
        <v>0</v>
      </c>
      <c r="D59" s="200" t="s">
        <v>171</v>
      </c>
      <c r="E59" s="29"/>
      <c r="F59" s="215"/>
    </row>
    <row r="60" spans="1:6" s="32" customFormat="1" hidden="1">
      <c r="A60" s="183"/>
      <c r="B60" s="183"/>
      <c r="C60" s="210">
        <v>0</v>
      </c>
      <c r="D60" s="200" t="s">
        <v>171</v>
      </c>
      <c r="E60" s="29"/>
      <c r="F60" s="216"/>
    </row>
    <row r="61" spans="1:6" s="32" customFormat="1" hidden="1">
      <c r="A61" s="183"/>
      <c r="B61" s="183"/>
      <c r="C61" s="210">
        <v>0</v>
      </c>
      <c r="D61" s="200" t="s">
        <v>171</v>
      </c>
      <c r="E61" s="29"/>
      <c r="F61" s="215"/>
    </row>
    <row r="62" spans="1:6" s="32" customFormat="1" hidden="1">
      <c r="A62" s="183"/>
      <c r="B62" s="183"/>
      <c r="C62" s="210">
        <v>0</v>
      </c>
      <c r="D62" s="200" t="s">
        <v>171</v>
      </c>
      <c r="E62" s="29"/>
      <c r="F62" s="216"/>
    </row>
    <row r="63" spans="1:6" s="32" customFormat="1" hidden="1">
      <c r="A63" s="183"/>
      <c r="B63" s="183"/>
      <c r="C63" s="210">
        <v>0</v>
      </c>
      <c r="D63" s="200" t="s">
        <v>171</v>
      </c>
      <c r="E63" s="29"/>
      <c r="F63" s="215"/>
    </row>
    <row r="64" spans="1:6" s="32" customFormat="1" hidden="1">
      <c r="A64" s="183"/>
      <c r="B64" s="183"/>
      <c r="C64" s="210">
        <v>0</v>
      </c>
      <c r="D64" s="200" t="s">
        <v>171</v>
      </c>
      <c r="E64" s="29"/>
      <c r="F64" s="216"/>
    </row>
    <row r="65" spans="1:6" s="32" customFormat="1" hidden="1">
      <c r="A65" s="183"/>
      <c r="B65" s="183"/>
      <c r="C65" s="210">
        <v>0</v>
      </c>
      <c r="D65" s="200" t="s">
        <v>171</v>
      </c>
      <c r="E65" s="29"/>
      <c r="F65" s="215"/>
    </row>
    <row r="66" spans="1:6" s="32" customFormat="1" hidden="1">
      <c r="A66" s="183"/>
      <c r="B66" s="183"/>
      <c r="C66" s="210">
        <v>0</v>
      </c>
      <c r="D66" s="200" t="s">
        <v>171</v>
      </c>
      <c r="E66" s="29"/>
      <c r="F66" s="216"/>
    </row>
    <row r="67" spans="1:6" s="32" customFormat="1" hidden="1">
      <c r="A67" s="183"/>
      <c r="B67" s="183"/>
      <c r="C67" s="210">
        <v>0</v>
      </c>
      <c r="D67" s="200" t="s">
        <v>171</v>
      </c>
      <c r="E67" s="29"/>
      <c r="F67" s="215"/>
    </row>
    <row r="68" spans="1:6" s="32" customFormat="1" hidden="1">
      <c r="A68" s="183"/>
      <c r="B68" s="183"/>
      <c r="C68" s="210">
        <v>0</v>
      </c>
      <c r="D68" s="200" t="s">
        <v>171</v>
      </c>
      <c r="E68" s="29"/>
      <c r="F68" s="216"/>
    </row>
    <row r="69" spans="1:6" s="32" customFormat="1" hidden="1">
      <c r="A69" s="183"/>
      <c r="B69" s="183"/>
      <c r="C69" s="210">
        <v>0</v>
      </c>
      <c r="D69" s="200" t="s">
        <v>171</v>
      </c>
      <c r="E69" s="29"/>
      <c r="F69" s="215"/>
    </row>
    <row r="70" spans="1:6" s="32" customFormat="1" hidden="1">
      <c r="A70" s="183"/>
      <c r="B70" s="183"/>
      <c r="C70" s="210">
        <v>0</v>
      </c>
      <c r="D70" s="200" t="s">
        <v>171</v>
      </c>
      <c r="E70" s="29"/>
      <c r="F70" s="216"/>
    </row>
    <row r="71" spans="1:6" s="32" customFormat="1" hidden="1">
      <c r="A71" s="183"/>
      <c r="B71" s="183"/>
      <c r="C71" s="210">
        <v>0</v>
      </c>
      <c r="D71" s="200" t="s">
        <v>171</v>
      </c>
      <c r="E71" s="29"/>
      <c r="F71" s="215"/>
    </row>
    <row r="72" spans="1:6" s="32" customFormat="1" hidden="1">
      <c r="A72" s="183"/>
      <c r="B72" s="183"/>
      <c r="C72" s="210">
        <v>0</v>
      </c>
      <c r="D72" s="200" t="s">
        <v>171</v>
      </c>
      <c r="E72" s="29"/>
      <c r="F72" s="216"/>
    </row>
    <row r="73" spans="1:6" s="32" customFormat="1" hidden="1">
      <c r="A73" s="183"/>
      <c r="B73" s="183"/>
      <c r="C73" s="210">
        <v>0</v>
      </c>
      <c r="D73" s="200" t="s">
        <v>171</v>
      </c>
      <c r="E73" s="29"/>
      <c r="F73" s="215"/>
    </row>
    <row r="74" spans="1:6" s="32" customFormat="1" hidden="1">
      <c r="A74" s="183"/>
      <c r="B74" s="183"/>
      <c r="C74" s="210">
        <v>0</v>
      </c>
      <c r="D74" s="200" t="s">
        <v>171</v>
      </c>
      <c r="E74" s="29"/>
      <c r="F74" s="216"/>
    </row>
    <row r="75" spans="1:6" s="32" customFormat="1" hidden="1">
      <c r="A75" s="183"/>
      <c r="B75" s="183"/>
      <c r="C75" s="210">
        <v>0</v>
      </c>
      <c r="D75" s="200" t="s">
        <v>171</v>
      </c>
      <c r="E75" s="29"/>
      <c r="F75" s="215"/>
    </row>
    <row r="76" spans="1:6" s="32" customFormat="1" hidden="1">
      <c r="A76" s="183"/>
      <c r="B76" s="183"/>
      <c r="C76" s="210">
        <v>0</v>
      </c>
      <c r="D76" s="200" t="s">
        <v>171</v>
      </c>
      <c r="E76" s="29"/>
      <c r="F76" s="216"/>
    </row>
    <row r="77" spans="1:6" s="32" customFormat="1" hidden="1">
      <c r="A77" s="183"/>
      <c r="B77" s="183"/>
      <c r="C77" s="210">
        <v>0</v>
      </c>
      <c r="D77" s="200" t="s">
        <v>171</v>
      </c>
      <c r="E77" s="29"/>
      <c r="F77" s="215"/>
    </row>
    <row r="78" spans="1:6" s="32" customFormat="1" hidden="1">
      <c r="A78" s="183"/>
      <c r="B78" s="183"/>
      <c r="C78" s="210">
        <v>0</v>
      </c>
      <c r="D78" s="200" t="s">
        <v>171</v>
      </c>
      <c r="E78" s="29"/>
      <c r="F78" s="216"/>
    </row>
    <row r="79" spans="1:6" s="32" customFormat="1" hidden="1">
      <c r="A79" s="183"/>
      <c r="B79" s="183"/>
      <c r="C79" s="210">
        <v>0</v>
      </c>
      <c r="D79" s="200" t="s">
        <v>171</v>
      </c>
      <c r="E79" s="29"/>
      <c r="F79" s="215"/>
    </row>
    <row r="80" spans="1:6" s="32" customFormat="1" hidden="1">
      <c r="A80" s="183"/>
      <c r="B80" s="183"/>
      <c r="C80" s="210">
        <v>0</v>
      </c>
      <c r="D80" s="200" t="s">
        <v>171</v>
      </c>
      <c r="E80" s="29"/>
      <c r="F80" s="216"/>
    </row>
    <row r="81" spans="1:6" s="32" customFormat="1" hidden="1">
      <c r="A81" s="183"/>
      <c r="B81" s="183"/>
      <c r="C81" s="210">
        <v>0</v>
      </c>
      <c r="D81" s="200" t="s">
        <v>171</v>
      </c>
      <c r="E81" s="29"/>
      <c r="F81" s="215"/>
    </row>
    <row r="82" spans="1:6" s="32" customFormat="1" hidden="1">
      <c r="A82" s="183"/>
      <c r="B82" s="183"/>
      <c r="C82" s="210">
        <v>0</v>
      </c>
      <c r="D82" s="200" t="s">
        <v>171</v>
      </c>
      <c r="E82" s="29"/>
      <c r="F82" s="216"/>
    </row>
    <row r="83" spans="1:6" s="32" customFormat="1" hidden="1">
      <c r="A83" s="183"/>
      <c r="B83" s="183"/>
      <c r="C83" s="210">
        <v>0</v>
      </c>
      <c r="D83" s="200" t="s">
        <v>171</v>
      </c>
      <c r="E83" s="29"/>
      <c r="F83" s="215"/>
    </row>
    <row r="84" spans="1:6" s="32" customFormat="1" hidden="1">
      <c r="A84" s="183"/>
      <c r="B84" s="183"/>
      <c r="C84" s="210">
        <v>0</v>
      </c>
      <c r="D84" s="200" t="s">
        <v>171</v>
      </c>
      <c r="E84" s="29"/>
      <c r="F84" s="216"/>
    </row>
    <row r="85" spans="1:6" s="32" customFormat="1" hidden="1">
      <c r="A85" s="183"/>
      <c r="B85" s="183"/>
      <c r="C85" s="210">
        <v>0</v>
      </c>
      <c r="D85" s="200" t="s">
        <v>171</v>
      </c>
      <c r="E85" s="29"/>
      <c r="F85" s="215"/>
    </row>
    <row r="86" spans="1:6" s="32" customFormat="1" hidden="1">
      <c r="A86" s="183"/>
      <c r="B86" s="183"/>
      <c r="C86" s="210">
        <v>0</v>
      </c>
      <c r="D86" s="200" t="s">
        <v>171</v>
      </c>
      <c r="E86" s="29"/>
      <c r="F86" s="216"/>
    </row>
    <row r="87" spans="1:6" s="32" customFormat="1" hidden="1">
      <c r="A87" s="183"/>
      <c r="B87" s="183"/>
      <c r="C87" s="210">
        <v>0</v>
      </c>
      <c r="D87" s="200" t="s">
        <v>171</v>
      </c>
      <c r="E87" s="29"/>
      <c r="F87" s="215"/>
    </row>
    <row r="88" spans="1:6" s="32" customFormat="1" hidden="1">
      <c r="A88" s="183"/>
      <c r="B88" s="183"/>
      <c r="C88" s="210">
        <v>0</v>
      </c>
      <c r="D88" s="200" t="s">
        <v>171</v>
      </c>
      <c r="E88" s="29"/>
      <c r="F88" s="216"/>
    </row>
    <row r="89" spans="1:6" s="32" customFormat="1" hidden="1">
      <c r="A89" s="183"/>
      <c r="B89" s="183"/>
      <c r="C89" s="210">
        <v>0</v>
      </c>
      <c r="D89" s="200" t="s">
        <v>171</v>
      </c>
      <c r="E89" s="29"/>
      <c r="F89" s="215"/>
    </row>
    <row r="90" spans="1:6" s="32" customFormat="1" hidden="1">
      <c r="A90" s="183"/>
      <c r="B90" s="183"/>
      <c r="C90" s="210">
        <v>0</v>
      </c>
      <c r="D90" s="200" t="s">
        <v>171</v>
      </c>
      <c r="E90" s="29"/>
      <c r="F90" s="216"/>
    </row>
    <row r="91" spans="1:6" s="32" customFormat="1" hidden="1">
      <c r="A91" s="183"/>
      <c r="B91" s="183"/>
      <c r="C91" s="210">
        <v>0</v>
      </c>
      <c r="D91" s="200" t="s">
        <v>171</v>
      </c>
      <c r="E91" s="29"/>
      <c r="F91" s="215"/>
    </row>
    <row r="92" spans="1:6" s="32" customFormat="1" hidden="1">
      <c r="A92" s="183"/>
      <c r="B92" s="183"/>
      <c r="C92" s="210">
        <v>0</v>
      </c>
      <c r="D92" s="200" t="s">
        <v>171</v>
      </c>
      <c r="E92" s="29"/>
      <c r="F92" s="216"/>
    </row>
    <row r="93" spans="1:6" s="32" customFormat="1" hidden="1">
      <c r="A93" s="183"/>
      <c r="B93" s="183"/>
      <c r="C93" s="210">
        <v>0</v>
      </c>
      <c r="D93" s="200" t="s">
        <v>171</v>
      </c>
      <c r="E93" s="29"/>
      <c r="F93" s="215"/>
    </row>
    <row r="94" spans="1:6" s="32" customFormat="1" hidden="1">
      <c r="A94" s="183"/>
      <c r="B94" s="183"/>
      <c r="C94" s="210">
        <v>0</v>
      </c>
      <c r="D94" s="200" t="s">
        <v>171</v>
      </c>
      <c r="E94" s="29"/>
      <c r="F94" s="216"/>
    </row>
    <row r="95" spans="1:6" s="32" customFormat="1" hidden="1">
      <c r="A95" s="183"/>
      <c r="B95" s="183"/>
      <c r="C95" s="210">
        <v>0</v>
      </c>
      <c r="D95" s="200" t="s">
        <v>171</v>
      </c>
      <c r="E95" s="29"/>
      <c r="F95" s="215"/>
    </row>
    <row r="96" spans="1:6" s="32" customFormat="1" hidden="1">
      <c r="A96" s="183"/>
      <c r="B96" s="183"/>
      <c r="C96" s="210">
        <v>0</v>
      </c>
      <c r="D96" s="200" t="s">
        <v>171</v>
      </c>
      <c r="E96" s="29"/>
      <c r="F96" s="216"/>
    </row>
    <row r="97" spans="1:6" s="32" customFormat="1" hidden="1">
      <c r="A97" s="183"/>
      <c r="B97" s="183"/>
      <c r="C97" s="210">
        <v>0</v>
      </c>
      <c r="D97" s="200" t="s">
        <v>171</v>
      </c>
      <c r="E97" s="29"/>
      <c r="F97" s="215"/>
    </row>
    <row r="98" spans="1:6" s="32" customFormat="1" hidden="1">
      <c r="A98" s="183"/>
      <c r="B98" s="183"/>
      <c r="C98" s="210">
        <v>0</v>
      </c>
      <c r="D98" s="200" t="s">
        <v>171</v>
      </c>
      <c r="E98" s="29"/>
      <c r="F98" s="216"/>
    </row>
    <row r="99" spans="1:6" s="32" customFormat="1" hidden="1">
      <c r="A99" s="183"/>
      <c r="B99" s="183"/>
      <c r="C99" s="210">
        <v>0</v>
      </c>
      <c r="D99" s="200" t="s">
        <v>171</v>
      </c>
      <c r="E99" s="29"/>
      <c r="F99" s="215"/>
    </row>
    <row r="100" spans="1:6" s="32" customFormat="1" hidden="1">
      <c r="A100" s="183"/>
      <c r="B100" s="183"/>
      <c r="C100" s="210">
        <v>0</v>
      </c>
      <c r="D100" s="200" t="s">
        <v>171</v>
      </c>
      <c r="E100" s="29"/>
      <c r="F100" s="216"/>
    </row>
    <row r="101" spans="1:6" s="32" customFormat="1" hidden="1">
      <c r="A101" s="183"/>
      <c r="B101" s="183"/>
      <c r="C101" s="210">
        <v>0</v>
      </c>
      <c r="D101" s="200" t="s">
        <v>171</v>
      </c>
      <c r="E101" s="29"/>
      <c r="F101" s="215"/>
    </row>
    <row r="102" spans="1:6" s="32" customFormat="1" hidden="1">
      <c r="A102" s="183"/>
      <c r="B102" s="183"/>
      <c r="C102" s="210">
        <v>0</v>
      </c>
      <c r="D102" s="200" t="s">
        <v>171</v>
      </c>
      <c r="E102" s="29"/>
      <c r="F102" s="216"/>
    </row>
    <row r="103" spans="1:6" s="32" customFormat="1" hidden="1">
      <c r="A103" s="183"/>
      <c r="B103" s="183"/>
      <c r="C103" s="210">
        <v>0</v>
      </c>
      <c r="D103" s="200" t="s">
        <v>171</v>
      </c>
      <c r="E103" s="29"/>
      <c r="F103" s="215"/>
    </row>
    <row r="104" spans="1:6" s="32" customFormat="1" hidden="1">
      <c r="A104" s="183"/>
      <c r="B104" s="183"/>
      <c r="C104" s="210">
        <v>0</v>
      </c>
      <c r="D104" s="200" t="s">
        <v>171</v>
      </c>
      <c r="E104" s="29"/>
      <c r="F104" s="216"/>
    </row>
    <row r="105" spans="1:6" s="32" customFormat="1" hidden="1">
      <c r="A105" s="183"/>
      <c r="B105" s="183"/>
      <c r="C105" s="210">
        <v>0</v>
      </c>
      <c r="D105" s="200" t="s">
        <v>171</v>
      </c>
      <c r="E105" s="29"/>
      <c r="F105" s="215"/>
    </row>
    <row r="106" spans="1:6" s="32" customFormat="1" hidden="1">
      <c r="A106" s="183"/>
      <c r="B106" s="183"/>
      <c r="C106" s="210">
        <v>0</v>
      </c>
      <c r="D106" s="200" t="s">
        <v>171</v>
      </c>
      <c r="E106" s="29"/>
      <c r="F106" s="216"/>
    </row>
    <row r="107" spans="1:6" s="32" customFormat="1" hidden="1">
      <c r="A107" s="183"/>
      <c r="B107" s="183"/>
      <c r="C107" s="210">
        <v>0</v>
      </c>
      <c r="D107" s="200" t="s">
        <v>171</v>
      </c>
      <c r="E107" s="29"/>
      <c r="F107" s="215"/>
    </row>
    <row r="108" spans="1:6" s="32" customFormat="1" hidden="1">
      <c r="A108" s="183"/>
      <c r="B108" s="183"/>
      <c r="C108" s="210">
        <v>0</v>
      </c>
      <c r="D108" s="200" t="s">
        <v>171</v>
      </c>
      <c r="E108" s="29"/>
      <c r="F108" s="216"/>
    </row>
    <row r="109" spans="1:6" s="32" customFormat="1" hidden="1">
      <c r="A109" s="183"/>
      <c r="B109" s="183"/>
      <c r="C109" s="210">
        <v>0</v>
      </c>
      <c r="D109" s="200" t="s">
        <v>171</v>
      </c>
      <c r="E109" s="29"/>
      <c r="F109" s="215"/>
    </row>
    <row r="110" spans="1:6" s="32" customFormat="1" hidden="1">
      <c r="A110" s="183"/>
      <c r="B110" s="183"/>
      <c r="C110" s="210">
        <v>0</v>
      </c>
      <c r="D110" s="200" t="s">
        <v>171</v>
      </c>
      <c r="E110" s="29"/>
      <c r="F110" s="216"/>
    </row>
    <row r="111" spans="1:6" s="32" customFormat="1" hidden="1">
      <c r="A111" s="183"/>
      <c r="B111" s="183"/>
      <c r="C111" s="210">
        <v>0</v>
      </c>
      <c r="D111" s="200" t="s">
        <v>171</v>
      </c>
      <c r="E111" s="29"/>
      <c r="F111" s="215"/>
    </row>
    <row r="112" spans="1:6" s="32" customFormat="1" hidden="1">
      <c r="A112" s="183"/>
      <c r="B112" s="183"/>
      <c r="C112" s="210">
        <v>0</v>
      </c>
      <c r="D112" s="200" t="s">
        <v>171</v>
      </c>
      <c r="E112" s="29"/>
      <c r="F112" s="216"/>
    </row>
    <row r="113" spans="1:6" s="32" customFormat="1" hidden="1">
      <c r="A113" s="183"/>
      <c r="B113" s="183"/>
      <c r="C113" s="210">
        <v>0</v>
      </c>
      <c r="D113" s="200" t="s">
        <v>171</v>
      </c>
      <c r="E113" s="29"/>
      <c r="F113" s="215"/>
    </row>
    <row r="114" spans="1:6" s="32" customFormat="1" hidden="1">
      <c r="A114" s="183"/>
      <c r="B114" s="183"/>
      <c r="C114" s="210">
        <v>0</v>
      </c>
      <c r="D114" s="200" t="s">
        <v>171</v>
      </c>
      <c r="E114" s="29"/>
      <c r="F114" s="216"/>
    </row>
    <row r="115" spans="1:6" s="32" customFormat="1" hidden="1">
      <c r="A115" s="183"/>
      <c r="B115" s="183"/>
      <c r="C115" s="210">
        <v>0</v>
      </c>
      <c r="D115" s="200" t="s">
        <v>171</v>
      </c>
      <c r="E115" s="29"/>
      <c r="F115" s="215"/>
    </row>
    <row r="116" spans="1:6" s="32" customFormat="1" hidden="1">
      <c r="A116" s="183"/>
      <c r="B116" s="183"/>
      <c r="C116" s="210">
        <v>0</v>
      </c>
      <c r="D116" s="200" t="s">
        <v>171</v>
      </c>
      <c r="E116" s="29"/>
      <c r="F116" s="216"/>
    </row>
    <row r="117" spans="1:6" s="32" customFormat="1" hidden="1">
      <c r="A117" s="183"/>
      <c r="B117" s="183"/>
      <c r="C117" s="210">
        <v>0</v>
      </c>
      <c r="D117" s="200" t="s">
        <v>171</v>
      </c>
      <c r="E117" s="29"/>
      <c r="F117" s="215"/>
    </row>
    <row r="118" spans="1:6" s="32" customFormat="1" hidden="1">
      <c r="A118" s="183"/>
      <c r="B118" s="183"/>
      <c r="C118" s="210">
        <v>0</v>
      </c>
      <c r="D118" s="200" t="s">
        <v>171</v>
      </c>
      <c r="E118" s="29"/>
      <c r="F118" s="216"/>
    </row>
    <row r="119" spans="1:6" s="32" customFormat="1" hidden="1">
      <c r="A119" s="183"/>
      <c r="B119" s="183"/>
      <c r="C119" s="210">
        <v>0</v>
      </c>
      <c r="D119" s="200" t="s">
        <v>171</v>
      </c>
      <c r="E119" s="29"/>
      <c r="F119" s="215"/>
    </row>
    <row r="120" spans="1:6" s="32" customFormat="1" hidden="1">
      <c r="A120" s="183"/>
      <c r="B120" s="183"/>
      <c r="C120" s="210">
        <v>0</v>
      </c>
      <c r="D120" s="200" t="s">
        <v>171</v>
      </c>
      <c r="E120" s="29"/>
      <c r="F120" s="216"/>
    </row>
    <row r="121" spans="1:6" s="32" customFormat="1" hidden="1">
      <c r="A121" s="183"/>
      <c r="B121" s="183"/>
      <c r="C121" s="210">
        <v>0</v>
      </c>
      <c r="D121" s="200" t="s">
        <v>171</v>
      </c>
      <c r="E121" s="29"/>
      <c r="F121" s="215"/>
    </row>
    <row r="122" spans="1:6" s="32" customFormat="1" hidden="1">
      <c r="A122" s="183"/>
      <c r="B122" s="183"/>
      <c r="C122" s="210">
        <v>0</v>
      </c>
      <c r="D122" s="200" t="s">
        <v>171</v>
      </c>
      <c r="E122" s="29"/>
      <c r="F122" s="216"/>
    </row>
    <row r="123" spans="1:6" s="32" customFormat="1" hidden="1">
      <c r="A123" s="183"/>
      <c r="B123" s="183"/>
      <c r="C123" s="210">
        <v>0</v>
      </c>
      <c r="D123" s="200" t="s">
        <v>171</v>
      </c>
      <c r="E123" s="29"/>
      <c r="F123" s="215"/>
    </row>
    <row r="124" spans="1:6" s="32" customFormat="1" hidden="1">
      <c r="A124" s="183"/>
      <c r="B124" s="183"/>
      <c r="C124" s="210">
        <v>0</v>
      </c>
      <c r="D124" s="200" t="s">
        <v>171</v>
      </c>
      <c r="E124" s="29"/>
      <c r="F124" s="216"/>
    </row>
    <row r="125" spans="1:6" s="32" customFormat="1" hidden="1">
      <c r="A125" s="183"/>
      <c r="B125" s="183"/>
      <c r="C125" s="210">
        <v>0</v>
      </c>
      <c r="D125" s="200" t="s">
        <v>171</v>
      </c>
      <c r="E125" s="29"/>
      <c r="F125" s="215"/>
    </row>
    <row r="126" spans="1:6" s="32" customFormat="1" hidden="1">
      <c r="A126" s="183"/>
      <c r="B126" s="183"/>
      <c r="C126" s="210">
        <v>0</v>
      </c>
      <c r="D126" s="200" t="s">
        <v>171</v>
      </c>
      <c r="E126" s="29"/>
      <c r="F126" s="216"/>
    </row>
    <row r="127" spans="1:6" s="32" customFormat="1" hidden="1">
      <c r="A127" s="183"/>
      <c r="B127" s="183"/>
      <c r="C127" s="210">
        <v>0</v>
      </c>
      <c r="D127" s="200" t="s">
        <v>171</v>
      </c>
      <c r="E127" s="29"/>
      <c r="F127" s="215"/>
    </row>
    <row r="128" spans="1:6" s="32" customFormat="1" hidden="1">
      <c r="A128" s="183"/>
      <c r="B128" s="183"/>
      <c r="C128" s="210">
        <v>0</v>
      </c>
      <c r="D128" s="200" t="s">
        <v>171</v>
      </c>
      <c r="E128" s="29"/>
      <c r="F128" s="216"/>
    </row>
    <row r="129" spans="1:7" s="32" customFormat="1" hidden="1">
      <c r="A129" s="183"/>
      <c r="B129" s="183"/>
      <c r="C129" s="210">
        <v>0</v>
      </c>
      <c r="D129" s="200" t="s">
        <v>171</v>
      </c>
      <c r="E129" s="29"/>
      <c r="F129" s="215"/>
    </row>
    <row r="130" spans="1:7" s="32" customFormat="1" hidden="1">
      <c r="A130" s="183"/>
      <c r="B130" s="183"/>
      <c r="C130" s="210">
        <v>0</v>
      </c>
      <c r="D130" s="200" t="s">
        <v>171</v>
      </c>
      <c r="E130" s="29"/>
      <c r="F130" s="216"/>
    </row>
    <row r="131" spans="1:7" s="32" customFormat="1" hidden="1">
      <c r="A131" s="183"/>
      <c r="B131" s="183"/>
      <c r="C131" s="210">
        <v>0</v>
      </c>
      <c r="D131" s="200" t="s">
        <v>171</v>
      </c>
      <c r="E131" s="29"/>
      <c r="F131" s="215"/>
    </row>
    <row r="132" spans="1:7" s="32" customFormat="1" hidden="1">
      <c r="A132" s="183"/>
      <c r="B132" s="183"/>
      <c r="C132" s="210">
        <v>0</v>
      </c>
      <c r="D132" s="200" t="s">
        <v>171</v>
      </c>
      <c r="E132" s="29"/>
      <c r="F132" s="216"/>
    </row>
    <row r="133" spans="1:7" s="32" customFormat="1" hidden="1">
      <c r="A133" s="183"/>
      <c r="B133" s="183"/>
      <c r="C133" s="210">
        <v>0</v>
      </c>
      <c r="D133" s="200" t="s">
        <v>171</v>
      </c>
      <c r="E133" s="29"/>
      <c r="F133" s="215"/>
    </row>
    <row r="134" spans="1:7" s="32" customFormat="1">
      <c r="A134" s="183"/>
      <c r="B134" s="183"/>
      <c r="C134" s="211">
        <v>0</v>
      </c>
      <c r="D134" s="200" t="s">
        <v>171</v>
      </c>
      <c r="E134" s="29"/>
      <c r="F134" s="29"/>
    </row>
    <row r="135" spans="1:7">
      <c r="A135" s="145"/>
      <c r="B135" s="146" t="s">
        <v>183</v>
      </c>
      <c r="C135" s="117">
        <f>ROUND(SUBTOTAL(109,C5:C134),2)</f>
        <v>0</v>
      </c>
      <c r="D135" s="200" t="s">
        <v>171</v>
      </c>
      <c r="E135" s="133"/>
      <c r="F135" s="226" t="s">
        <v>173</v>
      </c>
      <c r="G135" s="99"/>
    </row>
    <row r="136" spans="1:7" s="32" customFormat="1">
      <c r="C136"/>
      <c r="D136" s="202" t="s">
        <v>174</v>
      </c>
      <c r="F136" s="215"/>
    </row>
    <row r="137" spans="1:7" s="32" customFormat="1">
      <c r="A137" s="183"/>
      <c r="B137" s="183"/>
      <c r="C137" s="210">
        <v>0</v>
      </c>
      <c r="D137" s="200" t="s">
        <v>174</v>
      </c>
      <c r="F137" s="215"/>
    </row>
    <row r="138" spans="1:7" s="32" customFormat="1">
      <c r="A138" s="183"/>
      <c r="B138" s="183"/>
      <c r="C138" s="210">
        <v>0</v>
      </c>
      <c r="D138" s="200" t="s">
        <v>174</v>
      </c>
      <c r="E138" s="29"/>
      <c r="F138" s="216"/>
    </row>
    <row r="139" spans="1:7" s="32" customFormat="1">
      <c r="A139" s="183"/>
      <c r="B139" s="183"/>
      <c r="C139" s="210">
        <v>0</v>
      </c>
      <c r="D139" s="200" t="s">
        <v>174</v>
      </c>
      <c r="E139" s="29"/>
      <c r="F139" s="215"/>
    </row>
    <row r="140" spans="1:7" s="32" customFormat="1" hidden="1">
      <c r="A140" s="183"/>
      <c r="B140" s="183"/>
      <c r="C140" s="210">
        <v>0</v>
      </c>
      <c r="D140" s="200" t="s">
        <v>174</v>
      </c>
      <c r="E140" s="29"/>
      <c r="F140" s="216"/>
    </row>
    <row r="141" spans="1:7" s="32" customFormat="1" hidden="1">
      <c r="A141" s="183"/>
      <c r="B141" s="183"/>
      <c r="C141" s="210">
        <v>0</v>
      </c>
      <c r="D141" s="200" t="s">
        <v>174</v>
      </c>
      <c r="E141" s="29"/>
      <c r="F141" s="215"/>
    </row>
    <row r="142" spans="1:7" s="32" customFormat="1" hidden="1">
      <c r="A142" s="183"/>
      <c r="B142" s="183"/>
      <c r="C142" s="210">
        <v>0</v>
      </c>
      <c r="D142" s="200" t="s">
        <v>174</v>
      </c>
      <c r="E142" s="29"/>
      <c r="F142" s="216"/>
    </row>
    <row r="143" spans="1:7" s="32" customFormat="1" hidden="1">
      <c r="A143" s="183"/>
      <c r="B143" s="183"/>
      <c r="C143" s="210">
        <v>0</v>
      </c>
      <c r="D143" s="200" t="s">
        <v>174</v>
      </c>
      <c r="E143" s="29"/>
      <c r="F143" s="215"/>
    </row>
    <row r="144" spans="1:7" s="32" customFormat="1" hidden="1">
      <c r="A144" s="183"/>
      <c r="B144" s="183"/>
      <c r="C144" s="210">
        <v>0</v>
      </c>
      <c r="D144" s="200" t="s">
        <v>174</v>
      </c>
      <c r="E144" s="29"/>
      <c r="F144" s="216"/>
    </row>
    <row r="145" spans="1:6" s="32" customFormat="1" hidden="1">
      <c r="A145" s="183"/>
      <c r="B145" s="183"/>
      <c r="C145" s="210">
        <v>0</v>
      </c>
      <c r="D145" s="200" t="s">
        <v>174</v>
      </c>
      <c r="E145" s="29"/>
      <c r="F145" s="215"/>
    </row>
    <row r="146" spans="1:6" s="32" customFormat="1" hidden="1">
      <c r="A146" s="183"/>
      <c r="B146" s="183"/>
      <c r="C146" s="210">
        <v>0</v>
      </c>
      <c r="D146" s="200" t="s">
        <v>174</v>
      </c>
      <c r="E146" s="29"/>
      <c r="F146" s="216"/>
    </row>
    <row r="147" spans="1:6" s="32" customFormat="1" hidden="1">
      <c r="A147" s="183"/>
      <c r="B147" s="183"/>
      <c r="C147" s="210">
        <v>0</v>
      </c>
      <c r="D147" s="200" t="s">
        <v>174</v>
      </c>
      <c r="E147" s="29"/>
      <c r="F147" s="215"/>
    </row>
    <row r="148" spans="1:6" s="32" customFormat="1" hidden="1">
      <c r="A148" s="183"/>
      <c r="B148" s="183"/>
      <c r="C148" s="210">
        <v>0</v>
      </c>
      <c r="D148" s="200" t="s">
        <v>174</v>
      </c>
      <c r="E148" s="29"/>
      <c r="F148" s="216"/>
    </row>
    <row r="149" spans="1:6" s="32" customFormat="1" hidden="1">
      <c r="A149" s="183"/>
      <c r="B149" s="183"/>
      <c r="C149" s="210">
        <v>0</v>
      </c>
      <c r="D149" s="200" t="s">
        <v>174</v>
      </c>
      <c r="E149" s="29"/>
      <c r="F149" s="215"/>
    </row>
    <row r="150" spans="1:6" s="32" customFormat="1" hidden="1">
      <c r="A150" s="183"/>
      <c r="B150" s="183"/>
      <c r="C150" s="210">
        <v>0</v>
      </c>
      <c r="D150" s="200" t="s">
        <v>174</v>
      </c>
      <c r="E150" s="29"/>
      <c r="F150" s="216"/>
    </row>
    <row r="151" spans="1:6" s="32" customFormat="1" hidden="1">
      <c r="A151" s="183"/>
      <c r="B151" s="183"/>
      <c r="C151" s="210">
        <v>0</v>
      </c>
      <c r="D151" s="200" t="s">
        <v>174</v>
      </c>
      <c r="E151" s="29"/>
      <c r="F151" s="215"/>
    </row>
    <row r="152" spans="1:6" s="32" customFormat="1" hidden="1">
      <c r="A152" s="183"/>
      <c r="B152" s="183"/>
      <c r="C152" s="210">
        <v>0</v>
      </c>
      <c r="D152" s="200" t="s">
        <v>174</v>
      </c>
      <c r="E152" s="29"/>
      <c r="F152" s="216"/>
    </row>
    <row r="153" spans="1:6" s="32" customFormat="1" hidden="1">
      <c r="A153" s="183"/>
      <c r="B153" s="183"/>
      <c r="C153" s="210">
        <v>0</v>
      </c>
      <c r="D153" s="200" t="s">
        <v>174</v>
      </c>
      <c r="E153" s="29"/>
      <c r="F153" s="215"/>
    </row>
    <row r="154" spans="1:6" s="32" customFormat="1" hidden="1">
      <c r="A154" s="183"/>
      <c r="B154" s="183"/>
      <c r="C154" s="210">
        <v>0</v>
      </c>
      <c r="D154" s="200" t="s">
        <v>174</v>
      </c>
      <c r="E154" s="29"/>
      <c r="F154" s="216"/>
    </row>
    <row r="155" spans="1:6" s="32" customFormat="1" hidden="1">
      <c r="A155" s="183"/>
      <c r="B155" s="183"/>
      <c r="C155" s="210">
        <v>0</v>
      </c>
      <c r="D155" s="200" t="s">
        <v>174</v>
      </c>
      <c r="E155" s="29"/>
      <c r="F155" s="215"/>
    </row>
    <row r="156" spans="1:6" s="32" customFormat="1" hidden="1">
      <c r="A156" s="183"/>
      <c r="B156" s="183"/>
      <c r="C156" s="210">
        <v>0</v>
      </c>
      <c r="D156" s="200" t="s">
        <v>174</v>
      </c>
      <c r="E156" s="29"/>
      <c r="F156" s="216"/>
    </row>
    <row r="157" spans="1:6" s="32" customFormat="1" hidden="1">
      <c r="A157" s="183"/>
      <c r="B157" s="183"/>
      <c r="C157" s="210">
        <v>0</v>
      </c>
      <c r="D157" s="200" t="s">
        <v>174</v>
      </c>
      <c r="E157" s="29"/>
      <c r="F157" s="215"/>
    </row>
    <row r="158" spans="1:6" s="32" customFormat="1" hidden="1">
      <c r="A158" s="183"/>
      <c r="B158" s="183"/>
      <c r="C158" s="210">
        <v>0</v>
      </c>
      <c r="D158" s="200" t="s">
        <v>174</v>
      </c>
      <c r="E158" s="29"/>
      <c r="F158" s="216"/>
    </row>
    <row r="159" spans="1:6" s="32" customFormat="1" hidden="1">
      <c r="A159" s="183"/>
      <c r="B159" s="183"/>
      <c r="C159" s="210">
        <v>0</v>
      </c>
      <c r="D159" s="200" t="s">
        <v>174</v>
      </c>
      <c r="E159" s="29"/>
      <c r="F159" s="215"/>
    </row>
    <row r="160" spans="1:6" s="32" customFormat="1" hidden="1">
      <c r="A160" s="183"/>
      <c r="B160" s="183"/>
      <c r="C160" s="210">
        <v>0</v>
      </c>
      <c r="D160" s="200" t="s">
        <v>174</v>
      </c>
      <c r="E160" s="29"/>
      <c r="F160" s="216"/>
    </row>
    <row r="161" spans="1:6" s="32" customFormat="1" hidden="1">
      <c r="A161" s="183"/>
      <c r="B161" s="183"/>
      <c r="C161" s="210">
        <v>0</v>
      </c>
      <c r="D161" s="200" t="s">
        <v>174</v>
      </c>
      <c r="E161" s="29"/>
      <c r="F161" s="215"/>
    </row>
    <row r="162" spans="1:6" s="32" customFormat="1" hidden="1">
      <c r="A162" s="183"/>
      <c r="B162" s="183"/>
      <c r="C162" s="210">
        <v>0</v>
      </c>
      <c r="D162" s="200" t="s">
        <v>174</v>
      </c>
      <c r="E162" s="29"/>
      <c r="F162" s="216"/>
    </row>
    <row r="163" spans="1:6" s="32" customFormat="1" hidden="1">
      <c r="A163" s="183"/>
      <c r="B163" s="183"/>
      <c r="C163" s="210">
        <v>0</v>
      </c>
      <c r="D163" s="200" t="s">
        <v>174</v>
      </c>
      <c r="E163" s="29"/>
      <c r="F163" s="215"/>
    </row>
    <row r="164" spans="1:6" s="32" customFormat="1" hidden="1">
      <c r="A164" s="183"/>
      <c r="B164" s="183"/>
      <c r="C164" s="210">
        <v>0</v>
      </c>
      <c r="D164" s="200" t="s">
        <v>174</v>
      </c>
      <c r="E164" s="29"/>
      <c r="F164" s="216"/>
    </row>
    <row r="165" spans="1:6" s="32" customFormat="1" hidden="1">
      <c r="A165" s="183"/>
      <c r="B165" s="183"/>
      <c r="C165" s="210">
        <v>0</v>
      </c>
      <c r="D165" s="200" t="s">
        <v>174</v>
      </c>
      <c r="E165" s="29"/>
      <c r="F165" s="215"/>
    </row>
    <row r="166" spans="1:6" s="32" customFormat="1" hidden="1">
      <c r="A166" s="183"/>
      <c r="B166" s="183"/>
      <c r="C166" s="210">
        <v>0</v>
      </c>
      <c r="D166" s="200" t="s">
        <v>174</v>
      </c>
      <c r="E166" s="29"/>
      <c r="F166" s="216"/>
    </row>
    <row r="167" spans="1:6" s="32" customFormat="1" hidden="1">
      <c r="A167" s="183"/>
      <c r="B167" s="183"/>
      <c r="C167" s="210">
        <v>0</v>
      </c>
      <c r="D167" s="200" t="s">
        <v>174</v>
      </c>
      <c r="E167" s="29"/>
      <c r="F167" s="215"/>
    </row>
    <row r="168" spans="1:6" s="32" customFormat="1" hidden="1">
      <c r="A168" s="183"/>
      <c r="B168" s="183"/>
      <c r="C168" s="210">
        <v>0</v>
      </c>
      <c r="D168" s="200" t="s">
        <v>174</v>
      </c>
      <c r="E168" s="29"/>
      <c r="F168" s="216"/>
    </row>
    <row r="169" spans="1:6" s="32" customFormat="1" hidden="1">
      <c r="A169" s="183"/>
      <c r="B169" s="183"/>
      <c r="C169" s="210">
        <v>0</v>
      </c>
      <c r="D169" s="200" t="s">
        <v>174</v>
      </c>
      <c r="E169" s="29"/>
      <c r="F169" s="215"/>
    </row>
    <row r="170" spans="1:6" s="32" customFormat="1" hidden="1">
      <c r="A170" s="183"/>
      <c r="B170" s="183"/>
      <c r="C170" s="210">
        <v>0</v>
      </c>
      <c r="D170" s="200" t="s">
        <v>174</v>
      </c>
      <c r="E170" s="29"/>
      <c r="F170" s="216"/>
    </row>
    <row r="171" spans="1:6" s="32" customFormat="1" hidden="1">
      <c r="A171" s="183"/>
      <c r="B171" s="183"/>
      <c r="C171" s="210">
        <v>0</v>
      </c>
      <c r="D171" s="200" t="s">
        <v>174</v>
      </c>
      <c r="E171" s="29"/>
      <c r="F171" s="215"/>
    </row>
    <row r="172" spans="1:6" s="32" customFormat="1" hidden="1">
      <c r="A172" s="183"/>
      <c r="B172" s="183"/>
      <c r="C172" s="210">
        <v>0</v>
      </c>
      <c r="D172" s="200" t="s">
        <v>174</v>
      </c>
      <c r="E172" s="29"/>
      <c r="F172" s="216"/>
    </row>
    <row r="173" spans="1:6" s="32" customFormat="1" hidden="1">
      <c r="A173" s="183"/>
      <c r="B173" s="183"/>
      <c r="C173" s="210">
        <v>0</v>
      </c>
      <c r="D173" s="200" t="s">
        <v>174</v>
      </c>
      <c r="E173" s="29"/>
      <c r="F173" s="215"/>
    </row>
    <row r="174" spans="1:6" s="32" customFormat="1" hidden="1">
      <c r="A174" s="183"/>
      <c r="B174" s="183"/>
      <c r="C174" s="210">
        <v>0</v>
      </c>
      <c r="D174" s="200" t="s">
        <v>174</v>
      </c>
      <c r="E174" s="29"/>
      <c r="F174" s="216"/>
    </row>
    <row r="175" spans="1:6" s="32" customFormat="1" hidden="1">
      <c r="A175" s="183"/>
      <c r="B175" s="183"/>
      <c r="C175" s="210">
        <v>0</v>
      </c>
      <c r="D175" s="200" t="s">
        <v>174</v>
      </c>
      <c r="E175" s="29"/>
      <c r="F175" s="215"/>
    </row>
    <row r="176" spans="1:6" s="32" customFormat="1" hidden="1">
      <c r="A176" s="183"/>
      <c r="B176" s="183"/>
      <c r="C176" s="210">
        <v>0</v>
      </c>
      <c r="D176" s="200" t="s">
        <v>174</v>
      </c>
      <c r="E176" s="29"/>
      <c r="F176" s="216"/>
    </row>
    <row r="177" spans="1:6" s="32" customFormat="1" hidden="1">
      <c r="A177" s="183"/>
      <c r="B177" s="183"/>
      <c r="C177" s="210">
        <v>0</v>
      </c>
      <c r="D177" s="200" t="s">
        <v>174</v>
      </c>
      <c r="E177" s="29"/>
      <c r="F177" s="215"/>
    </row>
    <row r="178" spans="1:6" s="32" customFormat="1" hidden="1">
      <c r="A178" s="183"/>
      <c r="B178" s="183"/>
      <c r="C178" s="210">
        <v>0</v>
      </c>
      <c r="D178" s="200" t="s">
        <v>174</v>
      </c>
      <c r="E178" s="29"/>
      <c r="F178" s="216"/>
    </row>
    <row r="179" spans="1:6" s="32" customFormat="1" hidden="1">
      <c r="A179" s="183"/>
      <c r="B179" s="183"/>
      <c r="C179" s="210">
        <v>0</v>
      </c>
      <c r="D179" s="200" t="s">
        <v>174</v>
      </c>
      <c r="E179" s="29"/>
      <c r="F179" s="215"/>
    </row>
    <row r="180" spans="1:6" s="32" customFormat="1" hidden="1">
      <c r="A180" s="183"/>
      <c r="B180" s="183"/>
      <c r="C180" s="210">
        <v>0</v>
      </c>
      <c r="D180" s="200" t="s">
        <v>174</v>
      </c>
      <c r="E180" s="29"/>
      <c r="F180" s="216"/>
    </row>
    <row r="181" spans="1:6" s="32" customFormat="1" hidden="1">
      <c r="A181" s="183"/>
      <c r="B181" s="183"/>
      <c r="C181" s="210">
        <v>0</v>
      </c>
      <c r="D181" s="200" t="s">
        <v>174</v>
      </c>
      <c r="E181" s="29"/>
      <c r="F181" s="215"/>
    </row>
    <row r="182" spans="1:6" s="32" customFormat="1" hidden="1">
      <c r="A182" s="183"/>
      <c r="B182" s="183"/>
      <c r="C182" s="210">
        <v>0</v>
      </c>
      <c r="D182" s="200" t="s">
        <v>174</v>
      </c>
      <c r="E182" s="29"/>
      <c r="F182" s="216"/>
    </row>
    <row r="183" spans="1:6" s="32" customFormat="1" hidden="1">
      <c r="A183" s="183"/>
      <c r="B183" s="183"/>
      <c r="C183" s="210">
        <v>0</v>
      </c>
      <c r="D183" s="200" t="s">
        <v>174</v>
      </c>
      <c r="E183" s="29"/>
      <c r="F183" s="215"/>
    </row>
    <row r="184" spans="1:6" s="32" customFormat="1" hidden="1">
      <c r="A184" s="183"/>
      <c r="B184" s="183"/>
      <c r="C184" s="210">
        <v>0</v>
      </c>
      <c r="D184" s="200" t="s">
        <v>174</v>
      </c>
      <c r="E184" s="29"/>
      <c r="F184" s="216"/>
    </row>
    <row r="185" spans="1:6" s="32" customFormat="1" hidden="1">
      <c r="A185" s="183"/>
      <c r="B185" s="183"/>
      <c r="C185" s="210">
        <v>0</v>
      </c>
      <c r="D185" s="200" t="s">
        <v>174</v>
      </c>
      <c r="E185" s="29"/>
      <c r="F185" s="215"/>
    </row>
    <row r="186" spans="1:6" s="32" customFormat="1" hidden="1">
      <c r="A186" s="183"/>
      <c r="B186" s="183"/>
      <c r="C186" s="210">
        <v>0</v>
      </c>
      <c r="D186" s="200" t="s">
        <v>174</v>
      </c>
      <c r="E186" s="29"/>
      <c r="F186" s="216"/>
    </row>
    <row r="187" spans="1:6" s="32" customFormat="1" hidden="1">
      <c r="A187" s="183"/>
      <c r="B187" s="183"/>
      <c r="C187" s="210">
        <v>0</v>
      </c>
      <c r="D187" s="200" t="s">
        <v>174</v>
      </c>
      <c r="E187" s="29"/>
      <c r="F187" s="215"/>
    </row>
    <row r="188" spans="1:6" s="32" customFormat="1" hidden="1">
      <c r="A188" s="183"/>
      <c r="B188" s="183"/>
      <c r="C188" s="210">
        <v>0</v>
      </c>
      <c r="D188" s="200" t="s">
        <v>174</v>
      </c>
      <c r="E188" s="29"/>
      <c r="F188" s="216"/>
    </row>
    <row r="189" spans="1:6" s="32" customFormat="1" hidden="1">
      <c r="A189" s="183"/>
      <c r="B189" s="183"/>
      <c r="C189" s="210">
        <v>0</v>
      </c>
      <c r="D189" s="200" t="s">
        <v>174</v>
      </c>
      <c r="E189" s="29"/>
      <c r="F189" s="215"/>
    </row>
    <row r="190" spans="1:6" s="32" customFormat="1" hidden="1">
      <c r="A190" s="183"/>
      <c r="B190" s="183"/>
      <c r="C190" s="210">
        <v>0</v>
      </c>
      <c r="D190" s="200" t="s">
        <v>174</v>
      </c>
      <c r="E190" s="29"/>
      <c r="F190" s="216"/>
    </row>
    <row r="191" spans="1:6" s="32" customFormat="1" hidden="1">
      <c r="A191" s="183"/>
      <c r="B191" s="183"/>
      <c r="C191" s="210">
        <v>0</v>
      </c>
      <c r="D191" s="200" t="s">
        <v>174</v>
      </c>
      <c r="E191" s="29"/>
      <c r="F191" s="215"/>
    </row>
    <row r="192" spans="1:6" s="32" customFormat="1" hidden="1">
      <c r="A192" s="183"/>
      <c r="B192" s="183"/>
      <c r="C192" s="210">
        <v>0</v>
      </c>
      <c r="D192" s="200" t="s">
        <v>174</v>
      </c>
      <c r="E192" s="29"/>
      <c r="F192" s="216"/>
    </row>
    <row r="193" spans="1:6" s="32" customFormat="1" hidden="1">
      <c r="A193" s="183"/>
      <c r="B193" s="183"/>
      <c r="C193" s="210">
        <v>0</v>
      </c>
      <c r="D193" s="200" t="s">
        <v>174</v>
      </c>
      <c r="E193" s="29"/>
      <c r="F193" s="215"/>
    </row>
    <row r="194" spans="1:6" s="32" customFormat="1" hidden="1">
      <c r="A194" s="183"/>
      <c r="B194" s="183"/>
      <c r="C194" s="210">
        <v>0</v>
      </c>
      <c r="D194" s="200" t="s">
        <v>174</v>
      </c>
      <c r="E194" s="29"/>
      <c r="F194" s="216"/>
    </row>
    <row r="195" spans="1:6" s="32" customFormat="1" hidden="1">
      <c r="A195" s="183"/>
      <c r="B195" s="183"/>
      <c r="C195" s="210">
        <v>0</v>
      </c>
      <c r="D195" s="200" t="s">
        <v>174</v>
      </c>
      <c r="E195" s="29"/>
      <c r="F195" s="215"/>
    </row>
    <row r="196" spans="1:6" s="32" customFormat="1" hidden="1">
      <c r="A196" s="183"/>
      <c r="B196" s="183"/>
      <c r="C196" s="210">
        <v>0</v>
      </c>
      <c r="D196" s="200" t="s">
        <v>174</v>
      </c>
      <c r="E196" s="29"/>
      <c r="F196" s="216"/>
    </row>
    <row r="197" spans="1:6" s="32" customFormat="1" hidden="1">
      <c r="A197" s="183"/>
      <c r="B197" s="183"/>
      <c r="C197" s="210">
        <v>0</v>
      </c>
      <c r="D197" s="200" t="s">
        <v>174</v>
      </c>
      <c r="E197" s="29"/>
      <c r="F197" s="215"/>
    </row>
    <row r="198" spans="1:6" s="32" customFormat="1" hidden="1">
      <c r="A198" s="183"/>
      <c r="B198" s="183"/>
      <c r="C198" s="210">
        <v>0</v>
      </c>
      <c r="D198" s="200" t="s">
        <v>174</v>
      </c>
      <c r="E198" s="29"/>
      <c r="F198" s="216"/>
    </row>
    <row r="199" spans="1:6" s="32" customFormat="1" hidden="1">
      <c r="A199" s="183"/>
      <c r="B199" s="183"/>
      <c r="C199" s="210">
        <v>0</v>
      </c>
      <c r="D199" s="200" t="s">
        <v>174</v>
      </c>
      <c r="E199" s="29"/>
      <c r="F199" s="215"/>
    </row>
    <row r="200" spans="1:6" s="32" customFormat="1" hidden="1">
      <c r="A200" s="183"/>
      <c r="B200" s="183"/>
      <c r="C200" s="210">
        <v>0</v>
      </c>
      <c r="D200" s="200" t="s">
        <v>174</v>
      </c>
      <c r="E200" s="29"/>
      <c r="F200" s="216"/>
    </row>
    <row r="201" spans="1:6" s="32" customFormat="1" hidden="1">
      <c r="A201" s="183"/>
      <c r="B201" s="183"/>
      <c r="C201" s="210">
        <v>0</v>
      </c>
      <c r="D201" s="200" t="s">
        <v>174</v>
      </c>
      <c r="E201" s="29"/>
      <c r="F201" s="215"/>
    </row>
    <row r="202" spans="1:6" s="32" customFormat="1" hidden="1">
      <c r="A202" s="183"/>
      <c r="B202" s="183"/>
      <c r="C202" s="210">
        <v>0</v>
      </c>
      <c r="D202" s="200" t="s">
        <v>174</v>
      </c>
      <c r="E202" s="29"/>
      <c r="F202" s="216"/>
    </row>
    <row r="203" spans="1:6" s="32" customFormat="1" hidden="1">
      <c r="A203" s="183"/>
      <c r="B203" s="183"/>
      <c r="C203" s="210">
        <v>0</v>
      </c>
      <c r="D203" s="200" t="s">
        <v>174</v>
      </c>
      <c r="E203" s="29"/>
      <c r="F203" s="215"/>
    </row>
    <row r="204" spans="1:6" s="32" customFormat="1" hidden="1">
      <c r="A204" s="183"/>
      <c r="B204" s="183"/>
      <c r="C204" s="210">
        <v>0</v>
      </c>
      <c r="D204" s="200" t="s">
        <v>174</v>
      </c>
      <c r="E204" s="29"/>
      <c r="F204" s="216"/>
    </row>
    <row r="205" spans="1:6" s="32" customFormat="1" hidden="1">
      <c r="A205" s="183"/>
      <c r="B205" s="183"/>
      <c r="C205" s="210">
        <v>0</v>
      </c>
      <c r="D205" s="200" t="s">
        <v>174</v>
      </c>
      <c r="E205" s="29"/>
      <c r="F205" s="215"/>
    </row>
    <row r="206" spans="1:6" s="32" customFormat="1" hidden="1">
      <c r="A206" s="183"/>
      <c r="B206" s="183"/>
      <c r="C206" s="210">
        <v>0</v>
      </c>
      <c r="D206" s="200" t="s">
        <v>174</v>
      </c>
      <c r="E206" s="29"/>
      <c r="F206" s="216"/>
    </row>
    <row r="207" spans="1:6" s="32" customFormat="1" hidden="1">
      <c r="A207" s="183"/>
      <c r="B207" s="183"/>
      <c r="C207" s="210">
        <v>0</v>
      </c>
      <c r="D207" s="200" t="s">
        <v>174</v>
      </c>
      <c r="E207" s="29"/>
      <c r="F207" s="215"/>
    </row>
    <row r="208" spans="1:6" s="32" customFormat="1" hidden="1">
      <c r="A208" s="183"/>
      <c r="B208" s="183"/>
      <c r="C208" s="210">
        <v>0</v>
      </c>
      <c r="D208" s="200" t="s">
        <v>174</v>
      </c>
      <c r="E208" s="29"/>
      <c r="F208" s="216"/>
    </row>
    <row r="209" spans="1:6" s="32" customFormat="1" hidden="1">
      <c r="A209" s="183"/>
      <c r="B209" s="183"/>
      <c r="C209" s="210">
        <v>0</v>
      </c>
      <c r="D209" s="200" t="s">
        <v>174</v>
      </c>
      <c r="E209" s="29"/>
      <c r="F209" s="215"/>
    </row>
    <row r="210" spans="1:6" s="32" customFormat="1" hidden="1">
      <c r="A210" s="183"/>
      <c r="B210" s="183"/>
      <c r="C210" s="210">
        <v>0</v>
      </c>
      <c r="D210" s="200" t="s">
        <v>174</v>
      </c>
      <c r="E210" s="29"/>
      <c r="F210" s="216"/>
    </row>
    <row r="211" spans="1:6" s="32" customFormat="1" hidden="1">
      <c r="A211" s="183"/>
      <c r="B211" s="183"/>
      <c r="C211" s="210">
        <v>0</v>
      </c>
      <c r="D211" s="200" t="s">
        <v>174</v>
      </c>
      <c r="E211" s="29"/>
      <c r="F211" s="215"/>
    </row>
    <row r="212" spans="1:6" s="32" customFormat="1" hidden="1">
      <c r="A212" s="183"/>
      <c r="B212" s="183"/>
      <c r="C212" s="210">
        <v>0</v>
      </c>
      <c r="D212" s="200" t="s">
        <v>174</v>
      </c>
      <c r="E212" s="29"/>
      <c r="F212" s="216"/>
    </row>
    <row r="213" spans="1:6" s="32" customFormat="1" hidden="1">
      <c r="A213" s="183"/>
      <c r="B213" s="183"/>
      <c r="C213" s="210">
        <v>0</v>
      </c>
      <c r="D213" s="200" t="s">
        <v>174</v>
      </c>
      <c r="E213" s="29"/>
      <c r="F213" s="215"/>
    </row>
    <row r="214" spans="1:6" s="32" customFormat="1" hidden="1">
      <c r="A214" s="183"/>
      <c r="B214" s="183"/>
      <c r="C214" s="210">
        <v>0</v>
      </c>
      <c r="D214" s="200" t="s">
        <v>174</v>
      </c>
      <c r="E214" s="29"/>
      <c r="F214" s="216"/>
    </row>
    <row r="215" spans="1:6" s="32" customFormat="1" hidden="1">
      <c r="A215" s="183"/>
      <c r="B215" s="183"/>
      <c r="C215" s="210">
        <v>0</v>
      </c>
      <c r="D215" s="200" t="s">
        <v>174</v>
      </c>
      <c r="E215" s="29"/>
      <c r="F215" s="215"/>
    </row>
    <row r="216" spans="1:6" s="32" customFormat="1" hidden="1">
      <c r="A216" s="183"/>
      <c r="B216" s="183"/>
      <c r="C216" s="210">
        <v>0</v>
      </c>
      <c r="D216" s="200" t="s">
        <v>174</v>
      </c>
      <c r="E216" s="29"/>
      <c r="F216" s="216"/>
    </row>
    <row r="217" spans="1:6" s="32" customFormat="1" hidden="1">
      <c r="A217" s="183"/>
      <c r="B217" s="183"/>
      <c r="C217" s="210">
        <v>0</v>
      </c>
      <c r="D217" s="200" t="s">
        <v>174</v>
      </c>
      <c r="E217" s="29"/>
      <c r="F217" s="215"/>
    </row>
    <row r="218" spans="1:6" s="32" customFormat="1" hidden="1">
      <c r="A218" s="183"/>
      <c r="B218" s="183"/>
      <c r="C218" s="210">
        <v>0</v>
      </c>
      <c r="D218" s="200" t="s">
        <v>174</v>
      </c>
      <c r="E218" s="29"/>
      <c r="F218" s="216"/>
    </row>
    <row r="219" spans="1:6" s="32" customFormat="1" hidden="1">
      <c r="A219" s="183"/>
      <c r="B219" s="183"/>
      <c r="C219" s="210">
        <v>0</v>
      </c>
      <c r="D219" s="200" t="s">
        <v>174</v>
      </c>
      <c r="E219" s="29"/>
      <c r="F219" s="215"/>
    </row>
    <row r="220" spans="1:6" s="32" customFormat="1" hidden="1">
      <c r="A220" s="183"/>
      <c r="B220" s="183"/>
      <c r="C220" s="210">
        <v>0</v>
      </c>
      <c r="D220" s="200" t="s">
        <v>174</v>
      </c>
      <c r="E220" s="29"/>
      <c r="F220" s="216"/>
    </row>
    <row r="221" spans="1:6" s="32" customFormat="1" hidden="1">
      <c r="A221" s="183"/>
      <c r="B221" s="183"/>
      <c r="C221" s="210">
        <v>0</v>
      </c>
      <c r="D221" s="200" t="s">
        <v>174</v>
      </c>
      <c r="E221" s="29"/>
      <c r="F221" s="215"/>
    </row>
    <row r="222" spans="1:6" s="32" customFormat="1" hidden="1">
      <c r="A222" s="183"/>
      <c r="B222" s="183"/>
      <c r="C222" s="210">
        <v>0</v>
      </c>
      <c r="D222" s="200" t="s">
        <v>174</v>
      </c>
      <c r="E222" s="29"/>
      <c r="F222" s="216"/>
    </row>
    <row r="223" spans="1:6" s="32" customFormat="1" hidden="1">
      <c r="A223" s="183"/>
      <c r="B223" s="183"/>
      <c r="C223" s="210">
        <v>0</v>
      </c>
      <c r="D223" s="200" t="s">
        <v>174</v>
      </c>
      <c r="E223" s="29"/>
      <c r="F223" s="215"/>
    </row>
    <row r="224" spans="1:6" s="32" customFormat="1" hidden="1">
      <c r="A224" s="183"/>
      <c r="B224" s="183"/>
      <c r="C224" s="210">
        <v>0</v>
      </c>
      <c r="D224" s="200" t="s">
        <v>174</v>
      </c>
      <c r="E224" s="29"/>
      <c r="F224" s="216"/>
    </row>
    <row r="225" spans="1:6" s="32" customFormat="1" hidden="1">
      <c r="A225" s="183"/>
      <c r="B225" s="183"/>
      <c r="C225" s="210">
        <v>0</v>
      </c>
      <c r="D225" s="200" t="s">
        <v>174</v>
      </c>
      <c r="E225" s="29"/>
      <c r="F225" s="215"/>
    </row>
    <row r="226" spans="1:6" s="32" customFormat="1" hidden="1">
      <c r="A226" s="183"/>
      <c r="B226" s="183"/>
      <c r="C226" s="210">
        <v>0</v>
      </c>
      <c r="D226" s="200" t="s">
        <v>174</v>
      </c>
      <c r="E226" s="29"/>
      <c r="F226" s="216"/>
    </row>
    <row r="227" spans="1:6" s="32" customFormat="1" hidden="1">
      <c r="A227" s="183"/>
      <c r="B227" s="183"/>
      <c r="C227" s="210">
        <v>0</v>
      </c>
      <c r="D227" s="200" t="s">
        <v>174</v>
      </c>
      <c r="E227" s="29"/>
      <c r="F227" s="215"/>
    </row>
    <row r="228" spans="1:6" s="32" customFormat="1" hidden="1">
      <c r="A228" s="183"/>
      <c r="B228" s="183"/>
      <c r="C228" s="210">
        <v>0</v>
      </c>
      <c r="D228" s="200" t="s">
        <v>174</v>
      </c>
      <c r="E228" s="29"/>
      <c r="F228" s="216"/>
    </row>
    <row r="229" spans="1:6" s="32" customFormat="1" hidden="1">
      <c r="A229" s="183"/>
      <c r="B229" s="183"/>
      <c r="C229" s="210">
        <v>0</v>
      </c>
      <c r="D229" s="200" t="s">
        <v>174</v>
      </c>
      <c r="E229" s="29"/>
      <c r="F229" s="215"/>
    </row>
    <row r="230" spans="1:6" s="32" customFormat="1" hidden="1">
      <c r="A230" s="183"/>
      <c r="B230" s="183"/>
      <c r="C230" s="210">
        <v>0</v>
      </c>
      <c r="D230" s="200" t="s">
        <v>174</v>
      </c>
      <c r="E230" s="29"/>
      <c r="F230" s="216"/>
    </row>
    <row r="231" spans="1:6" s="32" customFormat="1" hidden="1">
      <c r="A231" s="183"/>
      <c r="B231" s="183"/>
      <c r="C231" s="210">
        <v>0</v>
      </c>
      <c r="D231" s="200" t="s">
        <v>174</v>
      </c>
      <c r="E231" s="29"/>
      <c r="F231" s="215"/>
    </row>
    <row r="232" spans="1:6" s="32" customFormat="1" hidden="1">
      <c r="A232" s="183"/>
      <c r="B232" s="183"/>
      <c r="C232" s="210">
        <v>0</v>
      </c>
      <c r="D232" s="200" t="s">
        <v>174</v>
      </c>
      <c r="E232" s="29"/>
      <c r="F232" s="216"/>
    </row>
    <row r="233" spans="1:6" s="32" customFormat="1" hidden="1">
      <c r="A233" s="183"/>
      <c r="B233" s="183"/>
      <c r="C233" s="210">
        <v>0</v>
      </c>
      <c r="D233" s="200" t="s">
        <v>174</v>
      </c>
      <c r="E233" s="29"/>
      <c r="F233" s="215"/>
    </row>
    <row r="234" spans="1:6" s="32" customFormat="1" hidden="1">
      <c r="A234" s="183"/>
      <c r="B234" s="183"/>
      <c r="C234" s="210">
        <v>0</v>
      </c>
      <c r="D234" s="200" t="s">
        <v>174</v>
      </c>
      <c r="E234" s="29"/>
      <c r="F234" s="216"/>
    </row>
    <row r="235" spans="1:6" s="32" customFormat="1" hidden="1">
      <c r="A235" s="183"/>
      <c r="B235" s="183"/>
      <c r="C235" s="210">
        <v>0</v>
      </c>
      <c r="D235" s="200" t="s">
        <v>174</v>
      </c>
      <c r="E235" s="29"/>
      <c r="F235" s="215"/>
    </row>
    <row r="236" spans="1:6" s="32" customFormat="1" hidden="1">
      <c r="A236" s="183"/>
      <c r="B236" s="183"/>
      <c r="C236" s="210">
        <v>0</v>
      </c>
      <c r="D236" s="200" t="s">
        <v>174</v>
      </c>
      <c r="E236" s="29"/>
      <c r="F236" s="216"/>
    </row>
    <row r="237" spans="1:6" s="32" customFormat="1" hidden="1">
      <c r="A237" s="183"/>
      <c r="B237" s="183"/>
      <c r="C237" s="210">
        <v>0</v>
      </c>
      <c r="D237" s="200" t="s">
        <v>174</v>
      </c>
      <c r="E237" s="29"/>
      <c r="F237" s="215"/>
    </row>
    <row r="238" spans="1:6" s="32" customFormat="1" hidden="1">
      <c r="A238" s="183"/>
      <c r="B238" s="183"/>
      <c r="C238" s="210">
        <v>0</v>
      </c>
      <c r="D238" s="200" t="s">
        <v>174</v>
      </c>
      <c r="E238" s="29"/>
      <c r="F238" s="216"/>
    </row>
    <row r="239" spans="1:6" s="32" customFormat="1" hidden="1">
      <c r="A239" s="183"/>
      <c r="B239" s="183"/>
      <c r="C239" s="210">
        <v>0</v>
      </c>
      <c r="D239" s="200" t="s">
        <v>174</v>
      </c>
      <c r="E239" s="29"/>
      <c r="F239" s="215"/>
    </row>
    <row r="240" spans="1:6" s="32" customFormat="1" hidden="1">
      <c r="A240" s="183"/>
      <c r="B240" s="183"/>
      <c r="C240" s="210">
        <v>0</v>
      </c>
      <c r="D240" s="200" t="s">
        <v>174</v>
      </c>
      <c r="E240" s="29"/>
      <c r="F240" s="216"/>
    </row>
    <row r="241" spans="1:6" s="32" customFormat="1" hidden="1">
      <c r="A241" s="183"/>
      <c r="B241" s="183"/>
      <c r="C241" s="210">
        <v>0</v>
      </c>
      <c r="D241" s="200" t="s">
        <v>174</v>
      </c>
      <c r="E241" s="29"/>
      <c r="F241" s="215"/>
    </row>
    <row r="242" spans="1:6" s="32" customFormat="1" hidden="1">
      <c r="A242" s="183"/>
      <c r="B242" s="183"/>
      <c r="C242" s="210">
        <v>0</v>
      </c>
      <c r="D242" s="200" t="s">
        <v>174</v>
      </c>
      <c r="E242" s="29"/>
      <c r="F242" s="216"/>
    </row>
    <row r="243" spans="1:6" s="32" customFormat="1" hidden="1">
      <c r="A243" s="183"/>
      <c r="B243" s="183"/>
      <c r="C243" s="210">
        <v>0</v>
      </c>
      <c r="D243" s="200" t="s">
        <v>174</v>
      </c>
      <c r="E243" s="29"/>
      <c r="F243" s="215"/>
    </row>
    <row r="244" spans="1:6" s="32" customFormat="1" hidden="1">
      <c r="A244" s="183"/>
      <c r="B244" s="183"/>
      <c r="C244" s="210">
        <v>0</v>
      </c>
      <c r="D244" s="200" t="s">
        <v>174</v>
      </c>
      <c r="E244" s="29"/>
      <c r="F244" s="216"/>
    </row>
    <row r="245" spans="1:6" s="32" customFormat="1" hidden="1">
      <c r="A245" s="183"/>
      <c r="B245" s="183"/>
      <c r="C245" s="210">
        <v>0</v>
      </c>
      <c r="D245" s="200" t="s">
        <v>174</v>
      </c>
      <c r="E245" s="29"/>
      <c r="F245" s="215"/>
    </row>
    <row r="246" spans="1:6" s="32" customFormat="1" hidden="1">
      <c r="A246" s="183"/>
      <c r="B246" s="183"/>
      <c r="C246" s="210">
        <v>0</v>
      </c>
      <c r="D246" s="200" t="s">
        <v>174</v>
      </c>
      <c r="E246" s="29"/>
      <c r="F246" s="216"/>
    </row>
    <row r="247" spans="1:6" s="32" customFormat="1" hidden="1">
      <c r="A247" s="183"/>
      <c r="B247" s="183"/>
      <c r="C247" s="210">
        <v>0</v>
      </c>
      <c r="D247" s="200" t="s">
        <v>174</v>
      </c>
      <c r="E247" s="29"/>
      <c r="F247" s="215"/>
    </row>
    <row r="248" spans="1:6" s="32" customFormat="1" hidden="1">
      <c r="A248" s="183"/>
      <c r="B248" s="183"/>
      <c r="C248" s="210">
        <v>0</v>
      </c>
      <c r="D248" s="200" t="s">
        <v>174</v>
      </c>
      <c r="E248" s="29"/>
      <c r="F248" s="216"/>
    </row>
    <row r="249" spans="1:6" s="32" customFormat="1" hidden="1">
      <c r="A249" s="183"/>
      <c r="B249" s="183"/>
      <c r="C249" s="210">
        <v>0</v>
      </c>
      <c r="D249" s="200" t="s">
        <v>174</v>
      </c>
      <c r="E249" s="29"/>
      <c r="F249" s="215"/>
    </row>
    <row r="250" spans="1:6" s="32" customFormat="1" hidden="1">
      <c r="A250" s="183"/>
      <c r="B250" s="183"/>
      <c r="C250" s="210">
        <v>0</v>
      </c>
      <c r="D250" s="200" t="s">
        <v>174</v>
      </c>
      <c r="E250" s="29"/>
      <c r="F250" s="216"/>
    </row>
    <row r="251" spans="1:6" s="32" customFormat="1" hidden="1">
      <c r="A251" s="183"/>
      <c r="B251" s="183"/>
      <c r="C251" s="210">
        <v>0</v>
      </c>
      <c r="D251" s="200" t="s">
        <v>174</v>
      </c>
      <c r="E251" s="29"/>
      <c r="F251" s="215"/>
    </row>
    <row r="252" spans="1:6" s="32" customFormat="1" hidden="1">
      <c r="A252" s="183"/>
      <c r="B252" s="183"/>
      <c r="C252" s="210">
        <v>0</v>
      </c>
      <c r="D252" s="200" t="s">
        <v>174</v>
      </c>
      <c r="E252" s="29"/>
      <c r="F252" s="216"/>
    </row>
    <row r="253" spans="1:6" s="32" customFormat="1" hidden="1">
      <c r="A253" s="183"/>
      <c r="B253" s="183"/>
      <c r="C253" s="210">
        <v>0</v>
      </c>
      <c r="D253" s="200" t="s">
        <v>174</v>
      </c>
      <c r="E253" s="29"/>
      <c r="F253" s="215"/>
    </row>
    <row r="254" spans="1:6" s="32" customFormat="1" hidden="1">
      <c r="A254" s="183"/>
      <c r="B254" s="183"/>
      <c r="C254" s="210">
        <v>0</v>
      </c>
      <c r="D254" s="200" t="s">
        <v>174</v>
      </c>
      <c r="E254" s="29"/>
      <c r="F254" s="216"/>
    </row>
    <row r="255" spans="1:6" s="32" customFormat="1" hidden="1">
      <c r="A255" s="183"/>
      <c r="B255" s="183"/>
      <c r="C255" s="210">
        <v>0</v>
      </c>
      <c r="D255" s="200" t="s">
        <v>174</v>
      </c>
      <c r="E255" s="29"/>
      <c r="F255" s="215"/>
    </row>
    <row r="256" spans="1:6" s="32" customFormat="1" hidden="1">
      <c r="A256" s="183"/>
      <c r="B256" s="183"/>
      <c r="C256" s="210">
        <v>0</v>
      </c>
      <c r="D256" s="200" t="s">
        <v>174</v>
      </c>
      <c r="E256" s="29"/>
      <c r="F256" s="216"/>
    </row>
    <row r="257" spans="1:14" s="32" customFormat="1" hidden="1">
      <c r="A257" s="183"/>
      <c r="B257" s="183"/>
      <c r="C257" s="210">
        <v>0</v>
      </c>
      <c r="D257" s="200" t="s">
        <v>174</v>
      </c>
      <c r="E257" s="29"/>
      <c r="F257" s="215"/>
    </row>
    <row r="258" spans="1:14" s="32" customFormat="1" hidden="1">
      <c r="A258" s="183"/>
      <c r="B258" s="183"/>
      <c r="C258" s="210">
        <v>0</v>
      </c>
      <c r="D258" s="200" t="s">
        <v>174</v>
      </c>
      <c r="E258" s="29"/>
      <c r="F258" s="216"/>
    </row>
    <row r="259" spans="1:14" s="32" customFormat="1" hidden="1">
      <c r="A259" s="183"/>
      <c r="B259" s="183"/>
      <c r="C259" s="210">
        <v>0</v>
      </c>
      <c r="D259" s="200" t="s">
        <v>174</v>
      </c>
      <c r="E259" s="29"/>
      <c r="F259" s="215"/>
    </row>
    <row r="260" spans="1:14" s="32" customFormat="1" hidden="1">
      <c r="A260" s="183"/>
      <c r="B260" s="183"/>
      <c r="C260" s="210">
        <v>0</v>
      </c>
      <c r="D260" s="200" t="s">
        <v>174</v>
      </c>
      <c r="E260" s="29"/>
      <c r="F260" s="216"/>
    </row>
    <row r="261" spans="1:14" s="32" customFormat="1" hidden="1">
      <c r="A261" s="183"/>
      <c r="B261" s="183"/>
      <c r="C261" s="210">
        <v>0</v>
      </c>
      <c r="D261" s="200" t="s">
        <v>174</v>
      </c>
      <c r="E261" s="29"/>
      <c r="F261" s="215"/>
    </row>
    <row r="262" spans="1:14" s="32" customFormat="1" hidden="1">
      <c r="A262" s="183"/>
      <c r="B262" s="183"/>
      <c r="C262" s="210">
        <v>0</v>
      </c>
      <c r="D262" s="200" t="s">
        <v>174</v>
      </c>
      <c r="E262" s="29"/>
      <c r="F262" s="216"/>
    </row>
    <row r="263" spans="1:14" s="32" customFormat="1" hidden="1">
      <c r="A263" s="183"/>
      <c r="B263" s="183"/>
      <c r="C263" s="210">
        <v>0</v>
      </c>
      <c r="D263" s="200" t="s">
        <v>174</v>
      </c>
      <c r="E263" s="29"/>
      <c r="F263" s="215"/>
    </row>
    <row r="264" spans="1:14" s="32" customFormat="1" hidden="1">
      <c r="A264" s="183"/>
      <c r="B264" s="183"/>
      <c r="C264" s="210">
        <v>0</v>
      </c>
      <c r="D264" s="200" t="s">
        <v>174</v>
      </c>
      <c r="E264" s="29"/>
      <c r="F264" s="216"/>
    </row>
    <row r="265" spans="1:14" s="32" customFormat="1" hidden="1">
      <c r="A265" s="183"/>
      <c r="B265" s="183"/>
      <c r="C265" s="210">
        <v>0</v>
      </c>
      <c r="D265" s="200" t="s">
        <v>174</v>
      </c>
      <c r="E265" s="29"/>
      <c r="F265" s="215"/>
    </row>
    <row r="266" spans="1:14" s="32" customFormat="1">
      <c r="A266" s="183"/>
      <c r="B266" s="183"/>
      <c r="C266" s="211">
        <v>0</v>
      </c>
      <c r="D266" s="200" t="s">
        <v>174</v>
      </c>
      <c r="F266" s="215"/>
    </row>
    <row r="267" spans="1:14">
      <c r="A267" s="147"/>
      <c r="B267" s="146" t="s">
        <v>184</v>
      </c>
      <c r="C267" s="117">
        <f>ROUND(SUBTOTAL(109,C136:C266),2)</f>
        <v>0</v>
      </c>
      <c r="D267" s="200" t="s">
        <v>174</v>
      </c>
      <c r="F267" s="226" t="s">
        <v>173</v>
      </c>
    </row>
    <row r="268" spans="1:14">
      <c r="D268" s="119" t="s">
        <v>166</v>
      </c>
      <c r="F268" s="36"/>
    </row>
    <row r="269" spans="1:14">
      <c r="B269" s="146" t="s">
        <v>185</v>
      </c>
      <c r="C269" s="117">
        <f>+C267+C135</f>
        <v>0</v>
      </c>
      <c r="D269" s="122" t="s">
        <v>166</v>
      </c>
      <c r="F269" s="35" t="s">
        <v>177</v>
      </c>
    </row>
    <row r="270" spans="1:14">
      <c r="D270" s="119" t="s">
        <v>166</v>
      </c>
    </row>
    <row r="271" spans="1:14">
      <c r="A271" s="134" t="s">
        <v>178</v>
      </c>
      <c r="B271" s="124"/>
      <c r="C271" s="125"/>
      <c r="D271" s="119" t="s">
        <v>171</v>
      </c>
      <c r="F271" s="36" t="s">
        <v>179</v>
      </c>
    </row>
    <row r="272" spans="1:14" ht="45" customHeight="1">
      <c r="A272" s="334"/>
      <c r="B272" s="335"/>
      <c r="C272" s="336"/>
      <c r="D272" s="203" t="s">
        <v>171</v>
      </c>
      <c r="F272" s="338" t="s">
        <v>180</v>
      </c>
      <c r="G272" s="338"/>
      <c r="H272" s="338"/>
      <c r="I272" s="338"/>
      <c r="J272" s="338"/>
      <c r="K272" s="338"/>
      <c r="L272" s="338"/>
      <c r="M272" s="338"/>
      <c r="N272" s="338"/>
    </row>
    <row r="273" spans="1:14">
      <c r="D273" s="188" t="s">
        <v>174</v>
      </c>
    </row>
    <row r="274" spans="1:14">
      <c r="A274" s="86" t="s">
        <v>181</v>
      </c>
      <c r="B274" s="126"/>
      <c r="C274" s="127"/>
      <c r="D274" t="s">
        <v>174</v>
      </c>
      <c r="F274" s="36" t="s">
        <v>179</v>
      </c>
    </row>
    <row r="275" spans="1:14" ht="45" customHeight="1">
      <c r="A275" s="334"/>
      <c r="B275" s="335"/>
      <c r="C275" s="336"/>
      <c r="D275" s="204" t="s">
        <v>174</v>
      </c>
      <c r="F275" s="338" t="s">
        <v>180</v>
      </c>
      <c r="G275" s="338"/>
      <c r="H275" s="338"/>
      <c r="I275" s="338"/>
      <c r="J275" s="338"/>
      <c r="K275" s="338"/>
      <c r="L275" s="338"/>
      <c r="M275" s="338"/>
      <c r="N275" s="338"/>
    </row>
    <row r="276" spans="1:14">
      <c r="D276" s="188"/>
    </row>
  </sheetData>
  <sheetProtection algorithmName="SHA-512" hashValue="wqgrBCyl5ccg8L7LkZn0W24+hx8wkkA7n8q3WinUqlUydeOeW3ma+PQdBQgSFLjTmmLUX7x7aHbdfml60wyIuw==" saltValue="j5WWAwxSazpZQ8DqzcO/Lw==" spinCount="100000" sheet="1" formatCells="0" formatRows="0" sort="0"/>
  <autoFilter ref="D1:D461" xr:uid="{00000000-0001-0000-0800-000000000000}"/>
  <mergeCells count="6">
    <mergeCell ref="A1:B1"/>
    <mergeCell ref="A2:C2"/>
    <mergeCell ref="A272:C272"/>
    <mergeCell ref="A275:C275"/>
    <mergeCell ref="F272:N272"/>
    <mergeCell ref="F275:N275"/>
  </mergeCells>
  <printOptions horizontalCentered="1"/>
  <pageMargins left="0.25" right="0.25" top="0.25" bottom="0.25" header="0" footer="0"/>
  <pageSetup fitToHeight="0" orientation="landscape" blackAndWhite="1" r:id="rId1"/>
  <headerFooter>
    <oddFooter>&amp;L&amp;F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76"/>
  <sheetViews>
    <sheetView view="pageBreakPreview" zoomScaleNormal="100" zoomScaleSheetLayoutView="100" workbookViewId="0">
      <pane ySplit="3" topLeftCell="A4" activePane="bottomLeft" state="frozen"/>
      <selection pane="bottomLeft" activeCell="A271" sqref="A271:D271"/>
      <selection activeCell="K24" sqref="K24"/>
    </sheetView>
  </sheetViews>
  <sheetFormatPr defaultColWidth="9.140625" defaultRowHeight="14.45"/>
  <cols>
    <col min="1" max="1" width="80.7109375" customWidth="1"/>
    <col min="2" max="3" width="17.5703125" customWidth="1"/>
    <col min="4" max="4" width="17.140625" customWidth="1"/>
    <col min="5" max="5" width="17" hidden="1" customWidth="1"/>
    <col min="6" max="6" width="2.85546875" customWidth="1"/>
  </cols>
  <sheetData>
    <row r="1" spans="1:7" ht="29.25" customHeight="1">
      <c r="A1" s="337" t="s">
        <v>163</v>
      </c>
      <c r="B1" s="337"/>
      <c r="C1" s="337"/>
      <c r="D1" t="str">
        <f>+'Section A'!B2</f>
        <v>Cornucopia-Galesburg Inc</v>
      </c>
      <c r="E1" t="s">
        <v>164</v>
      </c>
    </row>
    <row r="2" spans="1:7" ht="35.25" customHeight="1">
      <c r="A2" s="341" t="s">
        <v>186</v>
      </c>
      <c r="B2" s="341"/>
      <c r="C2" s="341"/>
      <c r="D2" s="341"/>
      <c r="E2" s="224" t="s">
        <v>166</v>
      </c>
      <c r="F2" s="6"/>
      <c r="G2" s="6"/>
    </row>
    <row r="3" spans="1:7" ht="17.25" customHeight="1">
      <c r="A3" s="154" t="s">
        <v>187</v>
      </c>
      <c r="B3" s="154" t="s">
        <v>188</v>
      </c>
      <c r="C3" s="154" t="s">
        <v>189</v>
      </c>
      <c r="D3" s="154" t="s">
        <v>169</v>
      </c>
      <c r="E3" s="5" t="s">
        <v>166</v>
      </c>
      <c r="F3" s="6"/>
      <c r="G3" s="6"/>
    </row>
    <row r="4" spans="1:7" s="32" customFormat="1">
      <c r="A4" s="157"/>
      <c r="B4" s="29"/>
      <c r="C4" s="150"/>
      <c r="D4" s="117">
        <f t="shared" ref="D4:D68" si="0">ROUND(B4*C4,2)</f>
        <v>0</v>
      </c>
      <c r="E4" s="187" t="s">
        <v>171</v>
      </c>
      <c r="F4" s="29"/>
      <c r="G4" s="29"/>
    </row>
    <row r="5" spans="1:7" s="32" customFormat="1">
      <c r="A5" s="157"/>
      <c r="B5" s="29"/>
      <c r="C5" s="150"/>
      <c r="D5" s="117">
        <f t="shared" si="0"/>
        <v>0</v>
      </c>
      <c r="E5" s="200" t="s">
        <v>171</v>
      </c>
      <c r="F5" s="29"/>
      <c r="G5" s="29"/>
    </row>
    <row r="6" spans="1:7" s="32" customFormat="1">
      <c r="A6" s="157"/>
      <c r="B6" s="29"/>
      <c r="C6" s="150"/>
      <c r="D6" s="117">
        <f t="shared" si="0"/>
        <v>0</v>
      </c>
      <c r="E6" s="200" t="s">
        <v>171</v>
      </c>
    </row>
    <row r="7" spans="1:7" s="32" customFormat="1" hidden="1">
      <c r="A7" s="157"/>
      <c r="B7" s="29"/>
      <c r="C7" s="150"/>
      <c r="D7" s="117">
        <f t="shared" si="0"/>
        <v>0</v>
      </c>
      <c r="E7" s="200" t="s">
        <v>171</v>
      </c>
    </row>
    <row r="8" spans="1:7" s="32" customFormat="1" hidden="1">
      <c r="A8" s="157"/>
      <c r="B8" s="29"/>
      <c r="C8" s="150"/>
      <c r="D8" s="117">
        <f t="shared" si="0"/>
        <v>0</v>
      </c>
      <c r="E8" s="200" t="s">
        <v>171</v>
      </c>
    </row>
    <row r="9" spans="1:7" s="32" customFormat="1" hidden="1">
      <c r="A9" s="157"/>
      <c r="B9" s="29"/>
      <c r="C9" s="150"/>
      <c r="D9" s="117">
        <f t="shared" si="0"/>
        <v>0</v>
      </c>
      <c r="E9" s="200" t="s">
        <v>171</v>
      </c>
      <c r="F9" s="29"/>
      <c r="G9" s="29"/>
    </row>
    <row r="10" spans="1:7" s="32" customFormat="1" hidden="1">
      <c r="A10" s="157"/>
      <c r="B10" s="29"/>
      <c r="C10" s="150"/>
      <c r="D10" s="117">
        <f t="shared" si="0"/>
        <v>0</v>
      </c>
      <c r="E10" s="200" t="s">
        <v>171</v>
      </c>
    </row>
    <row r="11" spans="1:7" s="32" customFormat="1" hidden="1">
      <c r="A11" s="157"/>
      <c r="B11" s="29"/>
      <c r="C11" s="150"/>
      <c r="D11" s="117">
        <f t="shared" si="0"/>
        <v>0</v>
      </c>
      <c r="E11" s="200" t="s">
        <v>171</v>
      </c>
    </row>
    <row r="12" spans="1:7" s="32" customFormat="1" hidden="1">
      <c r="A12" s="157"/>
      <c r="B12" s="29"/>
      <c r="C12" s="150"/>
      <c r="D12" s="117">
        <f t="shared" si="0"/>
        <v>0</v>
      </c>
      <c r="E12" s="200" t="s">
        <v>171</v>
      </c>
    </row>
    <row r="13" spans="1:7" s="32" customFormat="1" hidden="1">
      <c r="A13" s="157"/>
      <c r="B13" s="29"/>
      <c r="C13" s="150"/>
      <c r="D13" s="117">
        <f t="shared" si="0"/>
        <v>0</v>
      </c>
      <c r="E13" s="200" t="s">
        <v>171</v>
      </c>
      <c r="F13" s="29"/>
      <c r="G13" s="29"/>
    </row>
    <row r="14" spans="1:7" s="32" customFormat="1" hidden="1">
      <c r="A14" s="157"/>
      <c r="B14" s="29"/>
      <c r="C14" s="150"/>
      <c r="D14" s="117">
        <f t="shared" si="0"/>
        <v>0</v>
      </c>
      <c r="E14" s="200" t="s">
        <v>171</v>
      </c>
    </row>
    <row r="15" spans="1:7" s="32" customFormat="1" hidden="1">
      <c r="A15" s="157"/>
      <c r="B15" s="29"/>
      <c r="C15" s="150"/>
      <c r="D15" s="117">
        <f t="shared" si="0"/>
        <v>0</v>
      </c>
      <c r="E15" s="200" t="s">
        <v>171</v>
      </c>
    </row>
    <row r="16" spans="1:7" s="32" customFormat="1" hidden="1">
      <c r="A16" s="157"/>
      <c r="B16" s="29"/>
      <c r="C16" s="150"/>
      <c r="D16" s="117">
        <f t="shared" si="0"/>
        <v>0</v>
      </c>
      <c r="E16" s="200" t="s">
        <v>171</v>
      </c>
    </row>
    <row r="17" spans="1:7" s="32" customFormat="1" hidden="1">
      <c r="A17" s="157"/>
      <c r="B17" s="29"/>
      <c r="C17" s="150"/>
      <c r="D17" s="117">
        <f t="shared" si="0"/>
        <v>0</v>
      </c>
      <c r="E17" s="200" t="s">
        <v>171</v>
      </c>
      <c r="F17" s="29"/>
      <c r="G17" s="29"/>
    </row>
    <row r="18" spans="1:7" s="32" customFormat="1" hidden="1">
      <c r="A18" s="157"/>
      <c r="B18" s="29"/>
      <c r="C18" s="150"/>
      <c r="D18" s="117">
        <f t="shared" si="0"/>
        <v>0</v>
      </c>
      <c r="E18" s="200" t="s">
        <v>171</v>
      </c>
    </row>
    <row r="19" spans="1:7" s="32" customFormat="1" hidden="1">
      <c r="A19" s="157"/>
      <c r="B19" s="29"/>
      <c r="C19" s="150"/>
      <c r="D19" s="117">
        <f t="shared" si="0"/>
        <v>0</v>
      </c>
      <c r="E19" s="200" t="s">
        <v>171</v>
      </c>
    </row>
    <row r="20" spans="1:7" s="32" customFormat="1" hidden="1">
      <c r="A20" s="157"/>
      <c r="B20" s="29"/>
      <c r="C20" s="150"/>
      <c r="D20" s="117">
        <f t="shared" si="0"/>
        <v>0</v>
      </c>
      <c r="E20" s="200" t="s">
        <v>171</v>
      </c>
    </row>
    <row r="21" spans="1:7" s="32" customFormat="1" hidden="1">
      <c r="A21" s="157"/>
      <c r="B21" s="29"/>
      <c r="C21" s="150"/>
      <c r="D21" s="117">
        <f t="shared" ref="D21:D36" si="1">ROUND(B21*C21,2)</f>
        <v>0</v>
      </c>
      <c r="E21" s="200" t="s">
        <v>171</v>
      </c>
      <c r="F21" s="29"/>
      <c r="G21" s="29"/>
    </row>
    <row r="22" spans="1:7" s="32" customFormat="1" hidden="1">
      <c r="A22" s="157"/>
      <c r="B22" s="29"/>
      <c r="C22" s="150"/>
      <c r="D22" s="117">
        <f t="shared" si="1"/>
        <v>0</v>
      </c>
      <c r="E22" s="200" t="s">
        <v>171</v>
      </c>
    </row>
    <row r="23" spans="1:7" s="32" customFormat="1" hidden="1">
      <c r="A23" s="157"/>
      <c r="B23" s="29"/>
      <c r="C23" s="150"/>
      <c r="D23" s="117">
        <f t="shared" si="1"/>
        <v>0</v>
      </c>
      <c r="E23" s="200" t="s">
        <v>171</v>
      </c>
    </row>
    <row r="24" spans="1:7" s="32" customFormat="1" hidden="1">
      <c r="A24" s="157"/>
      <c r="B24" s="29"/>
      <c r="C24" s="150"/>
      <c r="D24" s="117">
        <f t="shared" si="1"/>
        <v>0</v>
      </c>
      <c r="E24" s="200" t="s">
        <v>171</v>
      </c>
    </row>
    <row r="25" spans="1:7" s="32" customFormat="1" hidden="1">
      <c r="A25" s="157"/>
      <c r="B25" s="29"/>
      <c r="C25" s="150"/>
      <c r="D25" s="117">
        <f t="shared" si="1"/>
        <v>0</v>
      </c>
      <c r="E25" s="200" t="s">
        <v>171</v>
      </c>
      <c r="F25" s="29"/>
      <c r="G25" s="29"/>
    </row>
    <row r="26" spans="1:7" s="32" customFormat="1" hidden="1">
      <c r="A26" s="157"/>
      <c r="B26" s="29"/>
      <c r="C26" s="150"/>
      <c r="D26" s="117">
        <f t="shared" si="1"/>
        <v>0</v>
      </c>
      <c r="E26" s="200" t="s">
        <v>171</v>
      </c>
    </row>
    <row r="27" spans="1:7" s="32" customFormat="1" hidden="1">
      <c r="A27" s="157"/>
      <c r="B27" s="29"/>
      <c r="C27" s="150"/>
      <c r="D27" s="117">
        <f t="shared" si="1"/>
        <v>0</v>
      </c>
      <c r="E27" s="200" t="s">
        <v>171</v>
      </c>
    </row>
    <row r="28" spans="1:7" s="32" customFormat="1" hidden="1">
      <c r="A28" s="157"/>
      <c r="B28" s="29"/>
      <c r="C28" s="150"/>
      <c r="D28" s="117">
        <f t="shared" si="1"/>
        <v>0</v>
      </c>
      <c r="E28" s="200" t="s">
        <v>171</v>
      </c>
    </row>
    <row r="29" spans="1:7" s="32" customFormat="1" hidden="1">
      <c r="A29" s="157"/>
      <c r="B29" s="29"/>
      <c r="C29" s="150"/>
      <c r="D29" s="117">
        <f t="shared" si="1"/>
        <v>0</v>
      </c>
      <c r="E29" s="200" t="s">
        <v>171</v>
      </c>
      <c r="F29" s="29"/>
      <c r="G29" s="29"/>
    </row>
    <row r="30" spans="1:7" s="32" customFormat="1" hidden="1">
      <c r="A30" s="157"/>
      <c r="B30" s="29"/>
      <c r="C30" s="150"/>
      <c r="D30" s="117">
        <f t="shared" si="1"/>
        <v>0</v>
      </c>
      <c r="E30" s="200" t="s">
        <v>171</v>
      </c>
    </row>
    <row r="31" spans="1:7" s="32" customFormat="1" hidden="1">
      <c r="A31" s="157"/>
      <c r="B31" s="29"/>
      <c r="C31" s="150"/>
      <c r="D31" s="117">
        <f t="shared" si="1"/>
        <v>0</v>
      </c>
      <c r="E31" s="200" t="s">
        <v>171</v>
      </c>
    </row>
    <row r="32" spans="1:7" s="32" customFormat="1" hidden="1">
      <c r="A32" s="157"/>
      <c r="B32" s="29"/>
      <c r="C32" s="150"/>
      <c r="D32" s="117">
        <f t="shared" si="1"/>
        <v>0</v>
      </c>
      <c r="E32" s="200" t="s">
        <v>171</v>
      </c>
    </row>
    <row r="33" spans="1:7" s="32" customFormat="1" hidden="1">
      <c r="A33" s="157"/>
      <c r="B33" s="29"/>
      <c r="C33" s="150"/>
      <c r="D33" s="117">
        <f t="shared" si="1"/>
        <v>0</v>
      </c>
      <c r="E33" s="200" t="s">
        <v>171</v>
      </c>
      <c r="F33" s="29"/>
      <c r="G33" s="29"/>
    </row>
    <row r="34" spans="1:7" s="32" customFormat="1" hidden="1">
      <c r="A34" s="157"/>
      <c r="B34" s="29"/>
      <c r="C34" s="150"/>
      <c r="D34" s="117">
        <f t="shared" si="1"/>
        <v>0</v>
      </c>
      <c r="E34" s="200" t="s">
        <v>171</v>
      </c>
    </row>
    <row r="35" spans="1:7" s="32" customFormat="1" hidden="1">
      <c r="A35" s="157"/>
      <c r="B35" s="29"/>
      <c r="C35" s="150"/>
      <c r="D35" s="117">
        <f t="shared" si="1"/>
        <v>0</v>
      </c>
      <c r="E35" s="200" t="s">
        <v>171</v>
      </c>
    </row>
    <row r="36" spans="1:7" s="32" customFormat="1" hidden="1">
      <c r="A36" s="157"/>
      <c r="B36" s="29"/>
      <c r="C36" s="150"/>
      <c r="D36" s="117">
        <f t="shared" si="1"/>
        <v>0</v>
      </c>
      <c r="E36" s="200" t="s">
        <v>171</v>
      </c>
    </row>
    <row r="37" spans="1:7" s="32" customFormat="1" hidden="1">
      <c r="A37" s="157"/>
      <c r="B37" s="29"/>
      <c r="C37" s="150"/>
      <c r="D37" s="117">
        <f t="shared" ref="D37:D52" si="2">ROUND(B37*C37,2)</f>
        <v>0</v>
      </c>
      <c r="E37" s="200" t="s">
        <v>171</v>
      </c>
      <c r="F37" s="29"/>
      <c r="G37" s="29"/>
    </row>
    <row r="38" spans="1:7" s="32" customFormat="1" hidden="1">
      <c r="A38" s="157"/>
      <c r="B38" s="29"/>
      <c r="C38" s="150"/>
      <c r="D38" s="117">
        <f t="shared" si="2"/>
        <v>0</v>
      </c>
      <c r="E38" s="200" t="s">
        <v>171</v>
      </c>
    </row>
    <row r="39" spans="1:7" s="32" customFormat="1" hidden="1">
      <c r="A39" s="157"/>
      <c r="B39" s="29"/>
      <c r="C39" s="150"/>
      <c r="D39" s="117">
        <f t="shared" si="2"/>
        <v>0</v>
      </c>
      <c r="E39" s="200" t="s">
        <v>171</v>
      </c>
    </row>
    <row r="40" spans="1:7" s="32" customFormat="1" hidden="1">
      <c r="A40" s="157"/>
      <c r="B40" s="29"/>
      <c r="C40" s="150"/>
      <c r="D40" s="117">
        <f t="shared" si="2"/>
        <v>0</v>
      </c>
      <c r="E40" s="200" t="s">
        <v>171</v>
      </c>
    </row>
    <row r="41" spans="1:7" s="32" customFormat="1" hidden="1">
      <c r="A41" s="157"/>
      <c r="B41" s="29"/>
      <c r="C41" s="150"/>
      <c r="D41" s="117">
        <f t="shared" si="2"/>
        <v>0</v>
      </c>
      <c r="E41" s="200" t="s">
        <v>171</v>
      </c>
      <c r="F41" s="29"/>
      <c r="G41" s="29"/>
    </row>
    <row r="42" spans="1:7" s="32" customFormat="1" hidden="1">
      <c r="A42" s="157"/>
      <c r="B42" s="29"/>
      <c r="C42" s="150"/>
      <c r="D42" s="117">
        <f t="shared" si="2"/>
        <v>0</v>
      </c>
      <c r="E42" s="200" t="s">
        <v>171</v>
      </c>
    </row>
    <row r="43" spans="1:7" s="32" customFormat="1" hidden="1">
      <c r="A43" s="157"/>
      <c r="B43" s="29"/>
      <c r="C43" s="150"/>
      <c r="D43" s="117">
        <f t="shared" si="2"/>
        <v>0</v>
      </c>
      <c r="E43" s="200" t="s">
        <v>171</v>
      </c>
    </row>
    <row r="44" spans="1:7" s="32" customFormat="1" hidden="1">
      <c r="A44" s="157"/>
      <c r="B44" s="29"/>
      <c r="C44" s="150"/>
      <c r="D44" s="117">
        <f t="shared" si="2"/>
        <v>0</v>
      </c>
      <c r="E44" s="200" t="s">
        <v>171</v>
      </c>
    </row>
    <row r="45" spans="1:7" s="32" customFormat="1" hidden="1">
      <c r="A45" s="157"/>
      <c r="B45" s="29"/>
      <c r="C45" s="150"/>
      <c r="D45" s="117">
        <f t="shared" si="2"/>
        <v>0</v>
      </c>
      <c r="E45" s="200" t="s">
        <v>171</v>
      </c>
      <c r="F45" s="29"/>
      <c r="G45" s="29"/>
    </row>
    <row r="46" spans="1:7" s="32" customFormat="1" hidden="1">
      <c r="A46" s="157"/>
      <c r="B46" s="29"/>
      <c r="C46" s="150"/>
      <c r="D46" s="117">
        <f t="shared" si="2"/>
        <v>0</v>
      </c>
      <c r="E46" s="200" t="s">
        <v>171</v>
      </c>
    </row>
    <row r="47" spans="1:7" s="32" customFormat="1" hidden="1">
      <c r="A47" s="157"/>
      <c r="B47" s="29"/>
      <c r="C47" s="150"/>
      <c r="D47" s="117">
        <f t="shared" si="2"/>
        <v>0</v>
      </c>
      <c r="E47" s="200" t="s">
        <v>171</v>
      </c>
    </row>
    <row r="48" spans="1:7" s="32" customFormat="1" hidden="1">
      <c r="A48" s="157"/>
      <c r="B48" s="29"/>
      <c r="C48" s="150"/>
      <c r="D48" s="117">
        <f t="shared" si="2"/>
        <v>0</v>
      </c>
      <c r="E48" s="200" t="s">
        <v>171</v>
      </c>
    </row>
    <row r="49" spans="1:7" s="32" customFormat="1" hidden="1">
      <c r="A49" s="157"/>
      <c r="B49" s="29"/>
      <c r="C49" s="150"/>
      <c r="D49" s="117">
        <f t="shared" si="2"/>
        <v>0</v>
      </c>
      <c r="E49" s="200" t="s">
        <v>171</v>
      </c>
      <c r="F49" s="29"/>
      <c r="G49" s="29"/>
    </row>
    <row r="50" spans="1:7" s="32" customFormat="1" hidden="1">
      <c r="A50" s="157"/>
      <c r="B50" s="29"/>
      <c r="C50" s="150"/>
      <c r="D50" s="117">
        <f t="shared" si="2"/>
        <v>0</v>
      </c>
      <c r="E50" s="200" t="s">
        <v>171</v>
      </c>
    </row>
    <row r="51" spans="1:7" s="32" customFormat="1" hidden="1">
      <c r="A51" s="157"/>
      <c r="B51" s="29"/>
      <c r="C51" s="150"/>
      <c r="D51" s="117">
        <f t="shared" si="2"/>
        <v>0</v>
      </c>
      <c r="E51" s="200" t="s">
        <v>171</v>
      </c>
    </row>
    <row r="52" spans="1:7" s="32" customFormat="1" hidden="1">
      <c r="A52" s="157"/>
      <c r="B52" s="29"/>
      <c r="C52" s="150"/>
      <c r="D52" s="117">
        <f t="shared" si="2"/>
        <v>0</v>
      </c>
      <c r="E52" s="200" t="s">
        <v>171</v>
      </c>
    </row>
    <row r="53" spans="1:7" s="32" customFormat="1" hidden="1">
      <c r="A53" s="157"/>
      <c r="B53" s="29"/>
      <c r="C53" s="150"/>
      <c r="D53" s="117">
        <f t="shared" si="0"/>
        <v>0</v>
      </c>
      <c r="E53" s="200" t="s">
        <v>171</v>
      </c>
      <c r="F53" s="29"/>
      <c r="G53" s="29"/>
    </row>
    <row r="54" spans="1:7" s="32" customFormat="1" hidden="1">
      <c r="A54" s="157"/>
      <c r="B54" s="29"/>
      <c r="C54" s="150"/>
      <c r="D54" s="117">
        <f t="shared" si="0"/>
        <v>0</v>
      </c>
      <c r="E54" s="200" t="s">
        <v>171</v>
      </c>
    </row>
    <row r="55" spans="1:7" s="32" customFormat="1" hidden="1">
      <c r="A55" s="157"/>
      <c r="B55" s="29"/>
      <c r="C55" s="150"/>
      <c r="D55" s="117">
        <f t="shared" si="0"/>
        <v>0</v>
      </c>
      <c r="E55" s="200" t="s">
        <v>171</v>
      </c>
    </row>
    <row r="56" spans="1:7" s="32" customFormat="1" hidden="1">
      <c r="A56" s="157"/>
      <c r="B56" s="29"/>
      <c r="C56" s="150"/>
      <c r="D56" s="117">
        <f t="shared" si="0"/>
        <v>0</v>
      </c>
      <c r="E56" s="200" t="s">
        <v>171</v>
      </c>
    </row>
    <row r="57" spans="1:7" s="32" customFormat="1" hidden="1">
      <c r="A57" s="157"/>
      <c r="B57" s="29"/>
      <c r="C57" s="150"/>
      <c r="D57" s="117">
        <f t="shared" ref="D57:D60" si="3">ROUND(B57*C57,2)</f>
        <v>0</v>
      </c>
      <c r="E57" s="200" t="s">
        <v>171</v>
      </c>
      <c r="F57" s="29"/>
      <c r="G57" s="29"/>
    </row>
    <row r="58" spans="1:7" s="32" customFormat="1" hidden="1">
      <c r="A58" s="157"/>
      <c r="B58" s="29"/>
      <c r="C58" s="150"/>
      <c r="D58" s="117">
        <f t="shared" si="3"/>
        <v>0</v>
      </c>
      <c r="E58" s="200" t="s">
        <v>171</v>
      </c>
    </row>
    <row r="59" spans="1:7" s="32" customFormat="1" hidden="1">
      <c r="A59" s="157"/>
      <c r="B59" s="29"/>
      <c r="C59" s="150"/>
      <c r="D59" s="117">
        <f t="shared" si="3"/>
        <v>0</v>
      </c>
      <c r="E59" s="200" t="s">
        <v>171</v>
      </c>
    </row>
    <row r="60" spans="1:7" s="32" customFormat="1" hidden="1">
      <c r="A60" s="157"/>
      <c r="B60" s="29"/>
      <c r="C60" s="150"/>
      <c r="D60" s="117">
        <f t="shared" si="3"/>
        <v>0</v>
      </c>
      <c r="E60" s="200" t="s">
        <v>171</v>
      </c>
    </row>
    <row r="61" spans="1:7" s="32" customFormat="1" hidden="1">
      <c r="A61" s="157"/>
      <c r="B61" s="29"/>
      <c r="C61" s="150"/>
      <c r="D61" s="117">
        <f t="shared" ref="D61:D64" si="4">ROUND(B61*C61,2)</f>
        <v>0</v>
      </c>
      <c r="E61" s="200" t="s">
        <v>171</v>
      </c>
      <c r="F61" s="29"/>
      <c r="G61" s="29"/>
    </row>
    <row r="62" spans="1:7" s="32" customFormat="1" hidden="1">
      <c r="A62" s="157"/>
      <c r="B62" s="29"/>
      <c r="C62" s="150"/>
      <c r="D62" s="117">
        <f t="shared" si="4"/>
        <v>0</v>
      </c>
      <c r="E62" s="200" t="s">
        <v>171</v>
      </c>
    </row>
    <row r="63" spans="1:7" s="32" customFormat="1" hidden="1">
      <c r="A63" s="157"/>
      <c r="B63" s="29"/>
      <c r="C63" s="150"/>
      <c r="D63" s="117">
        <f t="shared" si="4"/>
        <v>0</v>
      </c>
      <c r="E63" s="200" t="s">
        <v>171</v>
      </c>
    </row>
    <row r="64" spans="1:7" s="32" customFormat="1" hidden="1">
      <c r="A64" s="157"/>
      <c r="B64" s="29"/>
      <c r="C64" s="150"/>
      <c r="D64" s="117">
        <f t="shared" si="4"/>
        <v>0</v>
      </c>
      <c r="E64" s="200" t="s">
        <v>171</v>
      </c>
    </row>
    <row r="65" spans="1:7" s="32" customFormat="1" hidden="1">
      <c r="A65" s="157"/>
      <c r="B65" s="29"/>
      <c r="C65" s="150"/>
      <c r="D65" s="117">
        <f t="shared" si="0"/>
        <v>0</v>
      </c>
      <c r="E65" s="200" t="s">
        <v>171</v>
      </c>
      <c r="F65" s="29"/>
      <c r="G65" s="29"/>
    </row>
    <row r="66" spans="1:7" s="32" customFormat="1" hidden="1">
      <c r="A66" s="157"/>
      <c r="B66" s="29"/>
      <c r="C66" s="150"/>
      <c r="D66" s="117">
        <f t="shared" si="0"/>
        <v>0</v>
      </c>
      <c r="E66" s="200" t="s">
        <v>171</v>
      </c>
    </row>
    <row r="67" spans="1:7" s="32" customFormat="1" hidden="1">
      <c r="A67" s="157"/>
      <c r="B67" s="29"/>
      <c r="C67" s="150"/>
      <c r="D67" s="117">
        <f t="shared" si="0"/>
        <v>0</v>
      </c>
      <c r="E67" s="200" t="s">
        <v>171</v>
      </c>
    </row>
    <row r="68" spans="1:7" s="32" customFormat="1" hidden="1">
      <c r="A68" s="157"/>
      <c r="B68" s="29"/>
      <c r="C68" s="150"/>
      <c r="D68" s="117">
        <f t="shared" si="0"/>
        <v>0</v>
      </c>
      <c r="E68" s="200" t="s">
        <v>171</v>
      </c>
    </row>
    <row r="69" spans="1:7" s="32" customFormat="1" hidden="1">
      <c r="A69" s="157"/>
      <c r="B69" s="29"/>
      <c r="C69" s="150"/>
      <c r="D69" s="117">
        <f t="shared" ref="D69:D132" si="5">ROUND(B69*C69,2)</f>
        <v>0</v>
      </c>
      <c r="E69" s="200" t="s">
        <v>171</v>
      </c>
      <c r="F69" s="29"/>
      <c r="G69" s="29"/>
    </row>
    <row r="70" spans="1:7" s="32" customFormat="1" hidden="1">
      <c r="A70" s="157"/>
      <c r="B70" s="29"/>
      <c r="C70" s="150"/>
      <c r="D70" s="117">
        <f t="shared" si="5"/>
        <v>0</v>
      </c>
      <c r="E70" s="200" t="s">
        <v>171</v>
      </c>
    </row>
    <row r="71" spans="1:7" s="32" customFormat="1" hidden="1">
      <c r="A71" s="157"/>
      <c r="B71" s="29"/>
      <c r="C71" s="150"/>
      <c r="D71" s="117">
        <f t="shared" si="5"/>
        <v>0</v>
      </c>
      <c r="E71" s="200" t="s">
        <v>171</v>
      </c>
    </row>
    <row r="72" spans="1:7" s="32" customFormat="1" hidden="1">
      <c r="A72" s="157"/>
      <c r="B72" s="29"/>
      <c r="C72" s="150"/>
      <c r="D72" s="117">
        <f t="shared" si="5"/>
        <v>0</v>
      </c>
      <c r="E72" s="200" t="s">
        <v>171</v>
      </c>
    </row>
    <row r="73" spans="1:7" s="32" customFormat="1" hidden="1">
      <c r="A73" s="157"/>
      <c r="B73" s="29"/>
      <c r="C73" s="150"/>
      <c r="D73" s="117">
        <f t="shared" si="5"/>
        <v>0</v>
      </c>
      <c r="E73" s="200" t="s">
        <v>171</v>
      </c>
      <c r="F73" s="29"/>
      <c r="G73" s="29"/>
    </row>
    <row r="74" spans="1:7" s="32" customFormat="1" hidden="1">
      <c r="A74" s="157"/>
      <c r="B74" s="29"/>
      <c r="C74" s="150"/>
      <c r="D74" s="117">
        <f t="shared" si="5"/>
        <v>0</v>
      </c>
      <c r="E74" s="200" t="s">
        <v>171</v>
      </c>
    </row>
    <row r="75" spans="1:7" s="32" customFormat="1" hidden="1">
      <c r="A75" s="157"/>
      <c r="B75" s="29"/>
      <c r="C75" s="150"/>
      <c r="D75" s="117">
        <f t="shared" si="5"/>
        <v>0</v>
      </c>
      <c r="E75" s="200" t="s">
        <v>171</v>
      </c>
    </row>
    <row r="76" spans="1:7" s="32" customFormat="1" hidden="1">
      <c r="A76" s="157"/>
      <c r="B76" s="29"/>
      <c r="C76" s="150"/>
      <c r="D76" s="117">
        <f t="shared" si="5"/>
        <v>0</v>
      </c>
      <c r="E76" s="200" t="s">
        <v>171</v>
      </c>
    </row>
    <row r="77" spans="1:7" s="32" customFormat="1" hidden="1">
      <c r="A77" s="157"/>
      <c r="B77" s="29"/>
      <c r="C77" s="150"/>
      <c r="D77" s="117">
        <f t="shared" si="5"/>
        <v>0</v>
      </c>
      <c r="E77" s="200" t="s">
        <v>171</v>
      </c>
      <c r="F77" s="29"/>
      <c r="G77" s="29"/>
    </row>
    <row r="78" spans="1:7" s="32" customFormat="1" hidden="1">
      <c r="A78" s="157"/>
      <c r="B78" s="29"/>
      <c r="C78" s="150"/>
      <c r="D78" s="117">
        <f t="shared" si="5"/>
        <v>0</v>
      </c>
      <c r="E78" s="200" t="s">
        <v>171</v>
      </c>
    </row>
    <row r="79" spans="1:7" s="32" customFormat="1" hidden="1">
      <c r="A79" s="157"/>
      <c r="B79" s="29"/>
      <c r="C79" s="150"/>
      <c r="D79" s="117">
        <f t="shared" si="5"/>
        <v>0</v>
      </c>
      <c r="E79" s="200" t="s">
        <v>171</v>
      </c>
    </row>
    <row r="80" spans="1:7" s="32" customFormat="1" hidden="1">
      <c r="A80" s="157"/>
      <c r="B80" s="29"/>
      <c r="C80" s="150"/>
      <c r="D80" s="117">
        <f t="shared" si="5"/>
        <v>0</v>
      </c>
      <c r="E80" s="200" t="s">
        <v>171</v>
      </c>
    </row>
    <row r="81" spans="1:7" s="32" customFormat="1" hidden="1">
      <c r="A81" s="157"/>
      <c r="B81" s="29"/>
      <c r="C81" s="150"/>
      <c r="D81" s="117">
        <f t="shared" si="5"/>
        <v>0</v>
      </c>
      <c r="E81" s="200" t="s">
        <v>171</v>
      </c>
      <c r="F81" s="29"/>
      <c r="G81" s="29"/>
    </row>
    <row r="82" spans="1:7" s="32" customFormat="1" hidden="1">
      <c r="A82" s="157"/>
      <c r="B82" s="29"/>
      <c r="C82" s="150"/>
      <c r="D82" s="117">
        <f t="shared" si="5"/>
        <v>0</v>
      </c>
      <c r="E82" s="200" t="s">
        <v>171</v>
      </c>
    </row>
    <row r="83" spans="1:7" s="32" customFormat="1" hidden="1">
      <c r="A83" s="157"/>
      <c r="B83" s="29"/>
      <c r="C83" s="150"/>
      <c r="D83" s="117">
        <f t="shared" si="5"/>
        <v>0</v>
      </c>
      <c r="E83" s="200" t="s">
        <v>171</v>
      </c>
    </row>
    <row r="84" spans="1:7" s="32" customFormat="1" hidden="1">
      <c r="A84" s="157"/>
      <c r="B84" s="29"/>
      <c r="C84" s="150"/>
      <c r="D84" s="117">
        <f t="shared" si="5"/>
        <v>0</v>
      </c>
      <c r="E84" s="200" t="s">
        <v>171</v>
      </c>
    </row>
    <row r="85" spans="1:7" s="32" customFormat="1" hidden="1">
      <c r="A85" s="157"/>
      <c r="B85" s="29"/>
      <c r="C85" s="150"/>
      <c r="D85" s="117">
        <f t="shared" si="5"/>
        <v>0</v>
      </c>
      <c r="E85" s="200" t="s">
        <v>171</v>
      </c>
      <c r="F85" s="29"/>
      <c r="G85" s="29"/>
    </row>
    <row r="86" spans="1:7" s="32" customFormat="1" hidden="1">
      <c r="A86" s="157"/>
      <c r="B86" s="29"/>
      <c r="C86" s="150"/>
      <c r="D86" s="117">
        <f t="shared" si="5"/>
        <v>0</v>
      </c>
      <c r="E86" s="200" t="s">
        <v>171</v>
      </c>
    </row>
    <row r="87" spans="1:7" s="32" customFormat="1" hidden="1">
      <c r="A87" s="157"/>
      <c r="B87" s="29"/>
      <c r="C87" s="150"/>
      <c r="D87" s="117">
        <f t="shared" si="5"/>
        <v>0</v>
      </c>
      <c r="E87" s="200" t="s">
        <v>171</v>
      </c>
    </row>
    <row r="88" spans="1:7" s="32" customFormat="1" hidden="1">
      <c r="A88" s="157"/>
      <c r="B88" s="29"/>
      <c r="C88" s="150"/>
      <c r="D88" s="117">
        <f t="shared" si="5"/>
        <v>0</v>
      </c>
      <c r="E88" s="200" t="s">
        <v>171</v>
      </c>
    </row>
    <row r="89" spans="1:7" s="32" customFormat="1" hidden="1">
      <c r="A89" s="157"/>
      <c r="B89" s="29"/>
      <c r="C89" s="150"/>
      <c r="D89" s="117">
        <f t="shared" si="5"/>
        <v>0</v>
      </c>
      <c r="E89" s="200" t="s">
        <v>171</v>
      </c>
      <c r="F89" s="29"/>
      <c r="G89" s="29"/>
    </row>
    <row r="90" spans="1:7" s="32" customFormat="1" hidden="1">
      <c r="A90" s="157"/>
      <c r="B90" s="29"/>
      <c r="C90" s="150"/>
      <c r="D90" s="117">
        <f t="shared" si="5"/>
        <v>0</v>
      </c>
      <c r="E90" s="200" t="s">
        <v>171</v>
      </c>
    </row>
    <row r="91" spans="1:7" s="32" customFormat="1" hidden="1">
      <c r="A91" s="157"/>
      <c r="B91" s="29"/>
      <c r="C91" s="150"/>
      <c r="D91" s="117">
        <f t="shared" si="5"/>
        <v>0</v>
      </c>
      <c r="E91" s="200" t="s">
        <v>171</v>
      </c>
    </row>
    <row r="92" spans="1:7" s="32" customFormat="1" hidden="1">
      <c r="A92" s="157"/>
      <c r="B92" s="29"/>
      <c r="C92" s="150"/>
      <c r="D92" s="117">
        <f t="shared" si="5"/>
        <v>0</v>
      </c>
      <c r="E92" s="200" t="s">
        <v>171</v>
      </c>
    </row>
    <row r="93" spans="1:7" s="32" customFormat="1" hidden="1">
      <c r="A93" s="157"/>
      <c r="B93" s="29"/>
      <c r="C93" s="150"/>
      <c r="D93" s="117">
        <f t="shared" si="5"/>
        <v>0</v>
      </c>
      <c r="E93" s="200" t="s">
        <v>171</v>
      </c>
      <c r="F93" s="29"/>
      <c r="G93" s="29"/>
    </row>
    <row r="94" spans="1:7" s="32" customFormat="1" hidden="1">
      <c r="A94" s="157"/>
      <c r="B94" s="29"/>
      <c r="C94" s="150"/>
      <c r="D94" s="117">
        <f t="shared" si="5"/>
        <v>0</v>
      </c>
      <c r="E94" s="200" t="s">
        <v>171</v>
      </c>
    </row>
    <row r="95" spans="1:7" s="32" customFormat="1" hidden="1">
      <c r="A95" s="157"/>
      <c r="B95" s="29"/>
      <c r="C95" s="150"/>
      <c r="D95" s="117">
        <f t="shared" si="5"/>
        <v>0</v>
      </c>
      <c r="E95" s="200" t="s">
        <v>171</v>
      </c>
    </row>
    <row r="96" spans="1:7" s="32" customFormat="1" hidden="1">
      <c r="A96" s="157"/>
      <c r="B96" s="29"/>
      <c r="C96" s="150"/>
      <c r="D96" s="117">
        <f t="shared" si="5"/>
        <v>0</v>
      </c>
      <c r="E96" s="200" t="s">
        <v>171</v>
      </c>
    </row>
    <row r="97" spans="1:7" s="32" customFormat="1" hidden="1">
      <c r="A97" s="157"/>
      <c r="B97" s="29"/>
      <c r="C97" s="150"/>
      <c r="D97" s="117">
        <f t="shared" si="5"/>
        <v>0</v>
      </c>
      <c r="E97" s="200" t="s">
        <v>171</v>
      </c>
      <c r="F97" s="29"/>
      <c r="G97" s="29"/>
    </row>
    <row r="98" spans="1:7" s="32" customFormat="1" hidden="1">
      <c r="A98" s="157"/>
      <c r="B98" s="29"/>
      <c r="C98" s="150"/>
      <c r="D98" s="117">
        <f t="shared" si="5"/>
        <v>0</v>
      </c>
      <c r="E98" s="200" t="s">
        <v>171</v>
      </c>
    </row>
    <row r="99" spans="1:7" s="32" customFormat="1" hidden="1">
      <c r="A99" s="157"/>
      <c r="B99" s="29"/>
      <c r="C99" s="150"/>
      <c r="D99" s="117">
        <f t="shared" si="5"/>
        <v>0</v>
      </c>
      <c r="E99" s="200" t="s">
        <v>171</v>
      </c>
    </row>
    <row r="100" spans="1:7" s="32" customFormat="1" hidden="1">
      <c r="A100" s="157"/>
      <c r="B100" s="29"/>
      <c r="C100" s="150"/>
      <c r="D100" s="117">
        <f t="shared" si="5"/>
        <v>0</v>
      </c>
      <c r="E100" s="200" t="s">
        <v>171</v>
      </c>
    </row>
    <row r="101" spans="1:7" s="32" customFormat="1" hidden="1">
      <c r="A101" s="157"/>
      <c r="B101" s="29"/>
      <c r="C101" s="150"/>
      <c r="D101" s="117">
        <f t="shared" si="5"/>
        <v>0</v>
      </c>
      <c r="E101" s="200" t="s">
        <v>171</v>
      </c>
      <c r="F101" s="29"/>
      <c r="G101" s="29"/>
    </row>
    <row r="102" spans="1:7" s="32" customFormat="1" hidden="1">
      <c r="A102" s="157"/>
      <c r="B102" s="29"/>
      <c r="C102" s="150"/>
      <c r="D102" s="117">
        <f t="shared" si="5"/>
        <v>0</v>
      </c>
      <c r="E102" s="200" t="s">
        <v>171</v>
      </c>
    </row>
    <row r="103" spans="1:7" s="32" customFormat="1" hidden="1">
      <c r="A103" s="157"/>
      <c r="B103" s="29"/>
      <c r="C103" s="150"/>
      <c r="D103" s="117">
        <f t="shared" si="5"/>
        <v>0</v>
      </c>
      <c r="E103" s="200" t="s">
        <v>171</v>
      </c>
    </row>
    <row r="104" spans="1:7" s="32" customFormat="1" hidden="1">
      <c r="A104" s="157"/>
      <c r="B104" s="29"/>
      <c r="C104" s="150"/>
      <c r="D104" s="117">
        <f t="shared" si="5"/>
        <v>0</v>
      </c>
      <c r="E104" s="200" t="s">
        <v>171</v>
      </c>
    </row>
    <row r="105" spans="1:7" s="32" customFormat="1" hidden="1">
      <c r="A105" s="157"/>
      <c r="B105" s="29"/>
      <c r="C105" s="150"/>
      <c r="D105" s="117">
        <f t="shared" si="5"/>
        <v>0</v>
      </c>
      <c r="E105" s="200" t="s">
        <v>171</v>
      </c>
      <c r="F105" s="29"/>
      <c r="G105" s="29"/>
    </row>
    <row r="106" spans="1:7" s="32" customFormat="1" hidden="1">
      <c r="A106" s="157"/>
      <c r="B106" s="29"/>
      <c r="C106" s="150"/>
      <c r="D106" s="117">
        <f t="shared" si="5"/>
        <v>0</v>
      </c>
      <c r="E106" s="200" t="s">
        <v>171</v>
      </c>
    </row>
    <row r="107" spans="1:7" s="32" customFormat="1" hidden="1">
      <c r="A107" s="157"/>
      <c r="B107" s="29"/>
      <c r="C107" s="150"/>
      <c r="D107" s="117">
        <f t="shared" si="5"/>
        <v>0</v>
      </c>
      <c r="E107" s="200" t="s">
        <v>171</v>
      </c>
    </row>
    <row r="108" spans="1:7" s="32" customFormat="1" hidden="1">
      <c r="A108" s="157"/>
      <c r="B108" s="29"/>
      <c r="C108" s="150"/>
      <c r="D108" s="117">
        <f t="shared" si="5"/>
        <v>0</v>
      </c>
      <c r="E108" s="200" t="s">
        <v>171</v>
      </c>
    </row>
    <row r="109" spans="1:7" s="32" customFormat="1" hidden="1">
      <c r="A109" s="157"/>
      <c r="B109" s="29"/>
      <c r="C109" s="150"/>
      <c r="D109" s="117">
        <f t="shared" si="5"/>
        <v>0</v>
      </c>
      <c r="E109" s="200" t="s">
        <v>171</v>
      </c>
      <c r="F109" s="29"/>
      <c r="G109" s="29"/>
    </row>
    <row r="110" spans="1:7" s="32" customFormat="1" hidden="1">
      <c r="A110" s="157"/>
      <c r="B110" s="29"/>
      <c r="C110" s="150"/>
      <c r="D110" s="117">
        <f t="shared" si="5"/>
        <v>0</v>
      </c>
      <c r="E110" s="200" t="s">
        <v>171</v>
      </c>
    </row>
    <row r="111" spans="1:7" s="32" customFormat="1" hidden="1">
      <c r="A111" s="157"/>
      <c r="B111" s="29"/>
      <c r="C111" s="150"/>
      <c r="D111" s="117">
        <f t="shared" si="5"/>
        <v>0</v>
      </c>
      <c r="E111" s="200" t="s">
        <v>171</v>
      </c>
    </row>
    <row r="112" spans="1:7" s="32" customFormat="1" hidden="1">
      <c r="A112" s="157"/>
      <c r="B112" s="29"/>
      <c r="C112" s="150"/>
      <c r="D112" s="117">
        <f t="shared" si="5"/>
        <v>0</v>
      </c>
      <c r="E112" s="200" t="s">
        <v>171</v>
      </c>
    </row>
    <row r="113" spans="1:7" s="32" customFormat="1" hidden="1">
      <c r="A113" s="157"/>
      <c r="B113" s="29"/>
      <c r="C113" s="150"/>
      <c r="D113" s="117">
        <f t="shared" si="5"/>
        <v>0</v>
      </c>
      <c r="E113" s="200" t="s">
        <v>171</v>
      </c>
      <c r="F113" s="29"/>
      <c r="G113" s="29"/>
    </row>
    <row r="114" spans="1:7" s="32" customFormat="1" hidden="1">
      <c r="A114" s="157"/>
      <c r="B114" s="29"/>
      <c r="C114" s="150"/>
      <c r="D114" s="117">
        <f t="shared" si="5"/>
        <v>0</v>
      </c>
      <c r="E114" s="200" t="s">
        <v>171</v>
      </c>
    </row>
    <row r="115" spans="1:7" s="32" customFormat="1" hidden="1">
      <c r="A115" s="157"/>
      <c r="B115" s="29"/>
      <c r="C115" s="150"/>
      <c r="D115" s="117">
        <f t="shared" si="5"/>
        <v>0</v>
      </c>
      <c r="E115" s="200" t="s">
        <v>171</v>
      </c>
    </row>
    <row r="116" spans="1:7" s="32" customFormat="1" hidden="1">
      <c r="A116" s="157"/>
      <c r="B116" s="29"/>
      <c r="C116" s="150"/>
      <c r="D116" s="117">
        <f t="shared" si="5"/>
        <v>0</v>
      </c>
      <c r="E116" s="200" t="s">
        <v>171</v>
      </c>
    </row>
    <row r="117" spans="1:7" s="32" customFormat="1" hidden="1">
      <c r="A117" s="157"/>
      <c r="B117" s="29"/>
      <c r="C117" s="150"/>
      <c r="D117" s="117">
        <f t="shared" si="5"/>
        <v>0</v>
      </c>
      <c r="E117" s="200" t="s">
        <v>171</v>
      </c>
      <c r="F117" s="29"/>
      <c r="G117" s="29"/>
    </row>
    <row r="118" spans="1:7" s="32" customFormat="1" hidden="1">
      <c r="A118" s="157"/>
      <c r="B118" s="29"/>
      <c r="C118" s="150"/>
      <c r="D118" s="117">
        <f t="shared" si="5"/>
        <v>0</v>
      </c>
      <c r="E118" s="200" t="s">
        <v>171</v>
      </c>
    </row>
    <row r="119" spans="1:7" s="32" customFormat="1" hidden="1">
      <c r="A119" s="157"/>
      <c r="B119" s="29"/>
      <c r="C119" s="150"/>
      <c r="D119" s="117">
        <f t="shared" si="5"/>
        <v>0</v>
      </c>
      <c r="E119" s="200" t="s">
        <v>171</v>
      </c>
    </row>
    <row r="120" spans="1:7" s="32" customFormat="1" hidden="1">
      <c r="A120" s="157"/>
      <c r="B120" s="29"/>
      <c r="C120" s="150"/>
      <c r="D120" s="117">
        <f t="shared" si="5"/>
        <v>0</v>
      </c>
      <c r="E120" s="200" t="s">
        <v>171</v>
      </c>
    </row>
    <row r="121" spans="1:7" s="32" customFormat="1" hidden="1">
      <c r="A121" s="157"/>
      <c r="B121" s="29"/>
      <c r="C121" s="150"/>
      <c r="D121" s="117">
        <f t="shared" si="5"/>
        <v>0</v>
      </c>
      <c r="E121" s="200" t="s">
        <v>171</v>
      </c>
      <c r="F121" s="29"/>
      <c r="G121" s="29"/>
    </row>
    <row r="122" spans="1:7" s="32" customFormat="1" hidden="1">
      <c r="A122" s="157"/>
      <c r="B122" s="29"/>
      <c r="C122" s="150"/>
      <c r="D122" s="117">
        <f t="shared" si="5"/>
        <v>0</v>
      </c>
      <c r="E122" s="200" t="s">
        <v>171</v>
      </c>
    </row>
    <row r="123" spans="1:7" s="32" customFormat="1" hidden="1">
      <c r="A123" s="157"/>
      <c r="B123" s="29"/>
      <c r="C123" s="150"/>
      <c r="D123" s="117">
        <f t="shared" si="5"/>
        <v>0</v>
      </c>
      <c r="E123" s="200" t="s">
        <v>171</v>
      </c>
    </row>
    <row r="124" spans="1:7" s="32" customFormat="1" hidden="1">
      <c r="A124" s="157"/>
      <c r="B124" s="29"/>
      <c r="C124" s="150"/>
      <c r="D124" s="117">
        <f t="shared" si="5"/>
        <v>0</v>
      </c>
      <c r="E124" s="200" t="s">
        <v>171</v>
      </c>
    </row>
    <row r="125" spans="1:7" s="32" customFormat="1" hidden="1">
      <c r="A125" s="157"/>
      <c r="B125" s="29"/>
      <c r="C125" s="150"/>
      <c r="D125" s="117">
        <f t="shared" si="5"/>
        <v>0</v>
      </c>
      <c r="E125" s="200" t="s">
        <v>171</v>
      </c>
      <c r="F125" s="29"/>
      <c r="G125" s="29"/>
    </row>
    <row r="126" spans="1:7" s="32" customFormat="1" hidden="1">
      <c r="A126" s="157"/>
      <c r="B126" s="29"/>
      <c r="C126" s="150"/>
      <c r="D126" s="117">
        <f t="shared" si="5"/>
        <v>0</v>
      </c>
      <c r="E126" s="200" t="s">
        <v>171</v>
      </c>
    </row>
    <row r="127" spans="1:7" s="32" customFormat="1" hidden="1">
      <c r="A127" s="157"/>
      <c r="B127" s="29"/>
      <c r="C127" s="150"/>
      <c r="D127" s="117">
        <f t="shared" si="5"/>
        <v>0</v>
      </c>
      <c r="E127" s="200" t="s">
        <v>171</v>
      </c>
    </row>
    <row r="128" spans="1:7" s="32" customFormat="1" hidden="1">
      <c r="A128" s="157"/>
      <c r="B128" s="29"/>
      <c r="C128" s="150"/>
      <c r="D128" s="117">
        <f t="shared" si="5"/>
        <v>0</v>
      </c>
      <c r="E128" s="200" t="s">
        <v>171</v>
      </c>
    </row>
    <row r="129" spans="1:7" s="32" customFormat="1" hidden="1">
      <c r="A129" s="157"/>
      <c r="B129" s="29"/>
      <c r="C129" s="150"/>
      <c r="D129" s="117">
        <f t="shared" si="5"/>
        <v>0</v>
      </c>
      <c r="E129" s="200" t="s">
        <v>171</v>
      </c>
      <c r="F129" s="29"/>
      <c r="G129" s="29"/>
    </row>
    <row r="130" spans="1:7" s="32" customFormat="1" hidden="1">
      <c r="A130" s="157"/>
      <c r="B130" s="29"/>
      <c r="C130" s="150"/>
      <c r="D130" s="117">
        <f t="shared" si="5"/>
        <v>0</v>
      </c>
      <c r="E130" s="200" t="s">
        <v>171</v>
      </c>
    </row>
    <row r="131" spans="1:7" s="32" customFormat="1" hidden="1">
      <c r="A131" s="157"/>
      <c r="B131" s="29"/>
      <c r="C131" s="150"/>
      <c r="D131" s="117">
        <f t="shared" si="5"/>
        <v>0</v>
      </c>
      <c r="E131" s="200" t="s">
        <v>171</v>
      </c>
    </row>
    <row r="132" spans="1:7" s="32" customFormat="1" hidden="1">
      <c r="A132" s="157"/>
      <c r="B132" s="29"/>
      <c r="C132" s="150"/>
      <c r="D132" s="117">
        <f t="shared" si="5"/>
        <v>0</v>
      </c>
      <c r="E132" s="200" t="s">
        <v>171</v>
      </c>
    </row>
    <row r="133" spans="1:7" s="32" customFormat="1">
      <c r="A133" s="157"/>
      <c r="B133" s="29"/>
      <c r="C133" s="150"/>
      <c r="D133" s="192">
        <f>ROUND(B133*C133,2)</f>
        <v>0</v>
      </c>
      <c r="E133" s="200" t="s">
        <v>171</v>
      </c>
    </row>
    <row r="134" spans="1:7" s="32" customFormat="1">
      <c r="A134" s="157"/>
      <c r="B134" s="158"/>
      <c r="C134" s="118" t="s">
        <v>172</v>
      </c>
      <c r="D134" s="117">
        <f>ROUND(SUBTOTAL(109,D4:D133),2)</f>
        <v>0</v>
      </c>
      <c r="E134" s="200" t="s">
        <v>171</v>
      </c>
      <c r="G134" s="226" t="s">
        <v>190</v>
      </c>
    </row>
    <row r="135" spans="1:7" s="32" customFormat="1">
      <c r="D135"/>
      <c r="E135" s="200" t="s">
        <v>174</v>
      </c>
    </row>
    <row r="136" spans="1:7" s="32" customFormat="1">
      <c r="A136" s="157"/>
      <c r="B136" s="29"/>
      <c r="C136" s="150"/>
      <c r="D136" s="117">
        <f>ROUND(B136*C136,2)</f>
        <v>0</v>
      </c>
      <c r="E136" s="202" t="s">
        <v>174</v>
      </c>
    </row>
    <row r="137" spans="1:7" s="32" customFormat="1">
      <c r="A137" s="157"/>
      <c r="B137" s="29"/>
      <c r="C137" s="150"/>
      <c r="D137" s="117">
        <f t="shared" ref="D137:D201" si="6">ROUND(B137*C137,2)</f>
        <v>0</v>
      </c>
      <c r="E137" s="200" t="s">
        <v>174</v>
      </c>
      <c r="F137" s="29"/>
      <c r="G137" s="29"/>
    </row>
    <row r="138" spans="1:7" s="32" customFormat="1">
      <c r="A138" s="157"/>
      <c r="B138" s="29"/>
      <c r="C138" s="150"/>
      <c r="D138" s="117">
        <f t="shared" si="6"/>
        <v>0</v>
      </c>
      <c r="E138" s="200" t="s">
        <v>174</v>
      </c>
    </row>
    <row r="139" spans="1:7" s="32" customFormat="1" hidden="1">
      <c r="A139" s="157"/>
      <c r="B139" s="29"/>
      <c r="C139" s="150"/>
      <c r="D139" s="117">
        <f t="shared" si="6"/>
        <v>0</v>
      </c>
      <c r="E139" s="200" t="s">
        <v>174</v>
      </c>
    </row>
    <row r="140" spans="1:7" s="32" customFormat="1" hidden="1">
      <c r="A140" s="157"/>
      <c r="B140" s="29"/>
      <c r="C140" s="150"/>
      <c r="D140" s="117">
        <f t="shared" si="6"/>
        <v>0</v>
      </c>
      <c r="E140" s="200" t="s">
        <v>174</v>
      </c>
    </row>
    <row r="141" spans="1:7" s="32" customFormat="1" hidden="1">
      <c r="A141" s="157"/>
      <c r="B141" s="29"/>
      <c r="C141" s="150"/>
      <c r="D141" s="117">
        <f t="shared" si="6"/>
        <v>0</v>
      </c>
      <c r="E141" s="200" t="s">
        <v>174</v>
      </c>
      <c r="F141" s="29"/>
      <c r="G141" s="29"/>
    </row>
    <row r="142" spans="1:7" s="32" customFormat="1" hidden="1">
      <c r="A142" s="157"/>
      <c r="B142" s="29"/>
      <c r="C142" s="150"/>
      <c r="D142" s="117">
        <f t="shared" si="6"/>
        <v>0</v>
      </c>
      <c r="E142" s="200" t="s">
        <v>174</v>
      </c>
    </row>
    <row r="143" spans="1:7" s="32" customFormat="1" hidden="1">
      <c r="A143" s="157"/>
      <c r="B143" s="29"/>
      <c r="C143" s="150"/>
      <c r="D143" s="117">
        <f t="shared" si="6"/>
        <v>0</v>
      </c>
      <c r="E143" s="200" t="s">
        <v>174</v>
      </c>
    </row>
    <row r="144" spans="1:7" s="32" customFormat="1" hidden="1">
      <c r="A144" s="157"/>
      <c r="B144" s="29"/>
      <c r="C144" s="150"/>
      <c r="D144" s="117">
        <f t="shared" si="6"/>
        <v>0</v>
      </c>
      <c r="E144" s="200" t="s">
        <v>174</v>
      </c>
    </row>
    <row r="145" spans="1:7" s="32" customFormat="1" hidden="1">
      <c r="A145" s="157"/>
      <c r="B145" s="29"/>
      <c r="C145" s="150"/>
      <c r="D145" s="117">
        <f t="shared" si="6"/>
        <v>0</v>
      </c>
      <c r="E145" s="200" t="s">
        <v>174</v>
      </c>
      <c r="F145" s="29"/>
      <c r="G145" s="29"/>
    </row>
    <row r="146" spans="1:7" s="32" customFormat="1" hidden="1">
      <c r="A146" s="157"/>
      <c r="B146" s="29"/>
      <c r="C146" s="150"/>
      <c r="D146" s="117">
        <f t="shared" si="6"/>
        <v>0</v>
      </c>
      <c r="E146" s="200" t="s">
        <v>174</v>
      </c>
    </row>
    <row r="147" spans="1:7" s="32" customFormat="1" hidden="1">
      <c r="A147" s="157"/>
      <c r="B147" s="29"/>
      <c r="C147" s="150"/>
      <c r="D147" s="117">
        <f t="shared" si="6"/>
        <v>0</v>
      </c>
      <c r="E147" s="200" t="s">
        <v>174</v>
      </c>
    </row>
    <row r="148" spans="1:7" s="32" customFormat="1" hidden="1">
      <c r="A148" s="157"/>
      <c r="B148" s="29"/>
      <c r="C148" s="150"/>
      <c r="D148" s="117">
        <f t="shared" si="6"/>
        <v>0</v>
      </c>
      <c r="E148" s="200" t="s">
        <v>174</v>
      </c>
    </row>
    <row r="149" spans="1:7" s="32" customFormat="1" hidden="1">
      <c r="A149" s="157"/>
      <c r="B149" s="29"/>
      <c r="C149" s="150"/>
      <c r="D149" s="117">
        <f t="shared" si="6"/>
        <v>0</v>
      </c>
      <c r="E149" s="200" t="s">
        <v>174</v>
      </c>
      <c r="F149" s="29"/>
      <c r="G149" s="29"/>
    </row>
    <row r="150" spans="1:7" s="32" customFormat="1" hidden="1">
      <c r="A150" s="157"/>
      <c r="B150" s="29"/>
      <c r="C150" s="150"/>
      <c r="D150" s="117">
        <f t="shared" si="6"/>
        <v>0</v>
      </c>
      <c r="E150" s="200" t="s">
        <v>174</v>
      </c>
    </row>
    <row r="151" spans="1:7" s="32" customFormat="1" hidden="1">
      <c r="A151" s="157"/>
      <c r="B151" s="29"/>
      <c r="C151" s="150"/>
      <c r="D151" s="117">
        <f t="shared" si="6"/>
        <v>0</v>
      </c>
      <c r="E151" s="200" t="s">
        <v>174</v>
      </c>
    </row>
    <row r="152" spans="1:7" s="32" customFormat="1" hidden="1">
      <c r="A152" s="157"/>
      <c r="B152" s="29"/>
      <c r="C152" s="150"/>
      <c r="D152" s="117">
        <f t="shared" si="6"/>
        <v>0</v>
      </c>
      <c r="E152" s="200" t="s">
        <v>174</v>
      </c>
    </row>
    <row r="153" spans="1:7" s="32" customFormat="1" hidden="1">
      <c r="A153" s="157"/>
      <c r="B153" s="29"/>
      <c r="C153" s="150"/>
      <c r="D153" s="117">
        <f t="shared" si="6"/>
        <v>0</v>
      </c>
      <c r="E153" s="200" t="s">
        <v>174</v>
      </c>
      <c r="F153" s="29"/>
      <c r="G153" s="29"/>
    </row>
    <row r="154" spans="1:7" s="32" customFormat="1" hidden="1">
      <c r="A154" s="157"/>
      <c r="B154" s="29"/>
      <c r="C154" s="150"/>
      <c r="D154" s="117">
        <f t="shared" si="6"/>
        <v>0</v>
      </c>
      <c r="E154" s="200" t="s">
        <v>174</v>
      </c>
    </row>
    <row r="155" spans="1:7" s="32" customFormat="1" hidden="1">
      <c r="A155" s="157"/>
      <c r="B155" s="29"/>
      <c r="C155" s="150"/>
      <c r="D155" s="117">
        <f t="shared" si="6"/>
        <v>0</v>
      </c>
      <c r="E155" s="200" t="s">
        <v>174</v>
      </c>
    </row>
    <row r="156" spans="1:7" s="32" customFormat="1" hidden="1">
      <c r="A156" s="157"/>
      <c r="B156" s="29"/>
      <c r="C156" s="150"/>
      <c r="D156" s="117">
        <f t="shared" si="6"/>
        <v>0</v>
      </c>
      <c r="E156" s="200" t="s">
        <v>174</v>
      </c>
    </row>
    <row r="157" spans="1:7" s="32" customFormat="1" hidden="1">
      <c r="A157" s="157"/>
      <c r="B157" s="29"/>
      <c r="C157" s="150"/>
      <c r="D157" s="117">
        <f t="shared" si="6"/>
        <v>0</v>
      </c>
      <c r="E157" s="200" t="s">
        <v>174</v>
      </c>
      <c r="F157" s="29"/>
      <c r="G157" s="29"/>
    </row>
    <row r="158" spans="1:7" s="32" customFormat="1" hidden="1">
      <c r="A158" s="157"/>
      <c r="B158" s="29"/>
      <c r="C158" s="150"/>
      <c r="D158" s="117">
        <f t="shared" si="6"/>
        <v>0</v>
      </c>
      <c r="E158" s="200" t="s">
        <v>174</v>
      </c>
    </row>
    <row r="159" spans="1:7" s="32" customFormat="1" hidden="1">
      <c r="A159" s="157"/>
      <c r="B159" s="29"/>
      <c r="C159" s="150"/>
      <c r="D159" s="117">
        <f t="shared" si="6"/>
        <v>0</v>
      </c>
      <c r="E159" s="200" t="s">
        <v>174</v>
      </c>
    </row>
    <row r="160" spans="1:7" s="32" customFormat="1" hidden="1">
      <c r="A160" s="157"/>
      <c r="B160" s="29"/>
      <c r="C160" s="150"/>
      <c r="D160" s="117">
        <f t="shared" si="6"/>
        <v>0</v>
      </c>
      <c r="E160" s="200" t="s">
        <v>174</v>
      </c>
    </row>
    <row r="161" spans="1:7" s="32" customFormat="1" hidden="1">
      <c r="A161" s="157"/>
      <c r="B161" s="29"/>
      <c r="C161" s="150"/>
      <c r="D161" s="117">
        <f t="shared" si="6"/>
        <v>0</v>
      </c>
      <c r="E161" s="200" t="s">
        <v>174</v>
      </c>
      <c r="F161" s="29"/>
      <c r="G161" s="29"/>
    </row>
    <row r="162" spans="1:7" s="32" customFormat="1" hidden="1">
      <c r="A162" s="157"/>
      <c r="B162" s="29"/>
      <c r="C162" s="150"/>
      <c r="D162" s="117">
        <f t="shared" si="6"/>
        <v>0</v>
      </c>
      <c r="E162" s="200" t="s">
        <v>174</v>
      </c>
    </row>
    <row r="163" spans="1:7" s="32" customFormat="1" hidden="1">
      <c r="A163" s="157"/>
      <c r="B163" s="29"/>
      <c r="C163" s="150"/>
      <c r="D163" s="117">
        <f t="shared" si="6"/>
        <v>0</v>
      </c>
      <c r="E163" s="200" t="s">
        <v>174</v>
      </c>
    </row>
    <row r="164" spans="1:7" s="32" customFormat="1" hidden="1">
      <c r="A164" s="157"/>
      <c r="B164" s="29"/>
      <c r="C164" s="150"/>
      <c r="D164" s="117">
        <f t="shared" si="6"/>
        <v>0</v>
      </c>
      <c r="E164" s="200" t="s">
        <v>174</v>
      </c>
    </row>
    <row r="165" spans="1:7" s="32" customFormat="1" hidden="1">
      <c r="A165" s="157"/>
      <c r="B165" s="29"/>
      <c r="C165" s="150"/>
      <c r="D165" s="117">
        <f t="shared" si="6"/>
        <v>0</v>
      </c>
      <c r="E165" s="200" t="s">
        <v>174</v>
      </c>
      <c r="F165" s="29"/>
      <c r="G165" s="29"/>
    </row>
    <row r="166" spans="1:7" s="32" customFormat="1" hidden="1">
      <c r="A166" s="157"/>
      <c r="B166" s="29"/>
      <c r="C166" s="150"/>
      <c r="D166" s="117">
        <f t="shared" si="6"/>
        <v>0</v>
      </c>
      <c r="E166" s="200" t="s">
        <v>174</v>
      </c>
    </row>
    <row r="167" spans="1:7" s="32" customFormat="1" hidden="1">
      <c r="A167" s="157"/>
      <c r="B167" s="29"/>
      <c r="C167" s="150"/>
      <c r="D167" s="117">
        <f t="shared" si="6"/>
        <v>0</v>
      </c>
      <c r="E167" s="200" t="s">
        <v>174</v>
      </c>
    </row>
    <row r="168" spans="1:7" s="32" customFormat="1" hidden="1">
      <c r="A168" s="157"/>
      <c r="B168" s="29"/>
      <c r="C168" s="150"/>
      <c r="D168" s="117">
        <f t="shared" si="6"/>
        <v>0</v>
      </c>
      <c r="E168" s="200" t="s">
        <v>174</v>
      </c>
    </row>
    <row r="169" spans="1:7" s="32" customFormat="1" hidden="1">
      <c r="A169" s="157"/>
      <c r="B169" s="29"/>
      <c r="C169" s="150"/>
      <c r="D169" s="117">
        <f t="shared" si="6"/>
        <v>0</v>
      </c>
      <c r="E169" s="200" t="s">
        <v>174</v>
      </c>
      <c r="F169" s="29"/>
      <c r="G169" s="29"/>
    </row>
    <row r="170" spans="1:7" s="32" customFormat="1" hidden="1">
      <c r="A170" s="157"/>
      <c r="B170" s="29"/>
      <c r="C170" s="150"/>
      <c r="D170" s="117">
        <f t="shared" si="6"/>
        <v>0</v>
      </c>
      <c r="E170" s="200" t="s">
        <v>174</v>
      </c>
    </row>
    <row r="171" spans="1:7" s="32" customFormat="1" hidden="1">
      <c r="A171" s="157"/>
      <c r="B171" s="29"/>
      <c r="C171" s="150"/>
      <c r="D171" s="117">
        <f t="shared" si="6"/>
        <v>0</v>
      </c>
      <c r="E171" s="200" t="s">
        <v>174</v>
      </c>
    </row>
    <row r="172" spans="1:7" s="32" customFormat="1" hidden="1">
      <c r="A172" s="157"/>
      <c r="B172" s="29"/>
      <c r="C172" s="150"/>
      <c r="D172" s="117">
        <f t="shared" si="6"/>
        <v>0</v>
      </c>
      <c r="E172" s="200" t="s">
        <v>174</v>
      </c>
    </row>
    <row r="173" spans="1:7" s="32" customFormat="1" hidden="1">
      <c r="A173" s="157"/>
      <c r="B173" s="29"/>
      <c r="C173" s="150"/>
      <c r="D173" s="117">
        <f t="shared" si="6"/>
        <v>0</v>
      </c>
      <c r="E173" s="200" t="s">
        <v>174</v>
      </c>
      <c r="F173" s="29"/>
      <c r="G173" s="29"/>
    </row>
    <row r="174" spans="1:7" s="32" customFormat="1" hidden="1">
      <c r="A174" s="157"/>
      <c r="B174" s="29"/>
      <c r="C174" s="150"/>
      <c r="D174" s="117">
        <f t="shared" si="6"/>
        <v>0</v>
      </c>
      <c r="E174" s="200" t="s">
        <v>174</v>
      </c>
    </row>
    <row r="175" spans="1:7" s="32" customFormat="1" hidden="1">
      <c r="A175" s="157"/>
      <c r="B175" s="29"/>
      <c r="C175" s="150"/>
      <c r="D175" s="117">
        <f t="shared" si="6"/>
        <v>0</v>
      </c>
      <c r="E175" s="200" t="s">
        <v>174</v>
      </c>
    </row>
    <row r="176" spans="1:7" s="32" customFormat="1" hidden="1">
      <c r="A176" s="157"/>
      <c r="B176" s="29"/>
      <c r="C176" s="150"/>
      <c r="D176" s="117">
        <f t="shared" si="6"/>
        <v>0</v>
      </c>
      <c r="E176" s="200" t="s">
        <v>174</v>
      </c>
    </row>
    <row r="177" spans="1:7" s="32" customFormat="1" hidden="1">
      <c r="A177" s="157"/>
      <c r="B177" s="29"/>
      <c r="C177" s="150"/>
      <c r="D177" s="117">
        <f t="shared" si="6"/>
        <v>0</v>
      </c>
      <c r="E177" s="200" t="s">
        <v>174</v>
      </c>
      <c r="F177" s="29"/>
      <c r="G177" s="29"/>
    </row>
    <row r="178" spans="1:7" s="32" customFormat="1" hidden="1">
      <c r="A178" s="157"/>
      <c r="B178" s="29"/>
      <c r="C178" s="150"/>
      <c r="D178" s="117">
        <f t="shared" si="6"/>
        <v>0</v>
      </c>
      <c r="E178" s="200" t="s">
        <v>174</v>
      </c>
    </row>
    <row r="179" spans="1:7" s="32" customFormat="1" hidden="1">
      <c r="A179" s="157"/>
      <c r="B179" s="29"/>
      <c r="C179" s="150"/>
      <c r="D179" s="117">
        <f t="shared" si="6"/>
        <v>0</v>
      </c>
      <c r="E179" s="200" t="s">
        <v>174</v>
      </c>
    </row>
    <row r="180" spans="1:7" s="32" customFormat="1" hidden="1">
      <c r="A180" s="157"/>
      <c r="B180" s="29"/>
      <c r="C180" s="150"/>
      <c r="D180" s="117">
        <f t="shared" si="6"/>
        <v>0</v>
      </c>
      <c r="E180" s="200" t="s">
        <v>174</v>
      </c>
    </row>
    <row r="181" spans="1:7" s="32" customFormat="1" hidden="1">
      <c r="A181" s="157"/>
      <c r="B181" s="29"/>
      <c r="C181" s="150"/>
      <c r="D181" s="117">
        <f t="shared" si="6"/>
        <v>0</v>
      </c>
      <c r="E181" s="200" t="s">
        <v>174</v>
      </c>
      <c r="F181" s="29"/>
      <c r="G181" s="29"/>
    </row>
    <row r="182" spans="1:7" s="32" customFormat="1" hidden="1">
      <c r="A182" s="157"/>
      <c r="B182" s="29"/>
      <c r="C182" s="150"/>
      <c r="D182" s="117">
        <f t="shared" si="6"/>
        <v>0</v>
      </c>
      <c r="E182" s="200" t="s">
        <v>174</v>
      </c>
    </row>
    <row r="183" spans="1:7" s="32" customFormat="1" hidden="1">
      <c r="A183" s="157"/>
      <c r="B183" s="29"/>
      <c r="C183" s="150"/>
      <c r="D183" s="117">
        <f t="shared" si="6"/>
        <v>0</v>
      </c>
      <c r="E183" s="200" t="s">
        <v>174</v>
      </c>
    </row>
    <row r="184" spans="1:7" s="32" customFormat="1" hidden="1">
      <c r="A184" s="157"/>
      <c r="B184" s="29"/>
      <c r="C184" s="150"/>
      <c r="D184" s="117">
        <f t="shared" si="6"/>
        <v>0</v>
      </c>
      <c r="E184" s="200" t="s">
        <v>174</v>
      </c>
    </row>
    <row r="185" spans="1:7" s="32" customFormat="1" hidden="1">
      <c r="A185" s="157"/>
      <c r="B185" s="29"/>
      <c r="C185" s="150"/>
      <c r="D185" s="117">
        <f t="shared" si="6"/>
        <v>0</v>
      </c>
      <c r="E185" s="200" t="s">
        <v>174</v>
      </c>
      <c r="F185" s="29"/>
      <c r="G185" s="29"/>
    </row>
    <row r="186" spans="1:7" s="32" customFormat="1" hidden="1">
      <c r="A186" s="157"/>
      <c r="B186" s="29"/>
      <c r="C186" s="150"/>
      <c r="D186" s="117">
        <f t="shared" si="6"/>
        <v>0</v>
      </c>
      <c r="E186" s="200" t="s">
        <v>174</v>
      </c>
    </row>
    <row r="187" spans="1:7" s="32" customFormat="1" hidden="1">
      <c r="A187" s="157"/>
      <c r="B187" s="29"/>
      <c r="C187" s="150"/>
      <c r="D187" s="117">
        <f t="shared" si="6"/>
        <v>0</v>
      </c>
      <c r="E187" s="200" t="s">
        <v>174</v>
      </c>
    </row>
    <row r="188" spans="1:7" s="32" customFormat="1" hidden="1">
      <c r="A188" s="157"/>
      <c r="B188" s="29"/>
      <c r="C188" s="150"/>
      <c r="D188" s="117">
        <f t="shared" si="6"/>
        <v>0</v>
      </c>
      <c r="E188" s="200" t="s">
        <v>174</v>
      </c>
    </row>
    <row r="189" spans="1:7" s="32" customFormat="1" hidden="1">
      <c r="A189" s="157"/>
      <c r="B189" s="29"/>
      <c r="C189" s="150"/>
      <c r="D189" s="117">
        <f t="shared" si="6"/>
        <v>0</v>
      </c>
      <c r="E189" s="200" t="s">
        <v>174</v>
      </c>
      <c r="F189" s="29"/>
      <c r="G189" s="29"/>
    </row>
    <row r="190" spans="1:7" s="32" customFormat="1" hidden="1">
      <c r="A190" s="157"/>
      <c r="B190" s="29"/>
      <c r="C190" s="150"/>
      <c r="D190" s="117">
        <f t="shared" si="6"/>
        <v>0</v>
      </c>
      <c r="E190" s="200" t="s">
        <v>174</v>
      </c>
    </row>
    <row r="191" spans="1:7" s="32" customFormat="1" hidden="1">
      <c r="A191" s="157"/>
      <c r="B191" s="29"/>
      <c r="C191" s="150"/>
      <c r="D191" s="117">
        <f t="shared" si="6"/>
        <v>0</v>
      </c>
      <c r="E191" s="200" t="s">
        <v>174</v>
      </c>
    </row>
    <row r="192" spans="1:7" s="32" customFormat="1" hidden="1">
      <c r="A192" s="157"/>
      <c r="B192" s="29"/>
      <c r="C192" s="150"/>
      <c r="D192" s="117">
        <f t="shared" si="6"/>
        <v>0</v>
      </c>
      <c r="E192" s="200" t="s">
        <v>174</v>
      </c>
    </row>
    <row r="193" spans="1:7" s="32" customFormat="1" hidden="1">
      <c r="A193" s="157"/>
      <c r="B193" s="29"/>
      <c r="C193" s="150"/>
      <c r="D193" s="117">
        <f t="shared" si="6"/>
        <v>0</v>
      </c>
      <c r="E193" s="200" t="s">
        <v>174</v>
      </c>
      <c r="F193" s="29"/>
      <c r="G193" s="29"/>
    </row>
    <row r="194" spans="1:7" s="32" customFormat="1" hidden="1">
      <c r="A194" s="157"/>
      <c r="B194" s="29"/>
      <c r="C194" s="150"/>
      <c r="D194" s="117">
        <f t="shared" si="6"/>
        <v>0</v>
      </c>
      <c r="E194" s="200" t="s">
        <v>174</v>
      </c>
    </row>
    <row r="195" spans="1:7" s="32" customFormat="1" hidden="1">
      <c r="A195" s="157"/>
      <c r="B195" s="29"/>
      <c r="C195" s="150"/>
      <c r="D195" s="117">
        <f t="shared" si="6"/>
        <v>0</v>
      </c>
      <c r="E195" s="200" t="s">
        <v>174</v>
      </c>
    </row>
    <row r="196" spans="1:7" s="32" customFormat="1" hidden="1">
      <c r="A196" s="157"/>
      <c r="B196" s="29"/>
      <c r="C196" s="150"/>
      <c r="D196" s="117">
        <f t="shared" si="6"/>
        <v>0</v>
      </c>
      <c r="E196" s="200" t="s">
        <v>174</v>
      </c>
    </row>
    <row r="197" spans="1:7" s="32" customFormat="1" hidden="1">
      <c r="A197" s="157"/>
      <c r="B197" s="29"/>
      <c r="C197" s="150"/>
      <c r="D197" s="117">
        <f t="shared" si="6"/>
        <v>0</v>
      </c>
      <c r="E197" s="200" t="s">
        <v>174</v>
      </c>
      <c r="F197" s="29"/>
      <c r="G197" s="29"/>
    </row>
    <row r="198" spans="1:7" s="32" customFormat="1" hidden="1">
      <c r="A198" s="157"/>
      <c r="B198" s="29"/>
      <c r="C198" s="150"/>
      <c r="D198" s="117">
        <f t="shared" si="6"/>
        <v>0</v>
      </c>
      <c r="E198" s="200" t="s">
        <v>174</v>
      </c>
    </row>
    <row r="199" spans="1:7" s="32" customFormat="1" hidden="1">
      <c r="A199" s="157"/>
      <c r="B199" s="29"/>
      <c r="C199" s="150"/>
      <c r="D199" s="117">
        <f t="shared" si="6"/>
        <v>0</v>
      </c>
      <c r="E199" s="200" t="s">
        <v>174</v>
      </c>
    </row>
    <row r="200" spans="1:7" s="32" customFormat="1" hidden="1">
      <c r="A200" s="157"/>
      <c r="B200" s="29"/>
      <c r="C200" s="150"/>
      <c r="D200" s="117">
        <f t="shared" si="6"/>
        <v>0</v>
      </c>
      <c r="E200" s="200" t="s">
        <v>174</v>
      </c>
    </row>
    <row r="201" spans="1:7" s="32" customFormat="1" hidden="1">
      <c r="A201" s="157"/>
      <c r="B201" s="29"/>
      <c r="C201" s="150"/>
      <c r="D201" s="117">
        <f t="shared" si="6"/>
        <v>0</v>
      </c>
      <c r="E201" s="200" t="s">
        <v>174</v>
      </c>
      <c r="F201" s="29"/>
      <c r="G201" s="29"/>
    </row>
    <row r="202" spans="1:7" s="32" customFormat="1" hidden="1">
      <c r="A202" s="157"/>
      <c r="B202" s="29"/>
      <c r="C202" s="150"/>
      <c r="D202" s="117">
        <f t="shared" ref="D202:D264" si="7">ROUND(B202*C202,2)</f>
        <v>0</v>
      </c>
      <c r="E202" s="200" t="s">
        <v>174</v>
      </c>
    </row>
    <row r="203" spans="1:7" s="32" customFormat="1" hidden="1">
      <c r="A203" s="157"/>
      <c r="B203" s="29"/>
      <c r="C203" s="150"/>
      <c r="D203" s="117">
        <f t="shared" si="7"/>
        <v>0</v>
      </c>
      <c r="E203" s="200" t="s">
        <v>174</v>
      </c>
    </row>
    <row r="204" spans="1:7" s="32" customFormat="1" hidden="1">
      <c r="A204" s="157"/>
      <c r="B204" s="29"/>
      <c r="C204" s="150"/>
      <c r="D204" s="117">
        <f t="shared" si="7"/>
        <v>0</v>
      </c>
      <c r="E204" s="200" t="s">
        <v>174</v>
      </c>
    </row>
    <row r="205" spans="1:7" s="32" customFormat="1" hidden="1">
      <c r="A205" s="157"/>
      <c r="B205" s="29"/>
      <c r="C205" s="150"/>
      <c r="D205" s="117">
        <f t="shared" si="7"/>
        <v>0</v>
      </c>
      <c r="E205" s="200" t="s">
        <v>174</v>
      </c>
      <c r="F205" s="29"/>
      <c r="G205" s="29"/>
    </row>
    <row r="206" spans="1:7" s="32" customFormat="1" hidden="1">
      <c r="A206" s="157"/>
      <c r="B206" s="29"/>
      <c r="C206" s="150"/>
      <c r="D206" s="117">
        <f t="shared" si="7"/>
        <v>0</v>
      </c>
      <c r="E206" s="200" t="s">
        <v>174</v>
      </c>
    </row>
    <row r="207" spans="1:7" s="32" customFormat="1" hidden="1">
      <c r="A207" s="157"/>
      <c r="B207" s="29"/>
      <c r="C207" s="150"/>
      <c r="D207" s="117">
        <f t="shared" si="7"/>
        <v>0</v>
      </c>
      <c r="E207" s="200" t="s">
        <v>174</v>
      </c>
    </row>
    <row r="208" spans="1:7" s="32" customFormat="1" hidden="1">
      <c r="A208" s="157"/>
      <c r="B208" s="29"/>
      <c r="C208" s="150"/>
      <c r="D208" s="117">
        <f t="shared" si="7"/>
        <v>0</v>
      </c>
      <c r="E208" s="200" t="s">
        <v>174</v>
      </c>
    </row>
    <row r="209" spans="1:7" s="32" customFormat="1" hidden="1">
      <c r="A209" s="157"/>
      <c r="B209" s="29"/>
      <c r="C209" s="150"/>
      <c r="D209" s="117">
        <f t="shared" si="7"/>
        <v>0</v>
      </c>
      <c r="E209" s="200" t="s">
        <v>174</v>
      </c>
      <c r="F209" s="29"/>
      <c r="G209" s="29"/>
    </row>
    <row r="210" spans="1:7" s="32" customFormat="1" hidden="1">
      <c r="A210" s="157"/>
      <c r="B210" s="29"/>
      <c r="C210" s="150"/>
      <c r="D210" s="117">
        <f t="shared" si="7"/>
        <v>0</v>
      </c>
      <c r="E210" s="200" t="s">
        <v>174</v>
      </c>
    </row>
    <row r="211" spans="1:7" s="32" customFormat="1" hidden="1">
      <c r="A211" s="157"/>
      <c r="B211" s="29"/>
      <c r="C211" s="150"/>
      <c r="D211" s="117">
        <f t="shared" si="7"/>
        <v>0</v>
      </c>
      <c r="E211" s="200" t="s">
        <v>174</v>
      </c>
    </row>
    <row r="212" spans="1:7" s="32" customFormat="1" hidden="1">
      <c r="A212" s="157"/>
      <c r="B212" s="29"/>
      <c r="C212" s="150"/>
      <c r="D212" s="117">
        <f t="shared" si="7"/>
        <v>0</v>
      </c>
      <c r="E212" s="200" t="s">
        <v>174</v>
      </c>
    </row>
    <row r="213" spans="1:7" s="32" customFormat="1" hidden="1">
      <c r="A213" s="157"/>
      <c r="B213" s="29"/>
      <c r="C213" s="150"/>
      <c r="D213" s="117">
        <f t="shared" si="7"/>
        <v>0</v>
      </c>
      <c r="E213" s="200" t="s">
        <v>174</v>
      </c>
      <c r="F213" s="29"/>
      <c r="G213" s="29"/>
    </row>
    <row r="214" spans="1:7" s="32" customFormat="1" hidden="1">
      <c r="A214" s="157"/>
      <c r="B214" s="29"/>
      <c r="C214" s="150"/>
      <c r="D214" s="117">
        <f t="shared" si="7"/>
        <v>0</v>
      </c>
      <c r="E214" s="200" t="s">
        <v>174</v>
      </c>
    </row>
    <row r="215" spans="1:7" s="32" customFormat="1" hidden="1">
      <c r="A215" s="157"/>
      <c r="B215" s="29"/>
      <c r="C215" s="150"/>
      <c r="D215" s="117">
        <f t="shared" si="7"/>
        <v>0</v>
      </c>
      <c r="E215" s="200" t="s">
        <v>174</v>
      </c>
    </row>
    <row r="216" spans="1:7" s="32" customFormat="1" hidden="1">
      <c r="A216" s="157"/>
      <c r="B216" s="29"/>
      <c r="C216" s="150"/>
      <c r="D216" s="117">
        <f t="shared" si="7"/>
        <v>0</v>
      </c>
      <c r="E216" s="200" t="s">
        <v>174</v>
      </c>
    </row>
    <row r="217" spans="1:7" s="32" customFormat="1" hidden="1">
      <c r="A217" s="157"/>
      <c r="B217" s="29"/>
      <c r="C217" s="150"/>
      <c r="D217" s="117">
        <f t="shared" si="7"/>
        <v>0</v>
      </c>
      <c r="E217" s="200" t="s">
        <v>174</v>
      </c>
      <c r="F217" s="29"/>
      <c r="G217" s="29"/>
    </row>
    <row r="218" spans="1:7" s="32" customFormat="1" hidden="1">
      <c r="A218" s="157"/>
      <c r="B218" s="29"/>
      <c r="C218" s="150"/>
      <c r="D218" s="117">
        <f t="shared" si="7"/>
        <v>0</v>
      </c>
      <c r="E218" s="200" t="s">
        <v>174</v>
      </c>
    </row>
    <row r="219" spans="1:7" s="32" customFormat="1" hidden="1">
      <c r="A219" s="157"/>
      <c r="B219" s="29"/>
      <c r="C219" s="150"/>
      <c r="D219" s="117">
        <f t="shared" si="7"/>
        <v>0</v>
      </c>
      <c r="E219" s="200" t="s">
        <v>174</v>
      </c>
    </row>
    <row r="220" spans="1:7" s="32" customFormat="1" hidden="1">
      <c r="A220" s="157"/>
      <c r="B220" s="29"/>
      <c r="C220" s="150"/>
      <c r="D220" s="117">
        <f t="shared" si="7"/>
        <v>0</v>
      </c>
      <c r="E220" s="200" t="s">
        <v>174</v>
      </c>
    </row>
    <row r="221" spans="1:7" s="32" customFormat="1" hidden="1">
      <c r="A221" s="157"/>
      <c r="B221" s="29"/>
      <c r="C221" s="150"/>
      <c r="D221" s="117">
        <f t="shared" si="7"/>
        <v>0</v>
      </c>
      <c r="E221" s="200" t="s">
        <v>174</v>
      </c>
      <c r="F221" s="29"/>
      <c r="G221" s="29"/>
    </row>
    <row r="222" spans="1:7" s="32" customFormat="1" hidden="1">
      <c r="A222" s="157"/>
      <c r="B222" s="29"/>
      <c r="C222" s="150"/>
      <c r="D222" s="117">
        <f t="shared" si="7"/>
        <v>0</v>
      </c>
      <c r="E222" s="200" t="s">
        <v>174</v>
      </c>
    </row>
    <row r="223" spans="1:7" s="32" customFormat="1" hidden="1">
      <c r="A223" s="157"/>
      <c r="B223" s="29"/>
      <c r="C223" s="150"/>
      <c r="D223" s="117">
        <f t="shared" si="7"/>
        <v>0</v>
      </c>
      <c r="E223" s="200" t="s">
        <v>174</v>
      </c>
    </row>
    <row r="224" spans="1:7" s="32" customFormat="1" hidden="1">
      <c r="A224" s="157"/>
      <c r="B224" s="29"/>
      <c r="C224" s="150"/>
      <c r="D224" s="117">
        <f t="shared" si="7"/>
        <v>0</v>
      </c>
      <c r="E224" s="200" t="s">
        <v>174</v>
      </c>
    </row>
    <row r="225" spans="1:7" s="32" customFormat="1" hidden="1">
      <c r="A225" s="157"/>
      <c r="B225" s="29"/>
      <c r="C225" s="150"/>
      <c r="D225" s="117">
        <f t="shared" si="7"/>
        <v>0</v>
      </c>
      <c r="E225" s="200" t="s">
        <v>174</v>
      </c>
      <c r="F225" s="29"/>
      <c r="G225" s="29"/>
    </row>
    <row r="226" spans="1:7" s="32" customFormat="1" hidden="1">
      <c r="A226" s="157"/>
      <c r="B226" s="29"/>
      <c r="C226" s="150"/>
      <c r="D226" s="117">
        <f t="shared" si="7"/>
        <v>0</v>
      </c>
      <c r="E226" s="200" t="s">
        <v>174</v>
      </c>
    </row>
    <row r="227" spans="1:7" s="32" customFormat="1" hidden="1">
      <c r="A227" s="157"/>
      <c r="B227" s="29"/>
      <c r="C227" s="150"/>
      <c r="D227" s="117">
        <f t="shared" si="7"/>
        <v>0</v>
      </c>
      <c r="E227" s="200" t="s">
        <v>174</v>
      </c>
    </row>
    <row r="228" spans="1:7" s="32" customFormat="1" hidden="1">
      <c r="A228" s="157"/>
      <c r="B228" s="29"/>
      <c r="C228" s="150"/>
      <c r="D228" s="117">
        <f t="shared" si="7"/>
        <v>0</v>
      </c>
      <c r="E228" s="200" t="s">
        <v>174</v>
      </c>
    </row>
    <row r="229" spans="1:7" s="32" customFormat="1" hidden="1">
      <c r="A229" s="157"/>
      <c r="B229" s="29"/>
      <c r="C229" s="150"/>
      <c r="D229" s="117">
        <f t="shared" si="7"/>
        <v>0</v>
      </c>
      <c r="E229" s="200" t="s">
        <v>174</v>
      </c>
      <c r="F229" s="29"/>
      <c r="G229" s="29"/>
    </row>
    <row r="230" spans="1:7" s="32" customFormat="1" hidden="1">
      <c r="A230" s="157"/>
      <c r="B230" s="29"/>
      <c r="C230" s="150"/>
      <c r="D230" s="117">
        <f t="shared" si="7"/>
        <v>0</v>
      </c>
      <c r="E230" s="200" t="s">
        <v>174</v>
      </c>
    </row>
    <row r="231" spans="1:7" s="32" customFormat="1" hidden="1">
      <c r="A231" s="157"/>
      <c r="B231" s="29"/>
      <c r="C231" s="150"/>
      <c r="D231" s="117">
        <f t="shared" si="7"/>
        <v>0</v>
      </c>
      <c r="E231" s="200" t="s">
        <v>174</v>
      </c>
    </row>
    <row r="232" spans="1:7" s="32" customFormat="1" hidden="1">
      <c r="A232" s="157"/>
      <c r="B232" s="29"/>
      <c r="C232" s="150"/>
      <c r="D232" s="117">
        <f t="shared" si="7"/>
        <v>0</v>
      </c>
      <c r="E232" s="200" t="s">
        <v>174</v>
      </c>
    </row>
    <row r="233" spans="1:7" s="32" customFormat="1" hidden="1">
      <c r="A233" s="157"/>
      <c r="B233" s="29"/>
      <c r="C233" s="150"/>
      <c r="D233" s="117">
        <f t="shared" si="7"/>
        <v>0</v>
      </c>
      <c r="E233" s="200" t="s">
        <v>174</v>
      </c>
      <c r="F233" s="29"/>
      <c r="G233" s="29"/>
    </row>
    <row r="234" spans="1:7" s="32" customFormat="1" hidden="1">
      <c r="A234" s="157"/>
      <c r="B234" s="29"/>
      <c r="C234" s="150"/>
      <c r="D234" s="117">
        <f t="shared" si="7"/>
        <v>0</v>
      </c>
      <c r="E234" s="200" t="s">
        <v>174</v>
      </c>
    </row>
    <row r="235" spans="1:7" s="32" customFormat="1" hidden="1">
      <c r="A235" s="157"/>
      <c r="B235" s="29"/>
      <c r="C235" s="150"/>
      <c r="D235" s="117">
        <f t="shared" si="7"/>
        <v>0</v>
      </c>
      <c r="E235" s="200" t="s">
        <v>174</v>
      </c>
    </row>
    <row r="236" spans="1:7" s="32" customFormat="1" hidden="1">
      <c r="A236" s="157"/>
      <c r="B236" s="29"/>
      <c r="C236" s="150"/>
      <c r="D236" s="117">
        <f t="shared" si="7"/>
        <v>0</v>
      </c>
      <c r="E236" s="200" t="s">
        <v>174</v>
      </c>
    </row>
    <row r="237" spans="1:7" s="32" customFormat="1" hidden="1">
      <c r="A237" s="157"/>
      <c r="B237" s="29"/>
      <c r="C237" s="150"/>
      <c r="D237" s="117">
        <f t="shared" si="7"/>
        <v>0</v>
      </c>
      <c r="E237" s="200" t="s">
        <v>174</v>
      </c>
      <c r="F237" s="29"/>
      <c r="G237" s="29"/>
    </row>
    <row r="238" spans="1:7" s="32" customFormat="1" hidden="1">
      <c r="A238" s="157"/>
      <c r="B238" s="29"/>
      <c r="C238" s="150"/>
      <c r="D238" s="117">
        <f t="shared" si="7"/>
        <v>0</v>
      </c>
      <c r="E238" s="200" t="s">
        <v>174</v>
      </c>
    </row>
    <row r="239" spans="1:7" s="32" customFormat="1" hidden="1">
      <c r="A239" s="157"/>
      <c r="B239" s="29"/>
      <c r="C239" s="150"/>
      <c r="D239" s="117">
        <f t="shared" si="7"/>
        <v>0</v>
      </c>
      <c r="E239" s="200" t="s">
        <v>174</v>
      </c>
    </row>
    <row r="240" spans="1:7" s="32" customFormat="1" hidden="1">
      <c r="A240" s="157"/>
      <c r="B240" s="29"/>
      <c r="C240" s="150"/>
      <c r="D240" s="117">
        <f t="shared" si="7"/>
        <v>0</v>
      </c>
      <c r="E240" s="200" t="s">
        <v>174</v>
      </c>
    </row>
    <row r="241" spans="1:7" s="32" customFormat="1" hidden="1">
      <c r="A241" s="157"/>
      <c r="B241" s="29"/>
      <c r="C241" s="150"/>
      <c r="D241" s="117">
        <f t="shared" si="7"/>
        <v>0</v>
      </c>
      <c r="E241" s="200" t="s">
        <v>174</v>
      </c>
      <c r="F241" s="29"/>
      <c r="G241" s="29"/>
    </row>
    <row r="242" spans="1:7" s="32" customFormat="1" hidden="1">
      <c r="A242" s="157"/>
      <c r="B242" s="29"/>
      <c r="C242" s="150"/>
      <c r="D242" s="117">
        <f t="shared" si="7"/>
        <v>0</v>
      </c>
      <c r="E242" s="200" t="s">
        <v>174</v>
      </c>
    </row>
    <row r="243" spans="1:7" s="32" customFormat="1" hidden="1">
      <c r="A243" s="157"/>
      <c r="B243" s="29"/>
      <c r="C243" s="150"/>
      <c r="D243" s="117">
        <f t="shared" si="7"/>
        <v>0</v>
      </c>
      <c r="E243" s="200" t="s">
        <v>174</v>
      </c>
    </row>
    <row r="244" spans="1:7" s="32" customFormat="1" hidden="1">
      <c r="A244" s="157"/>
      <c r="B244" s="29"/>
      <c r="C244" s="150"/>
      <c r="D244" s="117">
        <f t="shared" si="7"/>
        <v>0</v>
      </c>
      <c r="E244" s="200" t="s">
        <v>174</v>
      </c>
    </row>
    <row r="245" spans="1:7" s="32" customFormat="1" hidden="1">
      <c r="A245" s="157"/>
      <c r="B245" s="29"/>
      <c r="C245" s="150"/>
      <c r="D245" s="117">
        <f t="shared" si="7"/>
        <v>0</v>
      </c>
      <c r="E245" s="200" t="s">
        <v>174</v>
      </c>
      <c r="F245" s="29"/>
      <c r="G245" s="29"/>
    </row>
    <row r="246" spans="1:7" s="32" customFormat="1" hidden="1">
      <c r="A246" s="157"/>
      <c r="B246" s="29"/>
      <c r="C246" s="150"/>
      <c r="D246" s="117">
        <f t="shared" si="7"/>
        <v>0</v>
      </c>
      <c r="E246" s="200" t="s">
        <v>174</v>
      </c>
    </row>
    <row r="247" spans="1:7" s="32" customFormat="1" hidden="1">
      <c r="A247" s="157"/>
      <c r="B247" s="29"/>
      <c r="C247" s="150"/>
      <c r="D247" s="117">
        <f t="shared" si="7"/>
        <v>0</v>
      </c>
      <c r="E247" s="200" t="s">
        <v>174</v>
      </c>
    </row>
    <row r="248" spans="1:7" s="32" customFormat="1" hidden="1">
      <c r="A248" s="157"/>
      <c r="B248" s="29"/>
      <c r="C248" s="150"/>
      <c r="D248" s="117">
        <f t="shared" si="7"/>
        <v>0</v>
      </c>
      <c r="E248" s="200" t="s">
        <v>174</v>
      </c>
    </row>
    <row r="249" spans="1:7" s="32" customFormat="1" hidden="1">
      <c r="A249" s="157"/>
      <c r="B249" s="29"/>
      <c r="C249" s="150"/>
      <c r="D249" s="117">
        <f t="shared" si="7"/>
        <v>0</v>
      </c>
      <c r="E249" s="200" t="s">
        <v>174</v>
      </c>
      <c r="F249" s="29"/>
      <c r="G249" s="29"/>
    </row>
    <row r="250" spans="1:7" s="32" customFormat="1" hidden="1">
      <c r="A250" s="157"/>
      <c r="B250" s="29"/>
      <c r="C250" s="150"/>
      <c r="D250" s="117">
        <f t="shared" si="7"/>
        <v>0</v>
      </c>
      <c r="E250" s="200" t="s">
        <v>174</v>
      </c>
    </row>
    <row r="251" spans="1:7" s="32" customFormat="1" hidden="1">
      <c r="A251" s="157"/>
      <c r="B251" s="29"/>
      <c r="C251" s="150"/>
      <c r="D251" s="117">
        <f t="shared" si="7"/>
        <v>0</v>
      </c>
      <c r="E251" s="200" t="s">
        <v>174</v>
      </c>
    </row>
    <row r="252" spans="1:7" s="32" customFormat="1" hidden="1">
      <c r="A252" s="157"/>
      <c r="B252" s="29"/>
      <c r="C252" s="150"/>
      <c r="D252" s="117">
        <f t="shared" si="7"/>
        <v>0</v>
      </c>
      <c r="E252" s="200" t="s">
        <v>174</v>
      </c>
    </row>
    <row r="253" spans="1:7" s="32" customFormat="1" hidden="1">
      <c r="A253" s="157"/>
      <c r="B253" s="29"/>
      <c r="C253" s="150"/>
      <c r="D253" s="117">
        <f t="shared" si="7"/>
        <v>0</v>
      </c>
      <c r="E253" s="200" t="s">
        <v>174</v>
      </c>
      <c r="F253" s="29"/>
      <c r="G253" s="29"/>
    </row>
    <row r="254" spans="1:7" s="32" customFormat="1" hidden="1">
      <c r="A254" s="157"/>
      <c r="B254" s="29"/>
      <c r="C254" s="150"/>
      <c r="D254" s="117">
        <f t="shared" si="7"/>
        <v>0</v>
      </c>
      <c r="E254" s="200" t="s">
        <v>174</v>
      </c>
    </row>
    <row r="255" spans="1:7" s="32" customFormat="1" hidden="1">
      <c r="A255" s="157"/>
      <c r="B255" s="29"/>
      <c r="C255" s="150"/>
      <c r="D255" s="117">
        <f t="shared" si="7"/>
        <v>0</v>
      </c>
      <c r="E255" s="200" t="s">
        <v>174</v>
      </c>
    </row>
    <row r="256" spans="1:7" s="32" customFormat="1" hidden="1">
      <c r="A256" s="157"/>
      <c r="B256" s="29"/>
      <c r="C256" s="150"/>
      <c r="D256" s="117">
        <f t="shared" si="7"/>
        <v>0</v>
      </c>
      <c r="E256" s="200" t="s">
        <v>174</v>
      </c>
    </row>
    <row r="257" spans="1:24" s="32" customFormat="1" hidden="1">
      <c r="A257" s="157"/>
      <c r="B257" s="29"/>
      <c r="C257" s="150"/>
      <c r="D257" s="117">
        <f t="shared" si="7"/>
        <v>0</v>
      </c>
      <c r="E257" s="200" t="s">
        <v>174</v>
      </c>
      <c r="F257" s="29"/>
      <c r="G257" s="29"/>
    </row>
    <row r="258" spans="1:24" s="32" customFormat="1" hidden="1">
      <c r="A258" s="157"/>
      <c r="B258" s="29"/>
      <c r="C258" s="150"/>
      <c r="D258" s="117">
        <f t="shared" si="7"/>
        <v>0</v>
      </c>
      <c r="E258" s="200" t="s">
        <v>174</v>
      </c>
    </row>
    <row r="259" spans="1:24" s="32" customFormat="1" hidden="1">
      <c r="A259" s="157"/>
      <c r="B259" s="29"/>
      <c r="C259" s="150"/>
      <c r="D259" s="117">
        <f t="shared" si="7"/>
        <v>0</v>
      </c>
      <c r="E259" s="200" t="s">
        <v>174</v>
      </c>
    </row>
    <row r="260" spans="1:24" s="32" customFormat="1" hidden="1">
      <c r="A260" s="157"/>
      <c r="B260" s="29"/>
      <c r="C260" s="150"/>
      <c r="D260" s="117">
        <f t="shared" si="7"/>
        <v>0</v>
      </c>
      <c r="E260" s="200" t="s">
        <v>174</v>
      </c>
    </row>
    <row r="261" spans="1:24" s="32" customFormat="1" hidden="1">
      <c r="A261" s="157"/>
      <c r="B261" s="29"/>
      <c r="C261" s="150"/>
      <c r="D261" s="117">
        <f t="shared" si="7"/>
        <v>0</v>
      </c>
      <c r="E261" s="200" t="s">
        <v>174</v>
      </c>
      <c r="F261" s="29"/>
      <c r="G261" s="29"/>
    </row>
    <row r="262" spans="1:24" s="32" customFormat="1" hidden="1">
      <c r="A262" s="157"/>
      <c r="B262" s="29"/>
      <c r="C262" s="150"/>
      <c r="D262" s="117">
        <f t="shared" si="7"/>
        <v>0</v>
      </c>
      <c r="E262" s="200" t="s">
        <v>174</v>
      </c>
    </row>
    <row r="263" spans="1:24" s="32" customFormat="1" hidden="1">
      <c r="A263" s="157"/>
      <c r="B263" s="29"/>
      <c r="C263" s="150"/>
      <c r="D263" s="117">
        <f t="shared" si="7"/>
        <v>0</v>
      </c>
      <c r="E263" s="200" t="s">
        <v>174</v>
      </c>
    </row>
    <row r="264" spans="1:24" s="32" customFormat="1" hidden="1">
      <c r="A264" s="157"/>
      <c r="B264" s="29"/>
      <c r="C264" s="150"/>
      <c r="D264" s="117">
        <f t="shared" si="7"/>
        <v>0</v>
      </c>
      <c r="E264" s="200" t="s">
        <v>174</v>
      </c>
    </row>
    <row r="265" spans="1:24" s="32" customFormat="1">
      <c r="A265" s="157"/>
      <c r="B265" s="29"/>
      <c r="C265" s="150"/>
      <c r="D265" s="192">
        <f>ROUND(B265*C265,2)</f>
        <v>0</v>
      </c>
      <c r="E265" s="200" t="s">
        <v>174</v>
      </c>
    </row>
    <row r="266" spans="1:24" s="32" customFormat="1">
      <c r="A266" s="159"/>
      <c r="B266" s="120"/>
      <c r="C266" s="121" t="s">
        <v>175</v>
      </c>
      <c r="D266" s="117">
        <f>ROUND(SUBTOTAL(109,D135:D265),2)</f>
        <v>0</v>
      </c>
      <c r="E266" s="200" t="s">
        <v>174</v>
      </c>
      <c r="G266" s="226" t="s">
        <v>190</v>
      </c>
    </row>
    <row r="267" spans="1:24">
      <c r="E267" s="200" t="s">
        <v>166</v>
      </c>
    </row>
    <row r="268" spans="1:24">
      <c r="B268" s="340" t="s">
        <v>185</v>
      </c>
      <c r="C268" s="340"/>
      <c r="D268" s="153">
        <f>+D134+D266</f>
        <v>0</v>
      </c>
      <c r="E268" s="119" t="s">
        <v>166</v>
      </c>
      <c r="G268" s="35" t="s">
        <v>177</v>
      </c>
    </row>
    <row r="269" spans="1:24" s="32" customFormat="1">
      <c r="A269"/>
      <c r="B269"/>
      <c r="C269"/>
      <c r="D269"/>
      <c r="E269" s="122" t="s">
        <v>166</v>
      </c>
      <c r="P269" s="215"/>
      <c r="Q269" s="215"/>
      <c r="R269" s="215"/>
      <c r="S269" s="215"/>
      <c r="T269" s="346"/>
      <c r="U269" s="346"/>
      <c r="V269" s="215"/>
      <c r="W269" s="215"/>
      <c r="X269" s="226"/>
    </row>
    <row r="270" spans="1:24" s="32" customFormat="1">
      <c r="A270" s="86" t="s">
        <v>178</v>
      </c>
      <c r="B270" s="93"/>
      <c r="C270" s="93"/>
      <c r="D270" s="94"/>
      <c r="E270" s="119" t="s">
        <v>171</v>
      </c>
      <c r="G270" s="36" t="s">
        <v>179</v>
      </c>
      <c r="P270" s="345"/>
      <c r="Q270" s="345"/>
      <c r="R270" s="215"/>
      <c r="S270" s="215"/>
      <c r="T270" s="347"/>
      <c r="U270" s="347"/>
      <c r="V270" s="215"/>
      <c r="W270" s="215"/>
      <c r="X270" s="155"/>
    </row>
    <row r="271" spans="1:24" s="32" customFormat="1" ht="45" customHeight="1">
      <c r="A271" s="342" t="s">
        <v>191</v>
      </c>
      <c r="B271" s="343"/>
      <c r="C271" s="343"/>
      <c r="D271" s="344"/>
      <c r="E271" s="119" t="s">
        <v>171</v>
      </c>
      <c r="G271" s="338" t="s">
        <v>180</v>
      </c>
      <c r="H271" s="338"/>
      <c r="I271" s="338"/>
      <c r="J271" s="338"/>
      <c r="K271" s="338"/>
      <c r="L271" s="338"/>
      <c r="M271" s="338"/>
      <c r="N271" s="338"/>
      <c r="O271" s="338"/>
      <c r="P271" s="345"/>
      <c r="Q271" s="345"/>
      <c r="R271" s="215"/>
      <c r="S271" s="215"/>
      <c r="T271" s="345"/>
      <c r="U271" s="345"/>
      <c r="V271" s="215"/>
      <c r="W271" s="215"/>
      <c r="X271" s="156"/>
    </row>
    <row r="272" spans="1:24">
      <c r="E272" s="203" t="s">
        <v>174</v>
      </c>
    </row>
    <row r="273" spans="1:15" s="32" customFormat="1">
      <c r="A273" s="86" t="s">
        <v>181</v>
      </c>
      <c r="B273" s="90"/>
      <c r="C273" s="90"/>
      <c r="D273" s="87"/>
      <c r="E273" s="188" t="s">
        <v>174</v>
      </c>
      <c r="G273" s="36" t="s">
        <v>179</v>
      </c>
    </row>
    <row r="274" spans="1:15" s="32" customFormat="1" ht="45" customHeight="1">
      <c r="A274" s="334"/>
      <c r="B274" s="335"/>
      <c r="C274" s="335"/>
      <c r="D274" s="336"/>
      <c r="E274" t="s">
        <v>174</v>
      </c>
      <c r="G274" s="338" t="s">
        <v>180</v>
      </c>
      <c r="H274" s="338"/>
      <c r="I274" s="338"/>
      <c r="J274" s="338"/>
      <c r="K274" s="338"/>
      <c r="L274" s="338"/>
      <c r="M274" s="338"/>
      <c r="N274" s="338"/>
      <c r="O274" s="338"/>
    </row>
    <row r="275" spans="1:15">
      <c r="E275" s="204"/>
    </row>
    <row r="276" spans="1:15">
      <c r="E276" s="188"/>
    </row>
  </sheetData>
  <sheetProtection algorithmName="SHA-512" hashValue="Dz1HuK+d66tbAVNJKeeml/o2+IAGIIUkmwrJ6CPx48cOy/+utYnQa6/C7IbLmwall6Dwl5dzQ/UNmq5cgQBF3Q==" saltValue="JP6AOtISYA4aznnJVuh3Wg==" spinCount="100000" sheet="1" formatCells="0" formatRows="0" sort="0"/>
  <autoFilter ref="E1:E274" xr:uid="{00000000-0001-0000-0B00-000000000000}"/>
  <mergeCells count="12">
    <mergeCell ref="T271:U271"/>
    <mergeCell ref="T269:U269"/>
    <mergeCell ref="P270:Q270"/>
    <mergeCell ref="T270:U270"/>
    <mergeCell ref="P271:Q271"/>
    <mergeCell ref="G271:O271"/>
    <mergeCell ref="G274:O274"/>
    <mergeCell ref="A274:D274"/>
    <mergeCell ref="B268:C268"/>
    <mergeCell ref="A1:C1"/>
    <mergeCell ref="A2:D2"/>
    <mergeCell ref="A271:D271"/>
  </mergeCells>
  <printOptions horizontalCentered="1"/>
  <pageMargins left="0.25" right="0.25" top="0.25" bottom="0.25" header="0" footer="0"/>
  <pageSetup fitToHeight="0" orientation="landscape" blackAndWhite="1" r:id="rId1"/>
  <headerFooter>
    <oddFooter>&amp;L&amp;F</oddFooter>
  </headerFooter>
  <ignoredErrors>
    <ignoredError sqref="D133 D265"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276"/>
  <sheetViews>
    <sheetView view="pageBreakPreview" zoomScaleNormal="100" zoomScaleSheetLayoutView="100" workbookViewId="0">
      <pane ySplit="4" topLeftCell="A5" activePane="bottomLeft" state="frozen"/>
      <selection pane="bottomLeft" activeCell="A137" sqref="A137:C266"/>
      <selection activeCell="K24" sqref="K24"/>
    </sheetView>
  </sheetViews>
  <sheetFormatPr defaultColWidth="9.140625" defaultRowHeight="14.45"/>
  <cols>
    <col min="1" max="1" width="79.28515625" customWidth="1"/>
    <col min="2" max="2" width="18" customWidth="1"/>
    <col min="3" max="3" width="19.42578125" customWidth="1"/>
    <col min="4" max="4" width="16.28515625" customWidth="1"/>
    <col min="5" max="5" width="17" hidden="1" customWidth="1"/>
    <col min="6" max="6" width="2.85546875" customWidth="1"/>
    <col min="17" max="17" width="16.85546875" customWidth="1"/>
    <col min="19" max="19" width="10.85546875" customWidth="1"/>
  </cols>
  <sheetData>
    <row r="1" spans="1:7" ht="24" customHeight="1">
      <c r="A1" s="337" t="s">
        <v>163</v>
      </c>
      <c r="B1" s="337"/>
      <c r="C1" s="337"/>
      <c r="D1" t="str">
        <f>+'Section A'!B2</f>
        <v>Cornucopia-Galesburg Inc</v>
      </c>
      <c r="E1" t="s">
        <v>164</v>
      </c>
    </row>
    <row r="2" spans="1:7" ht="35.25" customHeight="1">
      <c r="A2" s="339" t="s">
        <v>192</v>
      </c>
      <c r="B2" s="339"/>
      <c r="C2" s="339"/>
      <c r="D2" s="339"/>
      <c r="E2" s="224" t="s">
        <v>166</v>
      </c>
      <c r="F2" s="6"/>
      <c r="G2" s="6"/>
    </row>
    <row r="3" spans="1:7">
      <c r="B3" s="6"/>
      <c r="C3" s="6"/>
      <c r="D3" s="6"/>
      <c r="E3" s="5" t="s">
        <v>166</v>
      </c>
      <c r="F3" s="6"/>
      <c r="G3" s="6"/>
    </row>
    <row r="4" spans="1:7">
      <c r="A4" s="128" t="s">
        <v>187</v>
      </c>
      <c r="B4" s="129" t="s">
        <v>193</v>
      </c>
      <c r="C4" s="129" t="s">
        <v>194</v>
      </c>
      <c r="D4" s="128" t="s">
        <v>169</v>
      </c>
      <c r="E4" s="187" t="s">
        <v>166</v>
      </c>
      <c r="F4" s="6"/>
      <c r="G4" s="6"/>
    </row>
    <row r="5" spans="1:7" s="32" customFormat="1">
      <c r="A5" s="148"/>
      <c r="B5" s="149"/>
      <c r="C5" s="150"/>
      <c r="D5" s="117">
        <f t="shared" ref="D5:D36" si="0">ROUND(+B5*C5,2)</f>
        <v>0</v>
      </c>
      <c r="E5" s="200" t="s">
        <v>171</v>
      </c>
      <c r="F5" s="130"/>
      <c r="G5" s="130"/>
    </row>
    <row r="6" spans="1:7" s="32" customFormat="1">
      <c r="A6" s="151"/>
      <c r="B6" s="149"/>
      <c r="C6" s="150"/>
      <c r="D6" s="117">
        <f t="shared" si="0"/>
        <v>0</v>
      </c>
      <c r="E6" s="200" t="s">
        <v>171</v>
      </c>
      <c r="F6" s="29"/>
      <c r="G6" s="29"/>
    </row>
    <row r="7" spans="1:7" s="32" customFormat="1">
      <c r="A7" s="151"/>
      <c r="B7" s="149"/>
      <c r="C7" s="150"/>
      <c r="D7" s="117">
        <f t="shared" si="0"/>
        <v>0</v>
      </c>
      <c r="E7" s="200" t="s">
        <v>171</v>
      </c>
      <c r="G7" s="29"/>
    </row>
    <row r="8" spans="1:7" s="32" customFormat="1" hidden="1">
      <c r="A8" s="151"/>
      <c r="B8" s="149"/>
      <c r="C8" s="150"/>
      <c r="D8" s="117">
        <f t="shared" si="0"/>
        <v>0</v>
      </c>
      <c r="E8" s="200" t="s">
        <v>171</v>
      </c>
      <c r="F8" s="29"/>
      <c r="G8" s="29"/>
    </row>
    <row r="9" spans="1:7" s="32" customFormat="1" hidden="1">
      <c r="A9" s="151"/>
      <c r="B9" s="149"/>
      <c r="C9" s="150"/>
      <c r="D9" s="117">
        <f t="shared" si="0"/>
        <v>0</v>
      </c>
      <c r="E9" s="200" t="s">
        <v>171</v>
      </c>
      <c r="G9" s="29"/>
    </row>
    <row r="10" spans="1:7" s="32" customFormat="1" hidden="1">
      <c r="A10" s="151"/>
      <c r="B10" s="149"/>
      <c r="C10" s="150"/>
      <c r="D10" s="117">
        <f t="shared" si="0"/>
        <v>0</v>
      </c>
      <c r="E10" s="200" t="s">
        <v>171</v>
      </c>
      <c r="F10" s="29"/>
      <c r="G10" s="29"/>
    </row>
    <row r="11" spans="1:7" s="32" customFormat="1" hidden="1">
      <c r="A11" s="151"/>
      <c r="B11" s="149"/>
      <c r="C11" s="150"/>
      <c r="D11" s="117">
        <f t="shared" si="0"/>
        <v>0</v>
      </c>
      <c r="E11" s="200" t="s">
        <v>171</v>
      </c>
      <c r="G11" s="29"/>
    </row>
    <row r="12" spans="1:7" s="32" customFormat="1" hidden="1">
      <c r="A12" s="151"/>
      <c r="B12" s="149"/>
      <c r="C12" s="150"/>
      <c r="D12" s="117">
        <f t="shared" si="0"/>
        <v>0</v>
      </c>
      <c r="E12" s="200" t="s">
        <v>171</v>
      </c>
      <c r="F12" s="29"/>
      <c r="G12" s="29"/>
    </row>
    <row r="13" spans="1:7" s="32" customFormat="1" hidden="1">
      <c r="A13" s="151"/>
      <c r="B13" s="149"/>
      <c r="C13" s="150"/>
      <c r="D13" s="117">
        <f t="shared" si="0"/>
        <v>0</v>
      </c>
      <c r="E13" s="200" t="s">
        <v>171</v>
      </c>
      <c r="G13" s="29"/>
    </row>
    <row r="14" spans="1:7" s="32" customFormat="1" hidden="1">
      <c r="A14" s="151"/>
      <c r="B14" s="149"/>
      <c r="C14" s="150"/>
      <c r="D14" s="117">
        <f t="shared" si="0"/>
        <v>0</v>
      </c>
      <c r="E14" s="200" t="s">
        <v>171</v>
      </c>
      <c r="F14" s="29"/>
      <c r="G14" s="29"/>
    </row>
    <row r="15" spans="1:7" s="32" customFormat="1" hidden="1">
      <c r="A15" s="151"/>
      <c r="B15" s="149"/>
      <c r="C15" s="150"/>
      <c r="D15" s="117">
        <f t="shared" si="0"/>
        <v>0</v>
      </c>
      <c r="E15" s="200" t="s">
        <v>171</v>
      </c>
      <c r="G15" s="29"/>
    </row>
    <row r="16" spans="1:7" s="32" customFormat="1" hidden="1">
      <c r="A16" s="151"/>
      <c r="B16" s="149"/>
      <c r="C16" s="150"/>
      <c r="D16" s="117">
        <f t="shared" si="0"/>
        <v>0</v>
      </c>
      <c r="E16" s="200" t="s">
        <v>171</v>
      </c>
      <c r="F16" s="29"/>
      <c r="G16" s="29"/>
    </row>
    <row r="17" spans="1:7" s="32" customFormat="1" hidden="1">
      <c r="A17" s="151"/>
      <c r="B17" s="149"/>
      <c r="C17" s="150"/>
      <c r="D17" s="117">
        <f t="shared" si="0"/>
        <v>0</v>
      </c>
      <c r="E17" s="200" t="s">
        <v>171</v>
      </c>
      <c r="G17" s="29"/>
    </row>
    <row r="18" spans="1:7" s="32" customFormat="1" hidden="1">
      <c r="A18" s="151"/>
      <c r="B18" s="149"/>
      <c r="C18" s="150"/>
      <c r="D18" s="117">
        <f t="shared" si="0"/>
        <v>0</v>
      </c>
      <c r="E18" s="200" t="s">
        <v>171</v>
      </c>
      <c r="F18" s="29"/>
      <c r="G18" s="29"/>
    </row>
    <row r="19" spans="1:7" s="32" customFormat="1" hidden="1">
      <c r="A19" s="151"/>
      <c r="B19" s="149"/>
      <c r="C19" s="150"/>
      <c r="D19" s="117">
        <f t="shared" si="0"/>
        <v>0</v>
      </c>
      <c r="E19" s="200" t="s">
        <v>171</v>
      </c>
      <c r="G19" s="29"/>
    </row>
    <row r="20" spans="1:7" s="32" customFormat="1" hidden="1">
      <c r="A20" s="151"/>
      <c r="B20" s="149"/>
      <c r="C20" s="150"/>
      <c r="D20" s="117">
        <f t="shared" si="0"/>
        <v>0</v>
      </c>
      <c r="E20" s="200" t="s">
        <v>171</v>
      </c>
      <c r="F20" s="29"/>
      <c r="G20" s="29"/>
    </row>
    <row r="21" spans="1:7" s="32" customFormat="1" hidden="1">
      <c r="A21" s="151"/>
      <c r="B21" s="149"/>
      <c r="C21" s="150"/>
      <c r="D21" s="117">
        <f t="shared" si="0"/>
        <v>0</v>
      </c>
      <c r="E21" s="200" t="s">
        <v>171</v>
      </c>
      <c r="G21" s="29"/>
    </row>
    <row r="22" spans="1:7" s="32" customFormat="1" hidden="1">
      <c r="A22" s="151"/>
      <c r="B22" s="149"/>
      <c r="C22" s="150"/>
      <c r="D22" s="117">
        <f t="shared" si="0"/>
        <v>0</v>
      </c>
      <c r="E22" s="200" t="s">
        <v>171</v>
      </c>
      <c r="F22" s="29"/>
      <c r="G22" s="29"/>
    </row>
    <row r="23" spans="1:7" s="32" customFormat="1" hidden="1">
      <c r="A23" s="151"/>
      <c r="B23" s="149"/>
      <c r="C23" s="150"/>
      <c r="D23" s="117">
        <f t="shared" si="0"/>
        <v>0</v>
      </c>
      <c r="E23" s="200" t="s">
        <v>171</v>
      </c>
      <c r="G23" s="29"/>
    </row>
    <row r="24" spans="1:7" s="32" customFormat="1" hidden="1">
      <c r="A24" s="151"/>
      <c r="B24" s="149"/>
      <c r="C24" s="150"/>
      <c r="D24" s="117">
        <f t="shared" si="0"/>
        <v>0</v>
      </c>
      <c r="E24" s="200" t="s">
        <v>171</v>
      </c>
      <c r="F24" s="29"/>
      <c r="G24" s="29"/>
    </row>
    <row r="25" spans="1:7" s="32" customFormat="1" hidden="1">
      <c r="A25" s="151"/>
      <c r="B25" s="149"/>
      <c r="C25" s="150"/>
      <c r="D25" s="117">
        <f t="shared" si="0"/>
        <v>0</v>
      </c>
      <c r="E25" s="200" t="s">
        <v>171</v>
      </c>
      <c r="G25" s="29"/>
    </row>
    <row r="26" spans="1:7" s="32" customFormat="1" hidden="1">
      <c r="A26" s="151"/>
      <c r="B26" s="149"/>
      <c r="C26" s="150"/>
      <c r="D26" s="117">
        <f t="shared" si="0"/>
        <v>0</v>
      </c>
      <c r="E26" s="200" t="s">
        <v>171</v>
      </c>
      <c r="F26" s="29"/>
      <c r="G26" s="29"/>
    </row>
    <row r="27" spans="1:7" s="32" customFormat="1" hidden="1">
      <c r="A27" s="151"/>
      <c r="B27" s="149"/>
      <c r="C27" s="150"/>
      <c r="D27" s="117">
        <f t="shared" si="0"/>
        <v>0</v>
      </c>
      <c r="E27" s="200" t="s">
        <v>171</v>
      </c>
      <c r="G27" s="29"/>
    </row>
    <row r="28" spans="1:7" s="32" customFormat="1" hidden="1">
      <c r="A28" s="151"/>
      <c r="B28" s="149"/>
      <c r="C28" s="150"/>
      <c r="D28" s="117">
        <f t="shared" si="0"/>
        <v>0</v>
      </c>
      <c r="E28" s="200" t="s">
        <v>171</v>
      </c>
      <c r="F28" s="29"/>
      <c r="G28" s="29"/>
    </row>
    <row r="29" spans="1:7" s="32" customFormat="1" hidden="1">
      <c r="A29" s="151"/>
      <c r="B29" s="149"/>
      <c r="C29" s="150"/>
      <c r="D29" s="117">
        <f t="shared" si="0"/>
        <v>0</v>
      </c>
      <c r="E29" s="200" t="s">
        <v>171</v>
      </c>
      <c r="G29" s="29"/>
    </row>
    <row r="30" spans="1:7" s="32" customFormat="1" hidden="1">
      <c r="A30" s="151"/>
      <c r="B30" s="149"/>
      <c r="C30" s="150"/>
      <c r="D30" s="117">
        <f t="shared" si="0"/>
        <v>0</v>
      </c>
      <c r="E30" s="200" t="s">
        <v>171</v>
      </c>
      <c r="F30" s="29"/>
      <c r="G30" s="29"/>
    </row>
    <row r="31" spans="1:7" s="32" customFormat="1" hidden="1">
      <c r="A31" s="151"/>
      <c r="B31" s="149"/>
      <c r="C31" s="150"/>
      <c r="D31" s="117">
        <f t="shared" si="0"/>
        <v>0</v>
      </c>
      <c r="E31" s="200" t="s">
        <v>171</v>
      </c>
      <c r="G31" s="29"/>
    </row>
    <row r="32" spans="1:7" s="32" customFormat="1" hidden="1">
      <c r="A32" s="151"/>
      <c r="B32" s="149"/>
      <c r="C32" s="150"/>
      <c r="D32" s="117">
        <f t="shared" si="0"/>
        <v>0</v>
      </c>
      <c r="E32" s="200" t="s">
        <v>171</v>
      </c>
      <c r="F32" s="29"/>
      <c r="G32" s="29"/>
    </row>
    <row r="33" spans="1:7" s="32" customFormat="1" hidden="1">
      <c r="A33" s="151"/>
      <c r="B33" s="149"/>
      <c r="C33" s="150"/>
      <c r="D33" s="117">
        <f t="shared" si="0"/>
        <v>0</v>
      </c>
      <c r="E33" s="200" t="s">
        <v>171</v>
      </c>
      <c r="G33" s="29"/>
    </row>
    <row r="34" spans="1:7" s="32" customFormat="1" hidden="1">
      <c r="A34" s="151"/>
      <c r="B34" s="149"/>
      <c r="C34" s="150"/>
      <c r="D34" s="117">
        <f t="shared" si="0"/>
        <v>0</v>
      </c>
      <c r="E34" s="200" t="s">
        <v>171</v>
      </c>
      <c r="F34" s="29"/>
      <c r="G34" s="29"/>
    </row>
    <row r="35" spans="1:7" s="32" customFormat="1" hidden="1">
      <c r="A35" s="151"/>
      <c r="B35" s="149"/>
      <c r="C35" s="150"/>
      <c r="D35" s="117">
        <f t="shared" si="0"/>
        <v>0</v>
      </c>
      <c r="E35" s="200" t="s">
        <v>171</v>
      </c>
      <c r="G35" s="29"/>
    </row>
    <row r="36" spans="1:7" s="32" customFormat="1" hidden="1">
      <c r="A36" s="151"/>
      <c r="B36" s="149"/>
      <c r="C36" s="150"/>
      <c r="D36" s="117">
        <f t="shared" si="0"/>
        <v>0</v>
      </c>
      <c r="E36" s="200" t="s">
        <v>171</v>
      </c>
      <c r="F36" s="29"/>
      <c r="G36" s="29"/>
    </row>
    <row r="37" spans="1:7" s="32" customFormat="1" hidden="1">
      <c r="A37" s="151"/>
      <c r="B37" s="149"/>
      <c r="C37" s="150"/>
      <c r="D37" s="117">
        <f t="shared" ref="D37:D68" si="1">ROUND(+B37*C37,2)</f>
        <v>0</v>
      </c>
      <c r="E37" s="200" t="s">
        <v>171</v>
      </c>
      <c r="G37" s="29"/>
    </row>
    <row r="38" spans="1:7" s="32" customFormat="1" hidden="1">
      <c r="A38" s="151"/>
      <c r="B38" s="149"/>
      <c r="C38" s="150"/>
      <c r="D38" s="117">
        <f t="shared" si="1"/>
        <v>0</v>
      </c>
      <c r="E38" s="200" t="s">
        <v>171</v>
      </c>
      <c r="F38" s="29"/>
      <c r="G38" s="29"/>
    </row>
    <row r="39" spans="1:7" s="32" customFormat="1" hidden="1">
      <c r="A39" s="151"/>
      <c r="B39" s="149"/>
      <c r="C39" s="150"/>
      <c r="D39" s="117">
        <f t="shared" si="1"/>
        <v>0</v>
      </c>
      <c r="E39" s="200" t="s">
        <v>171</v>
      </c>
      <c r="G39" s="29"/>
    </row>
    <row r="40" spans="1:7" s="32" customFormat="1" hidden="1">
      <c r="A40" s="151"/>
      <c r="B40" s="149"/>
      <c r="C40" s="150"/>
      <c r="D40" s="117">
        <f t="shared" si="1"/>
        <v>0</v>
      </c>
      <c r="E40" s="200" t="s">
        <v>171</v>
      </c>
      <c r="F40" s="29"/>
      <c r="G40" s="29"/>
    </row>
    <row r="41" spans="1:7" s="32" customFormat="1" hidden="1">
      <c r="A41" s="151"/>
      <c r="B41" s="149"/>
      <c r="C41" s="150"/>
      <c r="D41" s="117">
        <f t="shared" si="1"/>
        <v>0</v>
      </c>
      <c r="E41" s="200" t="s">
        <v>171</v>
      </c>
      <c r="G41" s="29"/>
    </row>
    <row r="42" spans="1:7" s="32" customFormat="1" hidden="1">
      <c r="A42" s="151"/>
      <c r="B42" s="149"/>
      <c r="C42" s="150"/>
      <c r="D42" s="117">
        <f t="shared" si="1"/>
        <v>0</v>
      </c>
      <c r="E42" s="200" t="s">
        <v>171</v>
      </c>
      <c r="F42" s="29"/>
      <c r="G42" s="29"/>
    </row>
    <row r="43" spans="1:7" s="32" customFormat="1" hidden="1">
      <c r="A43" s="151"/>
      <c r="B43" s="149"/>
      <c r="C43" s="150"/>
      <c r="D43" s="117">
        <f t="shared" si="1"/>
        <v>0</v>
      </c>
      <c r="E43" s="200" t="s">
        <v>171</v>
      </c>
      <c r="G43" s="29"/>
    </row>
    <row r="44" spans="1:7" s="32" customFormat="1" hidden="1">
      <c r="A44" s="151"/>
      <c r="B44" s="149"/>
      <c r="C44" s="150"/>
      <c r="D44" s="117">
        <f t="shared" si="1"/>
        <v>0</v>
      </c>
      <c r="E44" s="200" t="s">
        <v>171</v>
      </c>
      <c r="F44" s="29"/>
      <c r="G44" s="29"/>
    </row>
    <row r="45" spans="1:7" s="32" customFormat="1" hidden="1">
      <c r="A45" s="151"/>
      <c r="B45" s="149"/>
      <c r="C45" s="150"/>
      <c r="D45" s="117">
        <f t="shared" si="1"/>
        <v>0</v>
      </c>
      <c r="E45" s="200" t="s">
        <v>171</v>
      </c>
      <c r="G45" s="29"/>
    </row>
    <row r="46" spans="1:7" s="32" customFormat="1" hidden="1">
      <c r="A46" s="151"/>
      <c r="B46" s="149"/>
      <c r="C46" s="150"/>
      <c r="D46" s="117">
        <f t="shared" si="1"/>
        <v>0</v>
      </c>
      <c r="E46" s="200" t="s">
        <v>171</v>
      </c>
      <c r="F46" s="29"/>
      <c r="G46" s="29"/>
    </row>
    <row r="47" spans="1:7" s="32" customFormat="1" hidden="1">
      <c r="A47" s="151"/>
      <c r="B47" s="149"/>
      <c r="C47" s="150"/>
      <c r="D47" s="117">
        <f t="shared" si="1"/>
        <v>0</v>
      </c>
      <c r="E47" s="200" t="s">
        <v>171</v>
      </c>
      <c r="G47" s="29"/>
    </row>
    <row r="48" spans="1:7" s="32" customFormat="1" hidden="1">
      <c r="A48" s="151"/>
      <c r="B48" s="149"/>
      <c r="C48" s="150"/>
      <c r="D48" s="117">
        <f t="shared" si="1"/>
        <v>0</v>
      </c>
      <c r="E48" s="200" t="s">
        <v>171</v>
      </c>
      <c r="F48" s="29"/>
      <c r="G48" s="29"/>
    </row>
    <row r="49" spans="1:7" s="32" customFormat="1" hidden="1">
      <c r="A49" s="151"/>
      <c r="B49" s="149"/>
      <c r="C49" s="150"/>
      <c r="D49" s="117">
        <f t="shared" si="1"/>
        <v>0</v>
      </c>
      <c r="E49" s="200" t="s">
        <v>171</v>
      </c>
      <c r="G49" s="29"/>
    </row>
    <row r="50" spans="1:7" s="32" customFormat="1" hidden="1">
      <c r="A50" s="151"/>
      <c r="B50" s="149"/>
      <c r="C50" s="150"/>
      <c r="D50" s="117">
        <f t="shared" si="1"/>
        <v>0</v>
      </c>
      <c r="E50" s="200" t="s">
        <v>171</v>
      </c>
      <c r="F50" s="29"/>
      <c r="G50" s="29"/>
    </row>
    <row r="51" spans="1:7" s="32" customFormat="1" hidden="1">
      <c r="A51" s="151"/>
      <c r="B51" s="149"/>
      <c r="C51" s="150"/>
      <c r="D51" s="117">
        <f t="shared" si="1"/>
        <v>0</v>
      </c>
      <c r="E51" s="200" t="s">
        <v>171</v>
      </c>
      <c r="G51" s="29"/>
    </row>
    <row r="52" spans="1:7" s="32" customFormat="1" hidden="1">
      <c r="A52" s="151"/>
      <c r="B52" s="149"/>
      <c r="C52" s="150"/>
      <c r="D52" s="117">
        <f t="shared" si="1"/>
        <v>0</v>
      </c>
      <c r="E52" s="200" t="s">
        <v>171</v>
      </c>
      <c r="F52" s="29"/>
      <c r="G52" s="29"/>
    </row>
    <row r="53" spans="1:7" s="32" customFormat="1" hidden="1">
      <c r="A53" s="151"/>
      <c r="B53" s="149"/>
      <c r="C53" s="150"/>
      <c r="D53" s="117">
        <f t="shared" si="1"/>
        <v>0</v>
      </c>
      <c r="E53" s="200" t="s">
        <v>171</v>
      </c>
      <c r="G53" s="29"/>
    </row>
    <row r="54" spans="1:7" s="32" customFormat="1" hidden="1">
      <c r="A54" s="151"/>
      <c r="B54" s="149"/>
      <c r="C54" s="150"/>
      <c r="D54" s="117">
        <f t="shared" si="1"/>
        <v>0</v>
      </c>
      <c r="E54" s="200" t="s">
        <v>171</v>
      </c>
      <c r="F54" s="29"/>
      <c r="G54" s="29"/>
    </row>
    <row r="55" spans="1:7" s="32" customFormat="1" hidden="1">
      <c r="A55" s="151"/>
      <c r="B55" s="149"/>
      <c r="C55" s="150"/>
      <c r="D55" s="117">
        <f t="shared" si="1"/>
        <v>0</v>
      </c>
      <c r="E55" s="200" t="s">
        <v>171</v>
      </c>
      <c r="G55" s="29"/>
    </row>
    <row r="56" spans="1:7" s="32" customFormat="1" hidden="1">
      <c r="A56" s="151"/>
      <c r="B56" s="149"/>
      <c r="C56" s="150"/>
      <c r="D56" s="117">
        <f t="shared" si="1"/>
        <v>0</v>
      </c>
      <c r="E56" s="200" t="s">
        <v>171</v>
      </c>
      <c r="F56" s="29"/>
      <c r="G56" s="29"/>
    </row>
    <row r="57" spans="1:7" s="32" customFormat="1" hidden="1">
      <c r="A57" s="151"/>
      <c r="B57" s="149"/>
      <c r="C57" s="150"/>
      <c r="D57" s="117">
        <f t="shared" si="1"/>
        <v>0</v>
      </c>
      <c r="E57" s="200" t="s">
        <v>171</v>
      </c>
      <c r="G57" s="29"/>
    </row>
    <row r="58" spans="1:7" s="32" customFormat="1" hidden="1">
      <c r="A58" s="151"/>
      <c r="B58" s="149"/>
      <c r="C58" s="150"/>
      <c r="D58" s="117">
        <f t="shared" si="1"/>
        <v>0</v>
      </c>
      <c r="E58" s="200" t="s">
        <v>171</v>
      </c>
      <c r="F58" s="29"/>
      <c r="G58" s="29"/>
    </row>
    <row r="59" spans="1:7" s="32" customFormat="1" hidden="1">
      <c r="A59" s="151"/>
      <c r="B59" s="149"/>
      <c r="C59" s="150"/>
      <c r="D59" s="117">
        <f t="shared" si="1"/>
        <v>0</v>
      </c>
      <c r="E59" s="200" t="s">
        <v>171</v>
      </c>
      <c r="G59" s="29"/>
    </row>
    <row r="60" spans="1:7" s="32" customFormat="1" hidden="1">
      <c r="A60" s="151"/>
      <c r="B60" s="149"/>
      <c r="C60" s="150"/>
      <c r="D60" s="117">
        <f t="shared" si="1"/>
        <v>0</v>
      </c>
      <c r="E60" s="200" t="s">
        <v>171</v>
      </c>
      <c r="F60" s="29"/>
      <c r="G60" s="29"/>
    </row>
    <row r="61" spans="1:7" s="32" customFormat="1" hidden="1">
      <c r="A61" s="151"/>
      <c r="B61" s="149"/>
      <c r="C61" s="150"/>
      <c r="D61" s="117">
        <f t="shared" si="1"/>
        <v>0</v>
      </c>
      <c r="E61" s="200" t="s">
        <v>171</v>
      </c>
      <c r="G61" s="29"/>
    </row>
    <row r="62" spans="1:7" s="32" customFormat="1" hidden="1">
      <c r="A62" s="151"/>
      <c r="B62" s="149"/>
      <c r="C62" s="150"/>
      <c r="D62" s="117">
        <f t="shared" si="1"/>
        <v>0</v>
      </c>
      <c r="E62" s="200" t="s">
        <v>171</v>
      </c>
      <c r="F62" s="29"/>
      <c r="G62" s="29"/>
    </row>
    <row r="63" spans="1:7" s="32" customFormat="1" hidden="1">
      <c r="A63" s="151"/>
      <c r="B63" s="149"/>
      <c r="C63" s="150"/>
      <c r="D63" s="117">
        <f t="shared" si="1"/>
        <v>0</v>
      </c>
      <c r="E63" s="200" t="s">
        <v>171</v>
      </c>
      <c r="G63" s="29"/>
    </row>
    <row r="64" spans="1:7" s="32" customFormat="1" hidden="1">
      <c r="A64" s="151"/>
      <c r="B64" s="149"/>
      <c r="C64" s="150"/>
      <c r="D64" s="117">
        <f t="shared" si="1"/>
        <v>0</v>
      </c>
      <c r="E64" s="200" t="s">
        <v>171</v>
      </c>
      <c r="F64" s="29"/>
      <c r="G64" s="29"/>
    </row>
    <row r="65" spans="1:7" s="32" customFormat="1" hidden="1">
      <c r="A65" s="151"/>
      <c r="B65" s="149"/>
      <c r="C65" s="150"/>
      <c r="D65" s="117">
        <f t="shared" si="1"/>
        <v>0</v>
      </c>
      <c r="E65" s="200" t="s">
        <v>171</v>
      </c>
      <c r="G65" s="29"/>
    </row>
    <row r="66" spans="1:7" s="32" customFormat="1" hidden="1">
      <c r="A66" s="151"/>
      <c r="B66" s="149"/>
      <c r="C66" s="150"/>
      <c r="D66" s="117">
        <f t="shared" si="1"/>
        <v>0</v>
      </c>
      <c r="E66" s="200" t="s">
        <v>171</v>
      </c>
      <c r="F66" s="29"/>
      <c r="G66" s="29"/>
    </row>
    <row r="67" spans="1:7" s="32" customFormat="1" hidden="1">
      <c r="A67" s="151"/>
      <c r="B67" s="149"/>
      <c r="C67" s="150"/>
      <c r="D67" s="117">
        <f t="shared" si="1"/>
        <v>0</v>
      </c>
      <c r="E67" s="200" t="s">
        <v>171</v>
      </c>
      <c r="G67" s="29"/>
    </row>
    <row r="68" spans="1:7" s="32" customFormat="1" hidden="1">
      <c r="A68" s="151"/>
      <c r="B68" s="149"/>
      <c r="C68" s="150"/>
      <c r="D68" s="117">
        <f t="shared" si="1"/>
        <v>0</v>
      </c>
      <c r="E68" s="200" t="s">
        <v>171</v>
      </c>
      <c r="F68" s="29"/>
      <c r="G68" s="29"/>
    </row>
    <row r="69" spans="1:7" s="32" customFormat="1" hidden="1">
      <c r="A69" s="151"/>
      <c r="B69" s="149"/>
      <c r="C69" s="150"/>
      <c r="D69" s="117">
        <f t="shared" ref="D69:D100" si="2">ROUND(+B69*C69,2)</f>
        <v>0</v>
      </c>
      <c r="E69" s="200" t="s">
        <v>171</v>
      </c>
      <c r="G69" s="29"/>
    </row>
    <row r="70" spans="1:7" s="32" customFormat="1" hidden="1">
      <c r="A70" s="151"/>
      <c r="B70" s="149"/>
      <c r="C70" s="150"/>
      <c r="D70" s="117">
        <f t="shared" si="2"/>
        <v>0</v>
      </c>
      <c r="E70" s="200" t="s">
        <v>171</v>
      </c>
      <c r="F70" s="29"/>
      <c r="G70" s="29"/>
    </row>
    <row r="71" spans="1:7" s="32" customFormat="1" hidden="1">
      <c r="A71" s="151"/>
      <c r="B71" s="149"/>
      <c r="C71" s="150"/>
      <c r="D71" s="117">
        <f t="shared" si="2"/>
        <v>0</v>
      </c>
      <c r="E71" s="200" t="s">
        <v>171</v>
      </c>
      <c r="G71" s="29"/>
    </row>
    <row r="72" spans="1:7" s="32" customFormat="1" hidden="1">
      <c r="A72" s="151"/>
      <c r="B72" s="149"/>
      <c r="C72" s="150"/>
      <c r="D72" s="117">
        <f t="shared" si="2"/>
        <v>0</v>
      </c>
      <c r="E72" s="200" t="s">
        <v>171</v>
      </c>
      <c r="F72" s="29"/>
      <c r="G72" s="29"/>
    </row>
    <row r="73" spans="1:7" s="32" customFormat="1" hidden="1">
      <c r="A73" s="151"/>
      <c r="B73" s="149"/>
      <c r="C73" s="150"/>
      <c r="D73" s="117">
        <f t="shared" si="2"/>
        <v>0</v>
      </c>
      <c r="E73" s="200" t="s">
        <v>171</v>
      </c>
      <c r="G73" s="29"/>
    </row>
    <row r="74" spans="1:7" s="32" customFormat="1" hidden="1">
      <c r="A74" s="151"/>
      <c r="B74" s="149"/>
      <c r="C74" s="150"/>
      <c r="D74" s="117">
        <f t="shared" si="2"/>
        <v>0</v>
      </c>
      <c r="E74" s="200" t="s">
        <v>171</v>
      </c>
      <c r="F74" s="29"/>
      <c r="G74" s="29"/>
    </row>
    <row r="75" spans="1:7" s="32" customFormat="1" hidden="1">
      <c r="A75" s="151"/>
      <c r="B75" s="149"/>
      <c r="C75" s="150"/>
      <c r="D75" s="117">
        <f t="shared" si="2"/>
        <v>0</v>
      </c>
      <c r="E75" s="200" t="s">
        <v>171</v>
      </c>
      <c r="G75" s="29"/>
    </row>
    <row r="76" spans="1:7" s="32" customFormat="1" hidden="1">
      <c r="A76" s="151"/>
      <c r="B76" s="149"/>
      <c r="C76" s="150"/>
      <c r="D76" s="117">
        <f t="shared" si="2"/>
        <v>0</v>
      </c>
      <c r="E76" s="200" t="s">
        <v>171</v>
      </c>
      <c r="F76" s="29"/>
      <c r="G76" s="29"/>
    </row>
    <row r="77" spans="1:7" s="32" customFormat="1" hidden="1">
      <c r="A77" s="151"/>
      <c r="B77" s="149"/>
      <c r="C77" s="150"/>
      <c r="D77" s="117">
        <f t="shared" si="2"/>
        <v>0</v>
      </c>
      <c r="E77" s="200" t="s">
        <v>171</v>
      </c>
      <c r="G77" s="29"/>
    </row>
    <row r="78" spans="1:7" s="32" customFormat="1" hidden="1">
      <c r="A78" s="151"/>
      <c r="B78" s="149"/>
      <c r="C78" s="150"/>
      <c r="D78" s="117">
        <f t="shared" si="2"/>
        <v>0</v>
      </c>
      <c r="E78" s="200" t="s">
        <v>171</v>
      </c>
      <c r="F78" s="29"/>
      <c r="G78" s="29"/>
    </row>
    <row r="79" spans="1:7" s="32" customFormat="1" hidden="1">
      <c r="A79" s="151"/>
      <c r="B79" s="149"/>
      <c r="C79" s="150"/>
      <c r="D79" s="117">
        <f t="shared" si="2"/>
        <v>0</v>
      </c>
      <c r="E79" s="200" t="s">
        <v>171</v>
      </c>
      <c r="G79" s="29"/>
    </row>
    <row r="80" spans="1:7" s="32" customFormat="1" hidden="1">
      <c r="A80" s="151"/>
      <c r="B80" s="149"/>
      <c r="C80" s="150"/>
      <c r="D80" s="117">
        <f t="shared" si="2"/>
        <v>0</v>
      </c>
      <c r="E80" s="200" t="s">
        <v>171</v>
      </c>
      <c r="F80" s="29"/>
      <c r="G80" s="29"/>
    </row>
    <row r="81" spans="1:7" s="32" customFormat="1" hidden="1">
      <c r="A81" s="151"/>
      <c r="B81" s="149"/>
      <c r="C81" s="150"/>
      <c r="D81" s="117">
        <f t="shared" si="2"/>
        <v>0</v>
      </c>
      <c r="E81" s="200" t="s">
        <v>171</v>
      </c>
      <c r="G81" s="29"/>
    </row>
    <row r="82" spans="1:7" s="32" customFormat="1" hidden="1">
      <c r="A82" s="151"/>
      <c r="B82" s="149"/>
      <c r="C82" s="150"/>
      <c r="D82" s="117">
        <f t="shared" si="2"/>
        <v>0</v>
      </c>
      <c r="E82" s="200" t="s">
        <v>171</v>
      </c>
      <c r="F82" s="29"/>
      <c r="G82" s="29"/>
    </row>
    <row r="83" spans="1:7" s="32" customFormat="1" hidden="1">
      <c r="A83" s="151"/>
      <c r="B83" s="149"/>
      <c r="C83" s="150"/>
      <c r="D83" s="117">
        <f t="shared" si="2"/>
        <v>0</v>
      </c>
      <c r="E83" s="200" t="s">
        <v>171</v>
      </c>
      <c r="G83" s="29"/>
    </row>
    <row r="84" spans="1:7" s="32" customFormat="1" hidden="1">
      <c r="A84" s="151"/>
      <c r="B84" s="149"/>
      <c r="C84" s="150"/>
      <c r="D84" s="117">
        <f t="shared" si="2"/>
        <v>0</v>
      </c>
      <c r="E84" s="200" t="s">
        <v>171</v>
      </c>
      <c r="F84" s="29"/>
      <c r="G84" s="29"/>
    </row>
    <row r="85" spans="1:7" s="32" customFormat="1" hidden="1">
      <c r="A85" s="151"/>
      <c r="B85" s="149"/>
      <c r="C85" s="150"/>
      <c r="D85" s="117">
        <f t="shared" si="2"/>
        <v>0</v>
      </c>
      <c r="E85" s="200" t="s">
        <v>171</v>
      </c>
      <c r="G85" s="29"/>
    </row>
    <row r="86" spans="1:7" s="32" customFormat="1" hidden="1">
      <c r="A86" s="151"/>
      <c r="B86" s="149"/>
      <c r="C86" s="150"/>
      <c r="D86" s="117">
        <f t="shared" si="2"/>
        <v>0</v>
      </c>
      <c r="E86" s="200" t="s">
        <v>171</v>
      </c>
      <c r="F86" s="29"/>
      <c r="G86" s="29"/>
    </row>
    <row r="87" spans="1:7" s="32" customFormat="1" hidden="1">
      <c r="A87" s="151"/>
      <c r="B87" s="149"/>
      <c r="C87" s="150"/>
      <c r="D87" s="117">
        <f t="shared" si="2"/>
        <v>0</v>
      </c>
      <c r="E87" s="200" t="s">
        <v>171</v>
      </c>
      <c r="G87" s="29"/>
    </row>
    <row r="88" spans="1:7" s="32" customFormat="1" hidden="1">
      <c r="A88" s="151"/>
      <c r="B88" s="149"/>
      <c r="C88" s="150"/>
      <c r="D88" s="117">
        <f t="shared" si="2"/>
        <v>0</v>
      </c>
      <c r="E88" s="200" t="s">
        <v>171</v>
      </c>
      <c r="F88" s="29"/>
      <c r="G88" s="29"/>
    </row>
    <row r="89" spans="1:7" s="32" customFormat="1" hidden="1">
      <c r="A89" s="151"/>
      <c r="B89" s="149"/>
      <c r="C89" s="150"/>
      <c r="D89" s="117">
        <f t="shared" si="2"/>
        <v>0</v>
      </c>
      <c r="E89" s="200" t="s">
        <v>171</v>
      </c>
      <c r="G89" s="29"/>
    </row>
    <row r="90" spans="1:7" s="32" customFormat="1" hidden="1">
      <c r="A90" s="151"/>
      <c r="B90" s="149"/>
      <c r="C90" s="150"/>
      <c r="D90" s="117">
        <f t="shared" si="2"/>
        <v>0</v>
      </c>
      <c r="E90" s="200" t="s">
        <v>171</v>
      </c>
      <c r="F90" s="29"/>
      <c r="G90" s="29"/>
    </row>
    <row r="91" spans="1:7" s="32" customFormat="1" hidden="1">
      <c r="A91" s="151"/>
      <c r="B91" s="149"/>
      <c r="C91" s="150"/>
      <c r="D91" s="117">
        <f t="shared" si="2"/>
        <v>0</v>
      </c>
      <c r="E91" s="200" t="s">
        <v>171</v>
      </c>
      <c r="G91" s="29"/>
    </row>
    <row r="92" spans="1:7" s="32" customFormat="1" hidden="1">
      <c r="A92" s="151"/>
      <c r="B92" s="149"/>
      <c r="C92" s="150"/>
      <c r="D92" s="117">
        <f t="shared" si="2"/>
        <v>0</v>
      </c>
      <c r="E92" s="200" t="s">
        <v>171</v>
      </c>
      <c r="F92" s="29"/>
      <c r="G92" s="29"/>
    </row>
    <row r="93" spans="1:7" s="32" customFormat="1" hidden="1">
      <c r="A93" s="151"/>
      <c r="B93" s="149"/>
      <c r="C93" s="150"/>
      <c r="D93" s="117">
        <f t="shared" si="2"/>
        <v>0</v>
      </c>
      <c r="E93" s="200" t="s">
        <v>171</v>
      </c>
      <c r="G93" s="29"/>
    </row>
    <row r="94" spans="1:7" s="32" customFormat="1" hidden="1">
      <c r="A94" s="151"/>
      <c r="B94" s="149"/>
      <c r="C94" s="150"/>
      <c r="D94" s="117">
        <f t="shared" si="2"/>
        <v>0</v>
      </c>
      <c r="E94" s="200" t="s">
        <v>171</v>
      </c>
      <c r="F94" s="29"/>
      <c r="G94" s="29"/>
    </row>
    <row r="95" spans="1:7" s="32" customFormat="1" hidden="1">
      <c r="A95" s="151"/>
      <c r="B95" s="149"/>
      <c r="C95" s="150"/>
      <c r="D95" s="117">
        <f t="shared" si="2"/>
        <v>0</v>
      </c>
      <c r="E95" s="200" t="s">
        <v>171</v>
      </c>
      <c r="G95" s="29"/>
    </row>
    <row r="96" spans="1:7" s="32" customFormat="1" hidden="1">
      <c r="A96" s="151"/>
      <c r="B96" s="149"/>
      <c r="C96" s="150"/>
      <c r="D96" s="117">
        <f t="shared" si="2"/>
        <v>0</v>
      </c>
      <c r="E96" s="200" t="s">
        <v>171</v>
      </c>
      <c r="F96" s="29"/>
      <c r="G96" s="29"/>
    </row>
    <row r="97" spans="1:7" s="32" customFormat="1" hidden="1">
      <c r="A97" s="151"/>
      <c r="B97" s="149"/>
      <c r="C97" s="150"/>
      <c r="D97" s="117">
        <f t="shared" si="2"/>
        <v>0</v>
      </c>
      <c r="E97" s="200" t="s">
        <v>171</v>
      </c>
      <c r="G97" s="29"/>
    </row>
    <row r="98" spans="1:7" s="32" customFormat="1" hidden="1">
      <c r="A98" s="151"/>
      <c r="B98" s="149"/>
      <c r="C98" s="150"/>
      <c r="D98" s="117">
        <f t="shared" si="2"/>
        <v>0</v>
      </c>
      <c r="E98" s="200" t="s">
        <v>171</v>
      </c>
      <c r="F98" s="29"/>
      <c r="G98" s="29"/>
    </row>
    <row r="99" spans="1:7" s="32" customFormat="1" hidden="1">
      <c r="A99" s="151"/>
      <c r="B99" s="149"/>
      <c r="C99" s="150"/>
      <c r="D99" s="117">
        <f t="shared" si="2"/>
        <v>0</v>
      </c>
      <c r="E99" s="200" t="s">
        <v>171</v>
      </c>
      <c r="G99" s="29"/>
    </row>
    <row r="100" spans="1:7" s="32" customFormat="1" hidden="1">
      <c r="A100" s="151"/>
      <c r="B100" s="149"/>
      <c r="C100" s="150"/>
      <c r="D100" s="117">
        <f t="shared" si="2"/>
        <v>0</v>
      </c>
      <c r="E100" s="200" t="s">
        <v>171</v>
      </c>
      <c r="F100" s="29"/>
      <c r="G100" s="29"/>
    </row>
    <row r="101" spans="1:7" s="32" customFormat="1" hidden="1">
      <c r="A101" s="151"/>
      <c r="B101" s="149"/>
      <c r="C101" s="150"/>
      <c r="D101" s="117">
        <f t="shared" ref="D101:D132" si="3">ROUND(+B101*C101,2)</f>
        <v>0</v>
      </c>
      <c r="E101" s="200" t="s">
        <v>171</v>
      </c>
      <c r="G101" s="29"/>
    </row>
    <row r="102" spans="1:7" s="32" customFormat="1" hidden="1">
      <c r="A102" s="151"/>
      <c r="B102" s="149"/>
      <c r="C102" s="150"/>
      <c r="D102" s="117">
        <f t="shared" si="3"/>
        <v>0</v>
      </c>
      <c r="E102" s="200" t="s">
        <v>171</v>
      </c>
      <c r="F102" s="29"/>
      <c r="G102" s="29"/>
    </row>
    <row r="103" spans="1:7" s="32" customFormat="1" hidden="1">
      <c r="A103" s="151"/>
      <c r="B103" s="149"/>
      <c r="C103" s="150"/>
      <c r="D103" s="117">
        <f t="shared" si="3"/>
        <v>0</v>
      </c>
      <c r="E103" s="200" t="s">
        <v>171</v>
      </c>
      <c r="G103" s="29"/>
    </row>
    <row r="104" spans="1:7" s="32" customFormat="1" hidden="1">
      <c r="A104" s="151"/>
      <c r="B104" s="149"/>
      <c r="C104" s="150"/>
      <c r="D104" s="117">
        <f t="shared" si="3"/>
        <v>0</v>
      </c>
      <c r="E104" s="200" t="s">
        <v>171</v>
      </c>
      <c r="F104" s="29"/>
      <c r="G104" s="29"/>
    </row>
    <row r="105" spans="1:7" s="32" customFormat="1" hidden="1">
      <c r="A105" s="151"/>
      <c r="B105" s="149"/>
      <c r="C105" s="150"/>
      <c r="D105" s="117">
        <f t="shared" si="3"/>
        <v>0</v>
      </c>
      <c r="E105" s="200" t="s">
        <v>171</v>
      </c>
      <c r="G105" s="29"/>
    </row>
    <row r="106" spans="1:7" s="32" customFormat="1" hidden="1">
      <c r="A106" s="151"/>
      <c r="B106" s="149"/>
      <c r="C106" s="150"/>
      <c r="D106" s="117">
        <f t="shared" si="3"/>
        <v>0</v>
      </c>
      <c r="E106" s="200" t="s">
        <v>171</v>
      </c>
      <c r="F106" s="29"/>
      <c r="G106" s="29"/>
    </row>
    <row r="107" spans="1:7" s="32" customFormat="1" hidden="1">
      <c r="A107" s="151"/>
      <c r="B107" s="149"/>
      <c r="C107" s="150"/>
      <c r="D107" s="117">
        <f t="shared" si="3"/>
        <v>0</v>
      </c>
      <c r="E107" s="200" t="s">
        <v>171</v>
      </c>
      <c r="G107" s="29"/>
    </row>
    <row r="108" spans="1:7" s="32" customFormat="1" hidden="1">
      <c r="A108" s="151"/>
      <c r="B108" s="149"/>
      <c r="C108" s="150"/>
      <c r="D108" s="117">
        <f t="shared" si="3"/>
        <v>0</v>
      </c>
      <c r="E108" s="200" t="s">
        <v>171</v>
      </c>
      <c r="F108" s="29"/>
      <c r="G108" s="29"/>
    </row>
    <row r="109" spans="1:7" s="32" customFormat="1" hidden="1">
      <c r="A109" s="151"/>
      <c r="B109" s="149"/>
      <c r="C109" s="150"/>
      <c r="D109" s="117">
        <f t="shared" si="3"/>
        <v>0</v>
      </c>
      <c r="E109" s="200" t="s">
        <v>171</v>
      </c>
      <c r="G109" s="29"/>
    </row>
    <row r="110" spans="1:7" s="32" customFormat="1" hidden="1">
      <c r="A110" s="151"/>
      <c r="B110" s="149"/>
      <c r="C110" s="150"/>
      <c r="D110" s="117">
        <f t="shared" si="3"/>
        <v>0</v>
      </c>
      <c r="E110" s="200" t="s">
        <v>171</v>
      </c>
      <c r="F110" s="29"/>
      <c r="G110" s="29"/>
    </row>
    <row r="111" spans="1:7" s="32" customFormat="1" hidden="1">
      <c r="A111" s="151"/>
      <c r="B111" s="149"/>
      <c r="C111" s="150"/>
      <c r="D111" s="117">
        <f t="shared" si="3"/>
        <v>0</v>
      </c>
      <c r="E111" s="200" t="s">
        <v>171</v>
      </c>
      <c r="G111" s="29"/>
    </row>
    <row r="112" spans="1:7" s="32" customFormat="1" hidden="1">
      <c r="A112" s="151"/>
      <c r="B112" s="149"/>
      <c r="C112" s="150"/>
      <c r="D112" s="117">
        <f t="shared" si="3"/>
        <v>0</v>
      </c>
      <c r="E112" s="200" t="s">
        <v>171</v>
      </c>
      <c r="F112" s="29"/>
      <c r="G112" s="29"/>
    </row>
    <row r="113" spans="1:7" s="32" customFormat="1" hidden="1">
      <c r="A113" s="151"/>
      <c r="B113" s="149"/>
      <c r="C113" s="150"/>
      <c r="D113" s="117">
        <f t="shared" si="3"/>
        <v>0</v>
      </c>
      <c r="E113" s="200" t="s">
        <v>171</v>
      </c>
      <c r="G113" s="29"/>
    </row>
    <row r="114" spans="1:7" s="32" customFormat="1" hidden="1">
      <c r="A114" s="151"/>
      <c r="B114" s="149"/>
      <c r="C114" s="150"/>
      <c r="D114" s="117">
        <f t="shared" si="3"/>
        <v>0</v>
      </c>
      <c r="E114" s="200" t="s">
        <v>171</v>
      </c>
      <c r="F114" s="29"/>
      <c r="G114" s="29"/>
    </row>
    <row r="115" spans="1:7" s="32" customFormat="1" hidden="1">
      <c r="A115" s="151"/>
      <c r="B115" s="149"/>
      <c r="C115" s="150"/>
      <c r="D115" s="117">
        <f t="shared" si="3"/>
        <v>0</v>
      </c>
      <c r="E115" s="200" t="s">
        <v>171</v>
      </c>
      <c r="G115" s="29"/>
    </row>
    <row r="116" spans="1:7" s="32" customFormat="1" hidden="1">
      <c r="A116" s="151"/>
      <c r="B116" s="149"/>
      <c r="C116" s="150"/>
      <c r="D116" s="117">
        <f t="shared" si="3"/>
        <v>0</v>
      </c>
      <c r="E116" s="200" t="s">
        <v>171</v>
      </c>
      <c r="F116" s="29"/>
      <c r="G116" s="29"/>
    </row>
    <row r="117" spans="1:7" s="32" customFormat="1" hidden="1">
      <c r="A117" s="151"/>
      <c r="B117" s="149"/>
      <c r="C117" s="150"/>
      <c r="D117" s="117">
        <f t="shared" si="3"/>
        <v>0</v>
      </c>
      <c r="E117" s="200" t="s">
        <v>171</v>
      </c>
      <c r="G117" s="29"/>
    </row>
    <row r="118" spans="1:7" s="32" customFormat="1" hidden="1">
      <c r="A118" s="151"/>
      <c r="B118" s="149"/>
      <c r="C118" s="150"/>
      <c r="D118" s="117">
        <f t="shared" si="3"/>
        <v>0</v>
      </c>
      <c r="E118" s="200" t="s">
        <v>171</v>
      </c>
      <c r="F118" s="29"/>
      <c r="G118" s="29"/>
    </row>
    <row r="119" spans="1:7" s="32" customFormat="1" hidden="1">
      <c r="A119" s="151"/>
      <c r="B119" s="149"/>
      <c r="C119" s="150"/>
      <c r="D119" s="117">
        <f t="shared" si="3"/>
        <v>0</v>
      </c>
      <c r="E119" s="200" t="s">
        <v>171</v>
      </c>
      <c r="G119" s="29"/>
    </row>
    <row r="120" spans="1:7" s="32" customFormat="1" hidden="1">
      <c r="A120" s="151"/>
      <c r="B120" s="149"/>
      <c r="C120" s="150"/>
      <c r="D120" s="117">
        <f t="shared" si="3"/>
        <v>0</v>
      </c>
      <c r="E120" s="200" t="s">
        <v>171</v>
      </c>
      <c r="F120" s="29"/>
      <c r="G120" s="29"/>
    </row>
    <row r="121" spans="1:7" s="32" customFormat="1" hidden="1">
      <c r="A121" s="151"/>
      <c r="B121" s="149"/>
      <c r="C121" s="150"/>
      <c r="D121" s="117">
        <f t="shared" si="3"/>
        <v>0</v>
      </c>
      <c r="E121" s="200" t="s">
        <v>171</v>
      </c>
      <c r="G121" s="29"/>
    </row>
    <row r="122" spans="1:7" s="32" customFormat="1" hidden="1">
      <c r="A122" s="151"/>
      <c r="B122" s="149"/>
      <c r="C122" s="150"/>
      <c r="D122" s="117">
        <f t="shared" si="3"/>
        <v>0</v>
      </c>
      <c r="E122" s="200" t="s">
        <v>171</v>
      </c>
      <c r="F122" s="29"/>
      <c r="G122" s="29"/>
    </row>
    <row r="123" spans="1:7" s="32" customFormat="1" hidden="1">
      <c r="A123" s="151"/>
      <c r="B123" s="149"/>
      <c r="C123" s="150"/>
      <c r="D123" s="117">
        <f t="shared" si="3"/>
        <v>0</v>
      </c>
      <c r="E123" s="200" t="s">
        <v>171</v>
      </c>
      <c r="G123" s="29"/>
    </row>
    <row r="124" spans="1:7" s="32" customFormat="1" hidden="1">
      <c r="A124" s="151"/>
      <c r="B124" s="149"/>
      <c r="C124" s="150"/>
      <c r="D124" s="117">
        <f t="shared" si="3"/>
        <v>0</v>
      </c>
      <c r="E124" s="200" t="s">
        <v>171</v>
      </c>
      <c r="F124" s="29"/>
      <c r="G124" s="29"/>
    </row>
    <row r="125" spans="1:7" s="32" customFormat="1" hidden="1">
      <c r="A125" s="151"/>
      <c r="B125" s="149"/>
      <c r="C125" s="150"/>
      <c r="D125" s="117">
        <f t="shared" si="3"/>
        <v>0</v>
      </c>
      <c r="E125" s="200" t="s">
        <v>171</v>
      </c>
      <c r="G125" s="29"/>
    </row>
    <row r="126" spans="1:7" s="32" customFormat="1" hidden="1">
      <c r="A126" s="151"/>
      <c r="B126" s="149"/>
      <c r="C126" s="150"/>
      <c r="D126" s="117">
        <f t="shared" si="3"/>
        <v>0</v>
      </c>
      <c r="E126" s="200" t="s">
        <v>171</v>
      </c>
      <c r="F126" s="29"/>
      <c r="G126" s="29"/>
    </row>
    <row r="127" spans="1:7" s="32" customFormat="1" hidden="1">
      <c r="A127" s="151"/>
      <c r="B127" s="149"/>
      <c r="C127" s="150"/>
      <c r="D127" s="117">
        <f t="shared" si="3"/>
        <v>0</v>
      </c>
      <c r="E127" s="200" t="s">
        <v>171</v>
      </c>
      <c r="G127" s="29"/>
    </row>
    <row r="128" spans="1:7" s="32" customFormat="1" hidden="1">
      <c r="A128" s="151"/>
      <c r="B128" s="149"/>
      <c r="C128" s="150"/>
      <c r="D128" s="117">
        <f t="shared" si="3"/>
        <v>0</v>
      </c>
      <c r="E128" s="200" t="s">
        <v>171</v>
      </c>
      <c r="F128" s="29"/>
      <c r="G128" s="29"/>
    </row>
    <row r="129" spans="1:19" s="32" customFormat="1" hidden="1">
      <c r="A129" s="151"/>
      <c r="B129" s="149"/>
      <c r="C129" s="150"/>
      <c r="D129" s="117">
        <f t="shared" si="3"/>
        <v>0</v>
      </c>
      <c r="E129" s="200" t="s">
        <v>171</v>
      </c>
      <c r="G129" s="29"/>
    </row>
    <row r="130" spans="1:19" s="32" customFormat="1" hidden="1">
      <c r="A130" s="151"/>
      <c r="B130" s="149"/>
      <c r="C130" s="150"/>
      <c r="D130" s="117">
        <f t="shared" si="3"/>
        <v>0</v>
      </c>
      <c r="E130" s="200" t="s">
        <v>171</v>
      </c>
      <c r="F130" s="29"/>
      <c r="G130" s="29"/>
    </row>
    <row r="131" spans="1:19" s="32" customFormat="1" hidden="1">
      <c r="A131" s="151"/>
      <c r="B131" s="149"/>
      <c r="C131" s="150"/>
      <c r="D131" s="117">
        <f t="shared" si="3"/>
        <v>0</v>
      </c>
      <c r="E131" s="200" t="s">
        <v>171</v>
      </c>
      <c r="G131" s="29"/>
    </row>
    <row r="132" spans="1:19" s="32" customFormat="1" hidden="1">
      <c r="A132" s="151"/>
      <c r="B132" s="149"/>
      <c r="C132" s="150"/>
      <c r="D132" s="117">
        <f t="shared" si="3"/>
        <v>0</v>
      </c>
      <c r="E132" s="200" t="s">
        <v>171</v>
      </c>
      <c r="F132" s="29"/>
      <c r="G132" s="29"/>
    </row>
    <row r="133" spans="1:19" s="32" customFormat="1" hidden="1">
      <c r="A133" s="151"/>
      <c r="B133" s="149"/>
      <c r="C133" s="150"/>
      <c r="D133" s="117">
        <f t="shared" ref="D133:D134" si="4">ROUND(+B133*C133,2)</f>
        <v>0</v>
      </c>
      <c r="E133" s="200" t="s">
        <v>171</v>
      </c>
      <c r="G133" s="29"/>
    </row>
    <row r="134" spans="1:19" s="32" customFormat="1">
      <c r="A134" s="151"/>
      <c r="B134" s="149"/>
      <c r="C134" s="150"/>
      <c r="D134" s="192">
        <f t="shared" si="4"/>
        <v>0</v>
      </c>
      <c r="E134" s="200" t="s">
        <v>171</v>
      </c>
      <c r="G134" s="29"/>
    </row>
    <row r="135" spans="1:19" s="32" customFormat="1">
      <c r="A135" s="151"/>
      <c r="B135" s="33"/>
      <c r="C135" s="146" t="s">
        <v>183</v>
      </c>
      <c r="D135" s="117">
        <f>ROUND(SUBTOTAL(109,D5:D134),2)</f>
        <v>0</v>
      </c>
      <c r="E135" s="200" t="s">
        <v>171</v>
      </c>
      <c r="G135" s="226" t="s">
        <v>173</v>
      </c>
      <c r="L135" s="216"/>
      <c r="M135" s="29"/>
      <c r="N135" s="29"/>
      <c r="O135" s="29"/>
      <c r="P135" s="29"/>
      <c r="Q135" s="29"/>
      <c r="R135" s="29"/>
      <c r="S135" s="29"/>
    </row>
    <row r="136" spans="1:19" s="32" customFormat="1">
      <c r="D136"/>
      <c r="E136" s="202" t="s">
        <v>174</v>
      </c>
      <c r="G136" s="29"/>
      <c r="L136" s="348"/>
      <c r="M136" s="348"/>
      <c r="N136" s="216"/>
      <c r="O136" s="216"/>
      <c r="P136" s="348"/>
      <c r="Q136" s="348"/>
      <c r="R136" s="29"/>
      <c r="S136" s="216"/>
    </row>
    <row r="137" spans="1:19" s="32" customFormat="1">
      <c r="A137" s="148"/>
      <c r="B137" s="149"/>
      <c r="C137" s="150"/>
      <c r="D137" s="117">
        <f t="shared" ref="D137:D266" si="5">ROUND(+B137*C137,2)</f>
        <v>0</v>
      </c>
      <c r="E137" s="200" t="s">
        <v>174</v>
      </c>
      <c r="G137" s="29"/>
      <c r="L137" s="216"/>
      <c r="M137" s="216"/>
      <c r="N137" s="216"/>
      <c r="O137" s="216"/>
      <c r="P137" s="216"/>
      <c r="Q137" s="216"/>
      <c r="R137" s="29"/>
      <c r="S137" s="216"/>
    </row>
    <row r="138" spans="1:19" s="32" customFormat="1">
      <c r="A138" s="151"/>
      <c r="B138" s="149"/>
      <c r="C138" s="150"/>
      <c r="D138" s="117">
        <f t="shared" ref="D138:D169" si="6">ROUND(+B138*C138,2)</f>
        <v>0</v>
      </c>
      <c r="E138" s="200" t="s">
        <v>174</v>
      </c>
      <c r="F138" s="29"/>
      <c r="G138" s="29"/>
    </row>
    <row r="139" spans="1:19" s="32" customFormat="1">
      <c r="A139" s="151"/>
      <c r="B139" s="149"/>
      <c r="C139" s="214"/>
      <c r="D139" s="117">
        <f t="shared" si="6"/>
        <v>0</v>
      </c>
      <c r="E139" s="200" t="s">
        <v>174</v>
      </c>
      <c r="G139" s="29"/>
    </row>
    <row r="140" spans="1:19" s="32" customFormat="1" hidden="1">
      <c r="A140" s="151"/>
      <c r="B140" s="149"/>
      <c r="C140" s="214"/>
      <c r="D140" s="117">
        <f t="shared" si="6"/>
        <v>0</v>
      </c>
      <c r="E140" s="200" t="s">
        <v>174</v>
      </c>
      <c r="F140" s="29"/>
      <c r="G140" s="29"/>
    </row>
    <row r="141" spans="1:19" s="32" customFormat="1" hidden="1">
      <c r="A141" s="151"/>
      <c r="B141" s="149"/>
      <c r="C141" s="150"/>
      <c r="D141" s="117">
        <f t="shared" si="6"/>
        <v>0</v>
      </c>
      <c r="E141" s="200" t="s">
        <v>174</v>
      </c>
      <c r="G141" s="29"/>
    </row>
    <row r="142" spans="1:19" s="32" customFormat="1" hidden="1">
      <c r="A142" s="151"/>
      <c r="B142" s="149"/>
      <c r="C142" s="150"/>
      <c r="D142" s="117">
        <f t="shared" si="6"/>
        <v>0</v>
      </c>
      <c r="E142" s="200" t="s">
        <v>174</v>
      </c>
      <c r="F142" s="29"/>
      <c r="G142" s="29"/>
    </row>
    <row r="143" spans="1:19" s="32" customFormat="1" hidden="1">
      <c r="A143" s="151"/>
      <c r="B143" s="149"/>
      <c r="C143" s="150"/>
      <c r="D143" s="117">
        <f t="shared" si="6"/>
        <v>0</v>
      </c>
      <c r="E143" s="200" t="s">
        <v>174</v>
      </c>
      <c r="G143" s="29"/>
    </row>
    <row r="144" spans="1:19" s="32" customFormat="1" hidden="1">
      <c r="A144" s="151"/>
      <c r="B144" s="149"/>
      <c r="C144" s="150"/>
      <c r="D144" s="117">
        <f t="shared" si="6"/>
        <v>0</v>
      </c>
      <c r="E144" s="200" t="s">
        <v>174</v>
      </c>
      <c r="F144" s="29"/>
      <c r="G144" s="29"/>
    </row>
    <row r="145" spans="1:7" s="32" customFormat="1" hidden="1">
      <c r="A145" s="151"/>
      <c r="B145" s="149"/>
      <c r="C145" s="150"/>
      <c r="D145" s="117">
        <f t="shared" si="6"/>
        <v>0</v>
      </c>
      <c r="E145" s="200" t="s">
        <v>174</v>
      </c>
      <c r="G145" s="29"/>
    </row>
    <row r="146" spans="1:7" s="32" customFormat="1" hidden="1">
      <c r="A146" s="151"/>
      <c r="B146" s="149"/>
      <c r="C146" s="150"/>
      <c r="D146" s="117">
        <f t="shared" si="6"/>
        <v>0</v>
      </c>
      <c r="E146" s="200" t="s">
        <v>174</v>
      </c>
      <c r="F146" s="29"/>
      <c r="G146" s="29"/>
    </row>
    <row r="147" spans="1:7" s="32" customFormat="1" hidden="1">
      <c r="A147" s="151"/>
      <c r="B147" s="149"/>
      <c r="C147" s="150"/>
      <c r="D147" s="117">
        <f t="shared" si="6"/>
        <v>0</v>
      </c>
      <c r="E147" s="200" t="s">
        <v>174</v>
      </c>
      <c r="G147" s="29"/>
    </row>
    <row r="148" spans="1:7" s="32" customFormat="1" hidden="1">
      <c r="A148" s="151"/>
      <c r="B148" s="149"/>
      <c r="C148" s="150"/>
      <c r="D148" s="117">
        <f t="shared" si="6"/>
        <v>0</v>
      </c>
      <c r="E148" s="200" t="s">
        <v>174</v>
      </c>
      <c r="F148" s="29"/>
      <c r="G148" s="29"/>
    </row>
    <row r="149" spans="1:7" s="32" customFormat="1" hidden="1">
      <c r="A149" s="151"/>
      <c r="B149" s="149"/>
      <c r="C149" s="150"/>
      <c r="D149" s="117">
        <f t="shared" si="6"/>
        <v>0</v>
      </c>
      <c r="E149" s="200" t="s">
        <v>174</v>
      </c>
      <c r="G149" s="29"/>
    </row>
    <row r="150" spans="1:7" s="32" customFormat="1" hidden="1">
      <c r="A150" s="151"/>
      <c r="B150" s="149"/>
      <c r="C150" s="150"/>
      <c r="D150" s="117">
        <f t="shared" si="6"/>
        <v>0</v>
      </c>
      <c r="E150" s="200" t="s">
        <v>174</v>
      </c>
      <c r="F150" s="29"/>
      <c r="G150" s="29"/>
    </row>
    <row r="151" spans="1:7" s="32" customFormat="1" hidden="1">
      <c r="A151" s="151"/>
      <c r="B151" s="149"/>
      <c r="C151" s="150"/>
      <c r="D151" s="117">
        <f t="shared" si="6"/>
        <v>0</v>
      </c>
      <c r="E151" s="200" t="s">
        <v>174</v>
      </c>
      <c r="G151" s="29"/>
    </row>
    <row r="152" spans="1:7" s="32" customFormat="1" hidden="1">
      <c r="A152" s="151"/>
      <c r="B152" s="149"/>
      <c r="C152" s="150"/>
      <c r="D152" s="117">
        <f t="shared" si="6"/>
        <v>0</v>
      </c>
      <c r="E152" s="200" t="s">
        <v>174</v>
      </c>
      <c r="F152" s="29"/>
      <c r="G152" s="29"/>
    </row>
    <row r="153" spans="1:7" s="32" customFormat="1" hidden="1">
      <c r="A153" s="151"/>
      <c r="B153" s="149"/>
      <c r="C153" s="150"/>
      <c r="D153" s="117">
        <f t="shared" si="6"/>
        <v>0</v>
      </c>
      <c r="E153" s="200" t="s">
        <v>174</v>
      </c>
      <c r="G153" s="29"/>
    </row>
    <row r="154" spans="1:7" s="32" customFormat="1" hidden="1">
      <c r="A154" s="151"/>
      <c r="B154" s="149"/>
      <c r="C154" s="150"/>
      <c r="D154" s="117">
        <f t="shared" si="6"/>
        <v>0</v>
      </c>
      <c r="E154" s="200" t="s">
        <v>174</v>
      </c>
      <c r="F154" s="29"/>
      <c r="G154" s="29"/>
    </row>
    <row r="155" spans="1:7" s="32" customFormat="1" hidden="1">
      <c r="A155" s="151"/>
      <c r="B155" s="149"/>
      <c r="C155" s="150"/>
      <c r="D155" s="117">
        <f t="shared" si="6"/>
        <v>0</v>
      </c>
      <c r="E155" s="200" t="s">
        <v>174</v>
      </c>
      <c r="G155" s="29"/>
    </row>
    <row r="156" spans="1:7" s="32" customFormat="1" hidden="1">
      <c r="A156" s="151"/>
      <c r="B156" s="149"/>
      <c r="C156" s="150"/>
      <c r="D156" s="117">
        <f t="shared" si="6"/>
        <v>0</v>
      </c>
      <c r="E156" s="200" t="s">
        <v>174</v>
      </c>
      <c r="F156" s="29"/>
      <c r="G156" s="29"/>
    </row>
    <row r="157" spans="1:7" s="32" customFormat="1" hidden="1">
      <c r="A157" s="151"/>
      <c r="B157" s="149"/>
      <c r="C157" s="150"/>
      <c r="D157" s="117">
        <f t="shared" si="6"/>
        <v>0</v>
      </c>
      <c r="E157" s="200" t="s">
        <v>174</v>
      </c>
      <c r="G157" s="29"/>
    </row>
    <row r="158" spans="1:7" s="32" customFormat="1" hidden="1">
      <c r="A158" s="151"/>
      <c r="B158" s="149"/>
      <c r="C158" s="150"/>
      <c r="D158" s="117">
        <f t="shared" si="6"/>
        <v>0</v>
      </c>
      <c r="E158" s="200" t="s">
        <v>174</v>
      </c>
      <c r="F158" s="29"/>
      <c r="G158" s="29"/>
    </row>
    <row r="159" spans="1:7" s="32" customFormat="1" hidden="1">
      <c r="A159" s="151"/>
      <c r="B159" s="149"/>
      <c r="C159" s="150"/>
      <c r="D159" s="117">
        <f t="shared" si="6"/>
        <v>0</v>
      </c>
      <c r="E159" s="200" t="s">
        <v>174</v>
      </c>
      <c r="G159" s="29"/>
    </row>
    <row r="160" spans="1:7" s="32" customFormat="1" hidden="1">
      <c r="A160" s="151"/>
      <c r="B160" s="149"/>
      <c r="C160" s="150"/>
      <c r="D160" s="117">
        <f t="shared" si="6"/>
        <v>0</v>
      </c>
      <c r="E160" s="200" t="s">
        <v>174</v>
      </c>
      <c r="F160" s="29"/>
      <c r="G160" s="29"/>
    </row>
    <row r="161" spans="1:7" s="32" customFormat="1" hidden="1">
      <c r="A161" s="151"/>
      <c r="B161" s="149"/>
      <c r="C161" s="150"/>
      <c r="D161" s="117">
        <f t="shared" si="6"/>
        <v>0</v>
      </c>
      <c r="E161" s="200" t="s">
        <v>174</v>
      </c>
      <c r="G161" s="29"/>
    </row>
    <row r="162" spans="1:7" s="32" customFormat="1" hidden="1">
      <c r="A162" s="151"/>
      <c r="B162" s="149"/>
      <c r="C162" s="150"/>
      <c r="D162" s="117">
        <f t="shared" si="6"/>
        <v>0</v>
      </c>
      <c r="E162" s="200" t="s">
        <v>174</v>
      </c>
      <c r="F162" s="29"/>
      <c r="G162" s="29"/>
    </row>
    <row r="163" spans="1:7" s="32" customFormat="1" hidden="1">
      <c r="A163" s="151"/>
      <c r="B163" s="149"/>
      <c r="C163" s="150"/>
      <c r="D163" s="117">
        <f t="shared" si="6"/>
        <v>0</v>
      </c>
      <c r="E163" s="200" t="s">
        <v>174</v>
      </c>
      <c r="G163" s="29"/>
    </row>
    <row r="164" spans="1:7" s="32" customFormat="1" hidden="1">
      <c r="A164" s="151"/>
      <c r="B164" s="149"/>
      <c r="C164" s="150"/>
      <c r="D164" s="117">
        <f t="shared" si="6"/>
        <v>0</v>
      </c>
      <c r="E164" s="200" t="s">
        <v>174</v>
      </c>
      <c r="F164" s="29"/>
      <c r="G164" s="29"/>
    </row>
    <row r="165" spans="1:7" s="32" customFormat="1" hidden="1">
      <c r="A165" s="151"/>
      <c r="B165" s="149"/>
      <c r="C165" s="150"/>
      <c r="D165" s="117">
        <f t="shared" si="6"/>
        <v>0</v>
      </c>
      <c r="E165" s="200" t="s">
        <v>174</v>
      </c>
      <c r="G165" s="29"/>
    </row>
    <row r="166" spans="1:7" s="32" customFormat="1" hidden="1">
      <c r="A166" s="151"/>
      <c r="B166" s="149"/>
      <c r="C166" s="150"/>
      <c r="D166" s="117">
        <f t="shared" si="6"/>
        <v>0</v>
      </c>
      <c r="E166" s="200" t="s">
        <v>174</v>
      </c>
      <c r="F166" s="29"/>
      <c r="G166" s="29"/>
    </row>
    <row r="167" spans="1:7" s="32" customFormat="1" hidden="1">
      <c r="A167" s="151"/>
      <c r="B167" s="149"/>
      <c r="C167" s="150"/>
      <c r="D167" s="117">
        <f t="shared" si="6"/>
        <v>0</v>
      </c>
      <c r="E167" s="200" t="s">
        <v>174</v>
      </c>
      <c r="G167" s="29"/>
    </row>
    <row r="168" spans="1:7" s="32" customFormat="1" hidden="1">
      <c r="A168" s="151"/>
      <c r="B168" s="149"/>
      <c r="C168" s="150"/>
      <c r="D168" s="117">
        <f t="shared" si="6"/>
        <v>0</v>
      </c>
      <c r="E168" s="200" t="s">
        <v>174</v>
      </c>
      <c r="F168" s="29"/>
      <c r="G168" s="29"/>
    </row>
    <row r="169" spans="1:7" s="32" customFormat="1" hidden="1">
      <c r="A169" s="151"/>
      <c r="B169" s="149"/>
      <c r="C169" s="150"/>
      <c r="D169" s="117">
        <f t="shared" si="6"/>
        <v>0</v>
      </c>
      <c r="E169" s="200" t="s">
        <v>174</v>
      </c>
      <c r="G169" s="29"/>
    </row>
    <row r="170" spans="1:7" s="32" customFormat="1" hidden="1">
      <c r="A170" s="151"/>
      <c r="B170" s="149"/>
      <c r="C170" s="150"/>
      <c r="D170" s="117">
        <f t="shared" ref="D170:D201" si="7">ROUND(+B170*C170,2)</f>
        <v>0</v>
      </c>
      <c r="E170" s="200" t="s">
        <v>174</v>
      </c>
      <c r="F170" s="29"/>
      <c r="G170" s="29"/>
    </row>
    <row r="171" spans="1:7" s="32" customFormat="1" hidden="1">
      <c r="A171" s="151"/>
      <c r="B171" s="149"/>
      <c r="C171" s="150"/>
      <c r="D171" s="117">
        <f t="shared" si="7"/>
        <v>0</v>
      </c>
      <c r="E171" s="200" t="s">
        <v>174</v>
      </c>
      <c r="G171" s="29"/>
    </row>
    <row r="172" spans="1:7" s="32" customFormat="1" hidden="1">
      <c r="A172" s="151"/>
      <c r="B172" s="149"/>
      <c r="C172" s="150"/>
      <c r="D172" s="117">
        <f t="shared" si="7"/>
        <v>0</v>
      </c>
      <c r="E172" s="200" t="s">
        <v>174</v>
      </c>
      <c r="F172" s="29"/>
      <c r="G172" s="29"/>
    </row>
    <row r="173" spans="1:7" s="32" customFormat="1" hidden="1">
      <c r="A173" s="151"/>
      <c r="B173" s="149"/>
      <c r="C173" s="150"/>
      <c r="D173" s="117">
        <f t="shared" si="7"/>
        <v>0</v>
      </c>
      <c r="E173" s="200" t="s">
        <v>174</v>
      </c>
      <c r="G173" s="29"/>
    </row>
    <row r="174" spans="1:7" s="32" customFormat="1" hidden="1">
      <c r="A174" s="151"/>
      <c r="B174" s="149"/>
      <c r="C174" s="150"/>
      <c r="D174" s="117">
        <f t="shared" si="7"/>
        <v>0</v>
      </c>
      <c r="E174" s="200" t="s">
        <v>174</v>
      </c>
      <c r="F174" s="29"/>
      <c r="G174" s="29"/>
    </row>
    <row r="175" spans="1:7" s="32" customFormat="1" hidden="1">
      <c r="A175" s="151"/>
      <c r="B175" s="149"/>
      <c r="C175" s="150"/>
      <c r="D175" s="117">
        <f t="shared" si="7"/>
        <v>0</v>
      </c>
      <c r="E175" s="200" t="s">
        <v>174</v>
      </c>
      <c r="G175" s="29"/>
    </row>
    <row r="176" spans="1:7" s="32" customFormat="1" hidden="1">
      <c r="A176" s="151"/>
      <c r="B176" s="149"/>
      <c r="C176" s="150"/>
      <c r="D176" s="117">
        <f t="shared" si="7"/>
        <v>0</v>
      </c>
      <c r="E176" s="200" t="s">
        <v>174</v>
      </c>
      <c r="F176" s="29"/>
      <c r="G176" s="29"/>
    </row>
    <row r="177" spans="1:7" s="32" customFormat="1" hidden="1">
      <c r="A177" s="151"/>
      <c r="B177" s="149"/>
      <c r="C177" s="150"/>
      <c r="D177" s="117">
        <f t="shared" si="7"/>
        <v>0</v>
      </c>
      <c r="E177" s="200" t="s">
        <v>174</v>
      </c>
      <c r="G177" s="29"/>
    </row>
    <row r="178" spans="1:7" s="32" customFormat="1" hidden="1">
      <c r="A178" s="151"/>
      <c r="B178" s="149"/>
      <c r="C178" s="150"/>
      <c r="D178" s="117">
        <f t="shared" si="7"/>
        <v>0</v>
      </c>
      <c r="E178" s="200" t="s">
        <v>174</v>
      </c>
      <c r="F178" s="29"/>
      <c r="G178" s="29"/>
    </row>
    <row r="179" spans="1:7" s="32" customFormat="1" hidden="1">
      <c r="A179" s="151"/>
      <c r="B179" s="149"/>
      <c r="C179" s="150"/>
      <c r="D179" s="117">
        <f t="shared" si="7"/>
        <v>0</v>
      </c>
      <c r="E179" s="200" t="s">
        <v>174</v>
      </c>
      <c r="G179" s="29"/>
    </row>
    <row r="180" spans="1:7" s="32" customFormat="1" hidden="1">
      <c r="A180" s="151"/>
      <c r="B180" s="149"/>
      <c r="C180" s="150"/>
      <c r="D180" s="117">
        <f t="shared" si="7"/>
        <v>0</v>
      </c>
      <c r="E180" s="200" t="s">
        <v>174</v>
      </c>
      <c r="F180" s="29"/>
      <c r="G180" s="29"/>
    </row>
    <row r="181" spans="1:7" s="32" customFormat="1" hidden="1">
      <c r="A181" s="151"/>
      <c r="B181" s="149"/>
      <c r="C181" s="150"/>
      <c r="D181" s="117">
        <f t="shared" si="7"/>
        <v>0</v>
      </c>
      <c r="E181" s="200" t="s">
        <v>174</v>
      </c>
      <c r="G181" s="29"/>
    </row>
    <row r="182" spans="1:7" s="32" customFormat="1" hidden="1">
      <c r="A182" s="151"/>
      <c r="B182" s="149"/>
      <c r="C182" s="150"/>
      <c r="D182" s="117">
        <f t="shared" si="7"/>
        <v>0</v>
      </c>
      <c r="E182" s="200" t="s">
        <v>174</v>
      </c>
      <c r="F182" s="29"/>
      <c r="G182" s="29"/>
    </row>
    <row r="183" spans="1:7" s="32" customFormat="1" hidden="1">
      <c r="A183" s="151"/>
      <c r="B183" s="149"/>
      <c r="C183" s="150"/>
      <c r="D183" s="117">
        <f t="shared" si="7"/>
        <v>0</v>
      </c>
      <c r="E183" s="200" t="s">
        <v>174</v>
      </c>
      <c r="G183" s="29"/>
    </row>
    <row r="184" spans="1:7" s="32" customFormat="1" hidden="1">
      <c r="A184" s="151"/>
      <c r="B184" s="149"/>
      <c r="C184" s="150"/>
      <c r="D184" s="117">
        <f t="shared" si="7"/>
        <v>0</v>
      </c>
      <c r="E184" s="200" t="s">
        <v>174</v>
      </c>
      <c r="F184" s="29"/>
      <c r="G184" s="29"/>
    </row>
    <row r="185" spans="1:7" s="32" customFormat="1" hidden="1">
      <c r="A185" s="151"/>
      <c r="B185" s="149"/>
      <c r="C185" s="150"/>
      <c r="D185" s="117">
        <f t="shared" si="7"/>
        <v>0</v>
      </c>
      <c r="E185" s="200" t="s">
        <v>174</v>
      </c>
      <c r="G185" s="29"/>
    </row>
    <row r="186" spans="1:7" s="32" customFormat="1" hidden="1">
      <c r="A186" s="151"/>
      <c r="B186" s="149"/>
      <c r="C186" s="150"/>
      <c r="D186" s="117">
        <f t="shared" si="7"/>
        <v>0</v>
      </c>
      <c r="E186" s="200" t="s">
        <v>174</v>
      </c>
      <c r="F186" s="29"/>
      <c r="G186" s="29"/>
    </row>
    <row r="187" spans="1:7" s="32" customFormat="1" hidden="1">
      <c r="A187" s="151"/>
      <c r="B187" s="149"/>
      <c r="C187" s="150"/>
      <c r="D187" s="117">
        <f t="shared" si="7"/>
        <v>0</v>
      </c>
      <c r="E187" s="200" t="s">
        <v>174</v>
      </c>
      <c r="G187" s="29"/>
    </row>
    <row r="188" spans="1:7" s="32" customFormat="1" hidden="1">
      <c r="A188" s="151"/>
      <c r="B188" s="149"/>
      <c r="C188" s="150"/>
      <c r="D188" s="117">
        <f t="shared" si="7"/>
        <v>0</v>
      </c>
      <c r="E188" s="200" t="s">
        <v>174</v>
      </c>
      <c r="F188" s="29"/>
      <c r="G188" s="29"/>
    </row>
    <row r="189" spans="1:7" s="32" customFormat="1" hidden="1">
      <c r="A189" s="151"/>
      <c r="B189" s="149"/>
      <c r="C189" s="150"/>
      <c r="D189" s="117">
        <f t="shared" si="7"/>
        <v>0</v>
      </c>
      <c r="E189" s="200" t="s">
        <v>174</v>
      </c>
      <c r="G189" s="29"/>
    </row>
    <row r="190" spans="1:7" s="32" customFormat="1" hidden="1">
      <c r="A190" s="151"/>
      <c r="B190" s="149"/>
      <c r="C190" s="150"/>
      <c r="D190" s="117">
        <f t="shared" si="7"/>
        <v>0</v>
      </c>
      <c r="E190" s="200" t="s">
        <v>174</v>
      </c>
      <c r="F190" s="29"/>
      <c r="G190" s="29"/>
    </row>
    <row r="191" spans="1:7" s="32" customFormat="1" hidden="1">
      <c r="A191" s="151"/>
      <c r="B191" s="149"/>
      <c r="C191" s="150"/>
      <c r="D191" s="117">
        <f t="shared" si="7"/>
        <v>0</v>
      </c>
      <c r="E191" s="200" t="s">
        <v>174</v>
      </c>
      <c r="G191" s="29"/>
    </row>
    <row r="192" spans="1:7" s="32" customFormat="1" hidden="1">
      <c r="A192" s="151"/>
      <c r="B192" s="149"/>
      <c r="C192" s="150"/>
      <c r="D192" s="117">
        <f t="shared" si="7"/>
        <v>0</v>
      </c>
      <c r="E192" s="200" t="s">
        <v>174</v>
      </c>
      <c r="F192" s="29"/>
      <c r="G192" s="29"/>
    </row>
    <row r="193" spans="1:7" s="32" customFormat="1" hidden="1">
      <c r="A193" s="151"/>
      <c r="B193" s="149"/>
      <c r="C193" s="150"/>
      <c r="D193" s="117">
        <f t="shared" si="7"/>
        <v>0</v>
      </c>
      <c r="E193" s="200" t="s">
        <v>174</v>
      </c>
      <c r="G193" s="29"/>
    </row>
    <row r="194" spans="1:7" s="32" customFormat="1" hidden="1">
      <c r="A194" s="151"/>
      <c r="B194" s="149"/>
      <c r="C194" s="150"/>
      <c r="D194" s="117">
        <f t="shared" si="7"/>
        <v>0</v>
      </c>
      <c r="E194" s="200" t="s">
        <v>174</v>
      </c>
      <c r="F194" s="29"/>
      <c r="G194" s="29"/>
    </row>
    <row r="195" spans="1:7" s="32" customFormat="1" hidden="1">
      <c r="A195" s="151"/>
      <c r="B195" s="149"/>
      <c r="C195" s="150"/>
      <c r="D195" s="117">
        <f t="shared" si="7"/>
        <v>0</v>
      </c>
      <c r="E195" s="200" t="s">
        <v>174</v>
      </c>
      <c r="G195" s="29"/>
    </row>
    <row r="196" spans="1:7" s="32" customFormat="1" hidden="1">
      <c r="A196" s="151"/>
      <c r="B196" s="149"/>
      <c r="C196" s="150"/>
      <c r="D196" s="117">
        <f t="shared" si="7"/>
        <v>0</v>
      </c>
      <c r="E196" s="200" t="s">
        <v>174</v>
      </c>
      <c r="F196" s="29"/>
      <c r="G196" s="29"/>
    </row>
    <row r="197" spans="1:7" s="32" customFormat="1" hidden="1">
      <c r="A197" s="151"/>
      <c r="B197" s="149"/>
      <c r="C197" s="150"/>
      <c r="D197" s="117">
        <f t="shared" si="7"/>
        <v>0</v>
      </c>
      <c r="E197" s="200" t="s">
        <v>174</v>
      </c>
      <c r="G197" s="29"/>
    </row>
    <row r="198" spans="1:7" s="32" customFormat="1" hidden="1">
      <c r="A198" s="151"/>
      <c r="B198" s="149"/>
      <c r="C198" s="150"/>
      <c r="D198" s="117">
        <f t="shared" si="7"/>
        <v>0</v>
      </c>
      <c r="E198" s="200" t="s">
        <v>174</v>
      </c>
      <c r="F198" s="29"/>
      <c r="G198" s="29"/>
    </row>
    <row r="199" spans="1:7" s="32" customFormat="1" hidden="1">
      <c r="A199" s="151"/>
      <c r="B199" s="149"/>
      <c r="C199" s="150"/>
      <c r="D199" s="117">
        <f t="shared" si="7"/>
        <v>0</v>
      </c>
      <c r="E199" s="200" t="s">
        <v>174</v>
      </c>
      <c r="G199" s="29"/>
    </row>
    <row r="200" spans="1:7" s="32" customFormat="1" hidden="1">
      <c r="A200" s="151"/>
      <c r="B200" s="149"/>
      <c r="C200" s="150"/>
      <c r="D200" s="117">
        <f t="shared" si="7"/>
        <v>0</v>
      </c>
      <c r="E200" s="200" t="s">
        <v>174</v>
      </c>
      <c r="F200" s="29"/>
      <c r="G200" s="29"/>
    </row>
    <row r="201" spans="1:7" s="32" customFormat="1" hidden="1">
      <c r="A201" s="151"/>
      <c r="B201" s="149"/>
      <c r="C201" s="150"/>
      <c r="D201" s="117">
        <f t="shared" si="7"/>
        <v>0</v>
      </c>
      <c r="E201" s="200" t="s">
        <v>174</v>
      </c>
      <c r="G201" s="29"/>
    </row>
    <row r="202" spans="1:7" s="32" customFormat="1" hidden="1">
      <c r="A202" s="151"/>
      <c r="B202" s="149"/>
      <c r="C202" s="150"/>
      <c r="D202" s="117">
        <f t="shared" ref="D202:D233" si="8">ROUND(+B202*C202,2)</f>
        <v>0</v>
      </c>
      <c r="E202" s="200" t="s">
        <v>174</v>
      </c>
      <c r="F202" s="29"/>
      <c r="G202" s="29"/>
    </row>
    <row r="203" spans="1:7" s="32" customFormat="1" hidden="1">
      <c r="A203" s="151"/>
      <c r="B203" s="149"/>
      <c r="C203" s="150"/>
      <c r="D203" s="117">
        <f t="shared" si="8"/>
        <v>0</v>
      </c>
      <c r="E203" s="200" t="s">
        <v>174</v>
      </c>
      <c r="G203" s="29"/>
    </row>
    <row r="204" spans="1:7" s="32" customFormat="1" hidden="1">
      <c r="A204" s="151"/>
      <c r="B204" s="149"/>
      <c r="C204" s="150"/>
      <c r="D204" s="117">
        <f t="shared" si="8"/>
        <v>0</v>
      </c>
      <c r="E204" s="200" t="s">
        <v>174</v>
      </c>
      <c r="F204" s="29"/>
      <c r="G204" s="29"/>
    </row>
    <row r="205" spans="1:7" s="32" customFormat="1" hidden="1">
      <c r="A205" s="151"/>
      <c r="B205" s="149"/>
      <c r="C205" s="150"/>
      <c r="D205" s="117">
        <f t="shared" si="8"/>
        <v>0</v>
      </c>
      <c r="E205" s="200" t="s">
        <v>174</v>
      </c>
      <c r="G205" s="29"/>
    </row>
    <row r="206" spans="1:7" s="32" customFormat="1" hidden="1">
      <c r="A206" s="151"/>
      <c r="B206" s="149"/>
      <c r="C206" s="150"/>
      <c r="D206" s="117">
        <f t="shared" si="8"/>
        <v>0</v>
      </c>
      <c r="E206" s="200" t="s">
        <v>174</v>
      </c>
      <c r="F206" s="29"/>
      <c r="G206" s="29"/>
    </row>
    <row r="207" spans="1:7" s="32" customFormat="1" hidden="1">
      <c r="A207" s="151"/>
      <c r="B207" s="149"/>
      <c r="C207" s="150"/>
      <c r="D207" s="117">
        <f t="shared" si="8"/>
        <v>0</v>
      </c>
      <c r="E207" s="200" t="s">
        <v>174</v>
      </c>
      <c r="G207" s="29"/>
    </row>
    <row r="208" spans="1:7" s="32" customFormat="1" hidden="1">
      <c r="A208" s="151"/>
      <c r="B208" s="149"/>
      <c r="C208" s="150"/>
      <c r="D208" s="117">
        <f t="shared" si="8"/>
        <v>0</v>
      </c>
      <c r="E208" s="200" t="s">
        <v>174</v>
      </c>
      <c r="F208" s="29"/>
      <c r="G208" s="29"/>
    </row>
    <row r="209" spans="1:7" s="32" customFormat="1" hidden="1">
      <c r="A209" s="151"/>
      <c r="B209" s="149"/>
      <c r="C209" s="150"/>
      <c r="D209" s="117">
        <f t="shared" si="8"/>
        <v>0</v>
      </c>
      <c r="E209" s="200" t="s">
        <v>174</v>
      </c>
      <c r="G209" s="29"/>
    </row>
    <row r="210" spans="1:7" s="32" customFormat="1" hidden="1">
      <c r="A210" s="151"/>
      <c r="B210" s="149"/>
      <c r="C210" s="150"/>
      <c r="D210" s="117">
        <f t="shared" si="8"/>
        <v>0</v>
      </c>
      <c r="E210" s="200" t="s">
        <v>174</v>
      </c>
      <c r="F210" s="29"/>
      <c r="G210" s="29"/>
    </row>
    <row r="211" spans="1:7" s="32" customFormat="1" hidden="1">
      <c r="A211" s="151"/>
      <c r="B211" s="149"/>
      <c r="C211" s="150"/>
      <c r="D211" s="117">
        <f t="shared" si="8"/>
        <v>0</v>
      </c>
      <c r="E211" s="200" t="s">
        <v>174</v>
      </c>
      <c r="G211" s="29"/>
    </row>
    <row r="212" spans="1:7" s="32" customFormat="1" hidden="1">
      <c r="A212" s="151"/>
      <c r="B212" s="149"/>
      <c r="C212" s="150"/>
      <c r="D212" s="117">
        <f t="shared" si="8"/>
        <v>0</v>
      </c>
      <c r="E212" s="200" t="s">
        <v>174</v>
      </c>
      <c r="F212" s="29"/>
      <c r="G212" s="29"/>
    </row>
    <row r="213" spans="1:7" s="32" customFormat="1" hidden="1">
      <c r="A213" s="151"/>
      <c r="B213" s="149"/>
      <c r="C213" s="150"/>
      <c r="D213" s="117">
        <f t="shared" si="8"/>
        <v>0</v>
      </c>
      <c r="E213" s="200" t="s">
        <v>174</v>
      </c>
      <c r="G213" s="29"/>
    </row>
    <row r="214" spans="1:7" s="32" customFormat="1" hidden="1">
      <c r="A214" s="151"/>
      <c r="B214" s="149"/>
      <c r="C214" s="150"/>
      <c r="D214" s="117">
        <f t="shared" si="8"/>
        <v>0</v>
      </c>
      <c r="E214" s="200" t="s">
        <v>174</v>
      </c>
      <c r="F214" s="29"/>
      <c r="G214" s="29"/>
    </row>
    <row r="215" spans="1:7" s="32" customFormat="1" hidden="1">
      <c r="A215" s="151"/>
      <c r="B215" s="149"/>
      <c r="C215" s="150"/>
      <c r="D215" s="117">
        <f t="shared" si="8"/>
        <v>0</v>
      </c>
      <c r="E215" s="200" t="s">
        <v>174</v>
      </c>
      <c r="G215" s="29"/>
    </row>
    <row r="216" spans="1:7" s="32" customFormat="1" hidden="1">
      <c r="A216" s="151"/>
      <c r="B216" s="149"/>
      <c r="C216" s="150"/>
      <c r="D216" s="117">
        <f t="shared" si="8"/>
        <v>0</v>
      </c>
      <c r="E216" s="200" t="s">
        <v>174</v>
      </c>
      <c r="F216" s="29"/>
      <c r="G216" s="29"/>
    </row>
    <row r="217" spans="1:7" s="32" customFormat="1" hidden="1">
      <c r="A217" s="151"/>
      <c r="B217" s="149"/>
      <c r="C217" s="150"/>
      <c r="D217" s="117">
        <f t="shared" si="8"/>
        <v>0</v>
      </c>
      <c r="E217" s="200" t="s">
        <v>174</v>
      </c>
      <c r="G217" s="29"/>
    </row>
    <row r="218" spans="1:7" s="32" customFormat="1" hidden="1">
      <c r="A218" s="151"/>
      <c r="B218" s="149"/>
      <c r="C218" s="150"/>
      <c r="D218" s="117">
        <f t="shared" si="8"/>
        <v>0</v>
      </c>
      <c r="E218" s="200" t="s">
        <v>174</v>
      </c>
      <c r="F218" s="29"/>
      <c r="G218" s="29"/>
    </row>
    <row r="219" spans="1:7" s="32" customFormat="1" hidden="1">
      <c r="A219" s="151"/>
      <c r="B219" s="149"/>
      <c r="C219" s="150"/>
      <c r="D219" s="117">
        <f t="shared" si="8"/>
        <v>0</v>
      </c>
      <c r="E219" s="200" t="s">
        <v>174</v>
      </c>
      <c r="G219" s="29"/>
    </row>
    <row r="220" spans="1:7" s="32" customFormat="1" hidden="1">
      <c r="A220" s="151"/>
      <c r="B220" s="149"/>
      <c r="C220" s="150"/>
      <c r="D220" s="117">
        <f t="shared" si="8"/>
        <v>0</v>
      </c>
      <c r="E220" s="200" t="s">
        <v>174</v>
      </c>
      <c r="F220" s="29"/>
      <c r="G220" s="29"/>
    </row>
    <row r="221" spans="1:7" s="32" customFormat="1" hidden="1">
      <c r="A221" s="151"/>
      <c r="B221" s="149"/>
      <c r="C221" s="150"/>
      <c r="D221" s="117">
        <f t="shared" si="8"/>
        <v>0</v>
      </c>
      <c r="E221" s="200" t="s">
        <v>174</v>
      </c>
      <c r="G221" s="29"/>
    </row>
    <row r="222" spans="1:7" s="32" customFormat="1" hidden="1">
      <c r="A222" s="151"/>
      <c r="B222" s="149"/>
      <c r="C222" s="150"/>
      <c r="D222" s="117">
        <f t="shared" si="8"/>
        <v>0</v>
      </c>
      <c r="E222" s="200" t="s">
        <v>174</v>
      </c>
      <c r="F222" s="29"/>
      <c r="G222" s="29"/>
    </row>
    <row r="223" spans="1:7" s="32" customFormat="1" hidden="1">
      <c r="A223" s="151"/>
      <c r="B223" s="149"/>
      <c r="C223" s="150"/>
      <c r="D223" s="117">
        <f t="shared" si="8"/>
        <v>0</v>
      </c>
      <c r="E223" s="200" t="s">
        <v>174</v>
      </c>
      <c r="G223" s="29"/>
    </row>
    <row r="224" spans="1:7" s="32" customFormat="1" hidden="1">
      <c r="A224" s="151"/>
      <c r="B224" s="149"/>
      <c r="C224" s="150"/>
      <c r="D224" s="117">
        <f t="shared" si="8"/>
        <v>0</v>
      </c>
      <c r="E224" s="200" t="s">
        <v>174</v>
      </c>
      <c r="F224" s="29"/>
      <c r="G224" s="29"/>
    </row>
    <row r="225" spans="1:7" s="32" customFormat="1" hidden="1">
      <c r="A225" s="151"/>
      <c r="B225" s="149"/>
      <c r="C225" s="150"/>
      <c r="D225" s="117">
        <f t="shared" si="8"/>
        <v>0</v>
      </c>
      <c r="E225" s="200" t="s">
        <v>174</v>
      </c>
      <c r="G225" s="29"/>
    </row>
    <row r="226" spans="1:7" s="32" customFormat="1" hidden="1">
      <c r="A226" s="151"/>
      <c r="B226" s="149"/>
      <c r="C226" s="150"/>
      <c r="D226" s="117">
        <f t="shared" si="8"/>
        <v>0</v>
      </c>
      <c r="E226" s="200" t="s">
        <v>174</v>
      </c>
      <c r="F226" s="29"/>
      <c r="G226" s="29"/>
    </row>
    <row r="227" spans="1:7" s="32" customFormat="1" hidden="1">
      <c r="A227" s="151"/>
      <c r="B227" s="149"/>
      <c r="C227" s="150"/>
      <c r="D227" s="117">
        <f t="shared" si="8"/>
        <v>0</v>
      </c>
      <c r="E227" s="200" t="s">
        <v>174</v>
      </c>
      <c r="G227" s="29"/>
    </row>
    <row r="228" spans="1:7" s="32" customFormat="1" hidden="1">
      <c r="A228" s="151"/>
      <c r="B228" s="149"/>
      <c r="C228" s="150"/>
      <c r="D228" s="117">
        <f t="shared" si="8"/>
        <v>0</v>
      </c>
      <c r="E228" s="200" t="s">
        <v>174</v>
      </c>
      <c r="F228" s="29"/>
      <c r="G228" s="29"/>
    </row>
    <row r="229" spans="1:7" s="32" customFormat="1" hidden="1">
      <c r="A229" s="151"/>
      <c r="B229" s="149"/>
      <c r="C229" s="150"/>
      <c r="D229" s="117">
        <f t="shared" si="8"/>
        <v>0</v>
      </c>
      <c r="E229" s="200" t="s">
        <v>174</v>
      </c>
      <c r="G229" s="29"/>
    </row>
    <row r="230" spans="1:7" s="32" customFormat="1" hidden="1">
      <c r="A230" s="151"/>
      <c r="B230" s="149"/>
      <c r="C230" s="150"/>
      <c r="D230" s="117">
        <f t="shared" si="8"/>
        <v>0</v>
      </c>
      <c r="E230" s="200" t="s">
        <v>174</v>
      </c>
      <c r="F230" s="29"/>
      <c r="G230" s="29"/>
    </row>
    <row r="231" spans="1:7" s="32" customFormat="1" hidden="1">
      <c r="A231" s="151"/>
      <c r="B231" s="149"/>
      <c r="C231" s="150"/>
      <c r="D231" s="117">
        <f t="shared" si="8"/>
        <v>0</v>
      </c>
      <c r="E231" s="200" t="s">
        <v>174</v>
      </c>
      <c r="G231" s="29"/>
    </row>
    <row r="232" spans="1:7" s="32" customFormat="1" hidden="1">
      <c r="A232" s="151"/>
      <c r="B232" s="149"/>
      <c r="C232" s="150"/>
      <c r="D232" s="117">
        <f t="shared" si="8"/>
        <v>0</v>
      </c>
      <c r="E232" s="200" t="s">
        <v>174</v>
      </c>
      <c r="F232" s="29"/>
      <c r="G232" s="29"/>
    </row>
    <row r="233" spans="1:7" s="32" customFormat="1" hidden="1">
      <c r="A233" s="151"/>
      <c r="B233" s="149"/>
      <c r="C233" s="150"/>
      <c r="D233" s="117">
        <f t="shared" si="8"/>
        <v>0</v>
      </c>
      <c r="E233" s="200" t="s">
        <v>174</v>
      </c>
      <c r="G233" s="29"/>
    </row>
    <row r="234" spans="1:7" s="32" customFormat="1" hidden="1">
      <c r="A234" s="151"/>
      <c r="B234" s="149"/>
      <c r="C234" s="150"/>
      <c r="D234" s="117">
        <f t="shared" ref="D234:D265" si="9">ROUND(+B234*C234,2)</f>
        <v>0</v>
      </c>
      <c r="E234" s="200" t="s">
        <v>174</v>
      </c>
      <c r="F234" s="29"/>
      <c r="G234" s="29"/>
    </row>
    <row r="235" spans="1:7" s="32" customFormat="1" hidden="1">
      <c r="A235" s="151"/>
      <c r="B235" s="149"/>
      <c r="C235" s="150"/>
      <c r="D235" s="117">
        <f t="shared" si="9"/>
        <v>0</v>
      </c>
      <c r="E235" s="200" t="s">
        <v>174</v>
      </c>
      <c r="G235" s="29"/>
    </row>
    <row r="236" spans="1:7" s="32" customFormat="1" hidden="1">
      <c r="A236" s="151"/>
      <c r="B236" s="149"/>
      <c r="C236" s="150"/>
      <c r="D236" s="117">
        <f t="shared" si="9"/>
        <v>0</v>
      </c>
      <c r="E236" s="200" t="s">
        <v>174</v>
      </c>
      <c r="F236" s="29"/>
      <c r="G236" s="29"/>
    </row>
    <row r="237" spans="1:7" s="32" customFormat="1" hidden="1">
      <c r="A237" s="151"/>
      <c r="B237" s="149"/>
      <c r="C237" s="150"/>
      <c r="D237" s="117">
        <f t="shared" si="9"/>
        <v>0</v>
      </c>
      <c r="E237" s="200" t="s">
        <v>174</v>
      </c>
      <c r="G237" s="29"/>
    </row>
    <row r="238" spans="1:7" s="32" customFormat="1" hidden="1">
      <c r="A238" s="151"/>
      <c r="B238" s="149"/>
      <c r="C238" s="150"/>
      <c r="D238" s="117">
        <f t="shared" si="9"/>
        <v>0</v>
      </c>
      <c r="E238" s="200" t="s">
        <v>174</v>
      </c>
      <c r="F238" s="29"/>
      <c r="G238" s="29"/>
    </row>
    <row r="239" spans="1:7" s="32" customFormat="1" hidden="1">
      <c r="A239" s="151"/>
      <c r="B239" s="149"/>
      <c r="C239" s="150"/>
      <c r="D239" s="117">
        <f t="shared" si="9"/>
        <v>0</v>
      </c>
      <c r="E239" s="200" t="s">
        <v>174</v>
      </c>
      <c r="G239" s="29"/>
    </row>
    <row r="240" spans="1:7" s="32" customFormat="1" hidden="1">
      <c r="A240" s="151"/>
      <c r="B240" s="149"/>
      <c r="C240" s="150"/>
      <c r="D240" s="117">
        <f t="shared" si="9"/>
        <v>0</v>
      </c>
      <c r="E240" s="200" t="s">
        <v>174</v>
      </c>
      <c r="F240" s="29"/>
      <c r="G240" s="29"/>
    </row>
    <row r="241" spans="1:7" s="32" customFormat="1" hidden="1">
      <c r="A241" s="151"/>
      <c r="B241" s="149"/>
      <c r="C241" s="150"/>
      <c r="D241" s="117">
        <f t="shared" si="9"/>
        <v>0</v>
      </c>
      <c r="E241" s="200" t="s">
        <v>174</v>
      </c>
      <c r="G241" s="29"/>
    </row>
    <row r="242" spans="1:7" s="32" customFormat="1" hidden="1">
      <c r="A242" s="151"/>
      <c r="B242" s="149"/>
      <c r="C242" s="150"/>
      <c r="D242" s="117">
        <f t="shared" si="9"/>
        <v>0</v>
      </c>
      <c r="E242" s="200" t="s">
        <v>174</v>
      </c>
      <c r="F242" s="29"/>
      <c r="G242" s="29"/>
    </row>
    <row r="243" spans="1:7" s="32" customFormat="1" hidden="1">
      <c r="A243" s="151"/>
      <c r="B243" s="149"/>
      <c r="C243" s="150"/>
      <c r="D243" s="117">
        <f t="shared" si="9"/>
        <v>0</v>
      </c>
      <c r="E243" s="200" t="s">
        <v>174</v>
      </c>
      <c r="G243" s="29"/>
    </row>
    <row r="244" spans="1:7" s="32" customFormat="1" hidden="1">
      <c r="A244" s="151"/>
      <c r="B244" s="149"/>
      <c r="C244" s="150"/>
      <c r="D244" s="117">
        <f t="shared" si="9"/>
        <v>0</v>
      </c>
      <c r="E244" s="200" t="s">
        <v>174</v>
      </c>
      <c r="F244" s="29"/>
      <c r="G244" s="29"/>
    </row>
    <row r="245" spans="1:7" s="32" customFormat="1" hidden="1">
      <c r="A245" s="151"/>
      <c r="B245" s="149"/>
      <c r="C245" s="150"/>
      <c r="D245" s="117">
        <f t="shared" si="9"/>
        <v>0</v>
      </c>
      <c r="E245" s="200" t="s">
        <v>174</v>
      </c>
      <c r="G245" s="29"/>
    </row>
    <row r="246" spans="1:7" s="32" customFormat="1" hidden="1">
      <c r="A246" s="151"/>
      <c r="B246" s="149"/>
      <c r="C246" s="150"/>
      <c r="D246" s="117">
        <f t="shared" si="9"/>
        <v>0</v>
      </c>
      <c r="E246" s="200" t="s">
        <v>174</v>
      </c>
      <c r="F246" s="29"/>
      <c r="G246" s="29"/>
    </row>
    <row r="247" spans="1:7" s="32" customFormat="1" hidden="1">
      <c r="A247" s="151"/>
      <c r="B247" s="149"/>
      <c r="C247" s="150"/>
      <c r="D247" s="117">
        <f t="shared" si="9"/>
        <v>0</v>
      </c>
      <c r="E247" s="200" t="s">
        <v>174</v>
      </c>
      <c r="G247" s="29"/>
    </row>
    <row r="248" spans="1:7" s="32" customFormat="1" hidden="1">
      <c r="A248" s="151"/>
      <c r="B248" s="149"/>
      <c r="C248" s="150"/>
      <c r="D248" s="117">
        <f t="shared" si="9"/>
        <v>0</v>
      </c>
      <c r="E248" s="200" t="s">
        <v>174</v>
      </c>
      <c r="F248" s="29"/>
      <c r="G248" s="29"/>
    </row>
    <row r="249" spans="1:7" s="32" customFormat="1" hidden="1">
      <c r="A249" s="151"/>
      <c r="B249" s="149"/>
      <c r="C249" s="150"/>
      <c r="D249" s="117">
        <f t="shared" si="9"/>
        <v>0</v>
      </c>
      <c r="E249" s="200" t="s">
        <v>174</v>
      </c>
      <c r="G249" s="29"/>
    </row>
    <row r="250" spans="1:7" s="32" customFormat="1" hidden="1">
      <c r="A250" s="151"/>
      <c r="B250" s="149"/>
      <c r="C250" s="150"/>
      <c r="D250" s="117">
        <f t="shared" si="9"/>
        <v>0</v>
      </c>
      <c r="E250" s="200" t="s">
        <v>174</v>
      </c>
      <c r="F250" s="29"/>
      <c r="G250" s="29"/>
    </row>
    <row r="251" spans="1:7" s="32" customFormat="1" hidden="1">
      <c r="A251" s="151"/>
      <c r="B251" s="149"/>
      <c r="C251" s="150"/>
      <c r="D251" s="117">
        <f t="shared" si="9"/>
        <v>0</v>
      </c>
      <c r="E251" s="200" t="s">
        <v>174</v>
      </c>
      <c r="G251" s="29"/>
    </row>
    <row r="252" spans="1:7" s="32" customFormat="1" hidden="1">
      <c r="A252" s="151"/>
      <c r="B252" s="149"/>
      <c r="C252" s="150"/>
      <c r="D252" s="117">
        <f t="shared" si="9"/>
        <v>0</v>
      </c>
      <c r="E252" s="200" t="s">
        <v>174</v>
      </c>
      <c r="F252" s="29"/>
      <c r="G252" s="29"/>
    </row>
    <row r="253" spans="1:7" s="32" customFormat="1" hidden="1">
      <c r="A253" s="151"/>
      <c r="B253" s="149"/>
      <c r="C253" s="150"/>
      <c r="D253" s="117">
        <f t="shared" si="9"/>
        <v>0</v>
      </c>
      <c r="E253" s="200" t="s">
        <v>174</v>
      </c>
      <c r="G253" s="29"/>
    </row>
    <row r="254" spans="1:7" s="32" customFormat="1" hidden="1">
      <c r="A254" s="151"/>
      <c r="B254" s="149"/>
      <c r="C254" s="150"/>
      <c r="D254" s="117">
        <f t="shared" si="9"/>
        <v>0</v>
      </c>
      <c r="E254" s="200" t="s">
        <v>174</v>
      </c>
      <c r="F254" s="29"/>
      <c r="G254" s="29"/>
    </row>
    <row r="255" spans="1:7" s="32" customFormat="1" hidden="1">
      <c r="A255" s="151"/>
      <c r="B255" s="149"/>
      <c r="C255" s="150"/>
      <c r="D255" s="117">
        <f t="shared" si="9"/>
        <v>0</v>
      </c>
      <c r="E255" s="200" t="s">
        <v>174</v>
      </c>
      <c r="G255" s="29"/>
    </row>
    <row r="256" spans="1:7" s="32" customFormat="1" hidden="1">
      <c r="A256" s="151"/>
      <c r="B256" s="149"/>
      <c r="C256" s="150"/>
      <c r="D256" s="117">
        <f t="shared" si="9"/>
        <v>0</v>
      </c>
      <c r="E256" s="200" t="s">
        <v>174</v>
      </c>
      <c r="F256" s="29"/>
      <c r="G256" s="29"/>
    </row>
    <row r="257" spans="1:19" s="32" customFormat="1" hidden="1">
      <c r="A257" s="151"/>
      <c r="B257" s="149"/>
      <c r="C257" s="150"/>
      <c r="D257" s="117">
        <f t="shared" si="9"/>
        <v>0</v>
      </c>
      <c r="E257" s="200" t="s">
        <v>174</v>
      </c>
      <c r="G257" s="29"/>
    </row>
    <row r="258" spans="1:19" s="32" customFormat="1" hidden="1">
      <c r="A258" s="151"/>
      <c r="B258" s="149"/>
      <c r="C258" s="150"/>
      <c r="D258" s="117">
        <f t="shared" si="9"/>
        <v>0</v>
      </c>
      <c r="E258" s="200" t="s">
        <v>174</v>
      </c>
      <c r="F258" s="29"/>
      <c r="G258" s="29"/>
    </row>
    <row r="259" spans="1:19" s="32" customFormat="1" hidden="1">
      <c r="A259" s="151"/>
      <c r="B259" s="149"/>
      <c r="C259" s="150"/>
      <c r="D259" s="117">
        <f t="shared" si="9"/>
        <v>0</v>
      </c>
      <c r="E259" s="200" t="s">
        <v>174</v>
      </c>
      <c r="G259" s="29"/>
    </row>
    <row r="260" spans="1:19" s="32" customFormat="1" hidden="1">
      <c r="A260" s="151"/>
      <c r="B260" s="149"/>
      <c r="C260" s="150"/>
      <c r="D260" s="117">
        <f t="shared" si="9"/>
        <v>0</v>
      </c>
      <c r="E260" s="200" t="s">
        <v>174</v>
      </c>
      <c r="F260" s="29"/>
      <c r="G260" s="29"/>
    </row>
    <row r="261" spans="1:19" s="32" customFormat="1" hidden="1">
      <c r="A261" s="151"/>
      <c r="B261" s="149"/>
      <c r="C261" s="150"/>
      <c r="D261" s="117">
        <f t="shared" si="9"/>
        <v>0</v>
      </c>
      <c r="E261" s="200" t="s">
        <v>174</v>
      </c>
      <c r="G261" s="29"/>
    </row>
    <row r="262" spans="1:19" s="32" customFormat="1" hidden="1">
      <c r="A262" s="151"/>
      <c r="B262" s="149"/>
      <c r="C262" s="150"/>
      <c r="D262" s="117">
        <f t="shared" si="9"/>
        <v>0</v>
      </c>
      <c r="E262" s="200" t="s">
        <v>174</v>
      </c>
      <c r="F262" s="29"/>
      <c r="G262" s="29"/>
    </row>
    <row r="263" spans="1:19" s="32" customFormat="1" hidden="1">
      <c r="A263" s="151"/>
      <c r="B263" s="149"/>
      <c r="C263" s="150"/>
      <c r="D263" s="117">
        <f t="shared" si="9"/>
        <v>0</v>
      </c>
      <c r="E263" s="200" t="s">
        <v>174</v>
      </c>
      <c r="G263" s="29"/>
    </row>
    <row r="264" spans="1:19" s="32" customFormat="1" hidden="1">
      <c r="A264" s="151"/>
      <c r="B264" s="149"/>
      <c r="C264" s="150"/>
      <c r="D264" s="117">
        <f t="shared" si="9"/>
        <v>0</v>
      </c>
      <c r="E264" s="200" t="s">
        <v>174</v>
      </c>
      <c r="F264" s="29"/>
      <c r="G264" s="29"/>
    </row>
    <row r="265" spans="1:19" s="32" customFormat="1" hidden="1">
      <c r="A265" s="151"/>
      <c r="B265" s="149"/>
      <c r="C265" s="150"/>
      <c r="D265" s="117">
        <f t="shared" si="9"/>
        <v>0</v>
      </c>
      <c r="E265" s="200" t="s">
        <v>174</v>
      </c>
      <c r="G265" s="29"/>
    </row>
    <row r="266" spans="1:19" s="32" customFormat="1">
      <c r="A266" s="151"/>
      <c r="B266" s="149"/>
      <c r="C266" s="214"/>
      <c r="D266" s="192">
        <f t="shared" si="5"/>
        <v>0</v>
      </c>
      <c r="E266" s="200" t="s">
        <v>174</v>
      </c>
      <c r="G266" s="29"/>
      <c r="L266" s="347"/>
      <c r="M266" s="345"/>
      <c r="N266" s="227"/>
      <c r="O266" s="227"/>
      <c r="P266" s="346"/>
      <c r="Q266" s="346"/>
      <c r="R266" s="29"/>
      <c r="S266" s="226"/>
    </row>
    <row r="267" spans="1:19" s="32" customFormat="1">
      <c r="A267"/>
      <c r="B267" s="123"/>
      <c r="C267" s="152" t="s">
        <v>184</v>
      </c>
      <c r="D267" s="117">
        <f>ROUND(SUBTOTAL(109,D136:D266),2)</f>
        <v>0</v>
      </c>
      <c r="E267" s="200" t="s">
        <v>174</v>
      </c>
      <c r="G267" s="226" t="s">
        <v>173</v>
      </c>
      <c r="L267" s="29"/>
      <c r="M267" s="29"/>
      <c r="N267" s="91"/>
      <c r="O267" s="227"/>
      <c r="P267" s="349"/>
      <c r="Q267" s="349"/>
      <c r="R267" s="29"/>
      <c r="S267" s="226"/>
    </row>
    <row r="268" spans="1:19">
      <c r="E268" s="119" t="s">
        <v>166</v>
      </c>
    </row>
    <row r="269" spans="1:19">
      <c r="C269" s="146" t="s">
        <v>185</v>
      </c>
      <c r="D269" s="153">
        <f>+D267+D135</f>
        <v>0</v>
      </c>
      <c r="E269" s="122" t="s">
        <v>166</v>
      </c>
      <c r="G269" s="35" t="s">
        <v>177</v>
      </c>
    </row>
    <row r="270" spans="1:19" s="32" customFormat="1">
      <c r="A270"/>
      <c r="B270"/>
      <c r="C270"/>
      <c r="D270"/>
      <c r="E270" s="119" t="s">
        <v>166</v>
      </c>
    </row>
    <row r="271" spans="1:19" s="32" customFormat="1">
      <c r="A271" s="86" t="s">
        <v>178</v>
      </c>
      <c r="B271" s="93"/>
      <c r="C271" s="93"/>
      <c r="D271" s="131"/>
      <c r="E271" s="119" t="s">
        <v>171</v>
      </c>
      <c r="G271" s="36" t="s">
        <v>179</v>
      </c>
    </row>
    <row r="272" spans="1:19" s="32" customFormat="1" ht="45" customHeight="1">
      <c r="A272" s="334" t="s">
        <v>195</v>
      </c>
      <c r="B272" s="335"/>
      <c r="C272" s="335"/>
      <c r="D272" s="336"/>
      <c r="E272" s="203" t="s">
        <v>171</v>
      </c>
      <c r="G272" s="338" t="s">
        <v>180</v>
      </c>
      <c r="H272" s="338"/>
      <c r="I272" s="338"/>
      <c r="J272" s="338"/>
      <c r="K272" s="338"/>
      <c r="L272" s="338"/>
      <c r="M272" s="338"/>
      <c r="N272" s="338"/>
      <c r="O272" s="338"/>
    </row>
    <row r="273" spans="1:15">
      <c r="E273" s="188" t="s">
        <v>174</v>
      </c>
    </row>
    <row r="274" spans="1:15" s="32" customFormat="1">
      <c r="A274" s="86" t="s">
        <v>181</v>
      </c>
      <c r="B274" s="90"/>
      <c r="C274" s="90"/>
      <c r="D274" s="92"/>
      <c r="E274" t="s">
        <v>174</v>
      </c>
      <c r="G274" s="36" t="s">
        <v>179</v>
      </c>
    </row>
    <row r="275" spans="1:15" s="32" customFormat="1" ht="45" customHeight="1">
      <c r="A275" s="334" t="s">
        <v>196</v>
      </c>
      <c r="B275" s="335"/>
      <c r="C275" s="335"/>
      <c r="D275" s="336"/>
      <c r="E275" s="204" t="s">
        <v>174</v>
      </c>
      <c r="G275" s="338" t="s">
        <v>180</v>
      </c>
      <c r="H275" s="338"/>
      <c r="I275" s="338"/>
      <c r="J275" s="338"/>
      <c r="K275" s="338"/>
      <c r="L275" s="338"/>
      <c r="M275" s="338"/>
      <c r="N275" s="338"/>
      <c r="O275" s="338"/>
    </row>
    <row r="276" spans="1:15">
      <c r="E276" s="188"/>
    </row>
  </sheetData>
  <sheetProtection algorithmName="SHA-512" hashValue="Ev4d/6rC9p/bXkIb4Z5MvD3wY5Vx0VxII3DSKPTa9t4ByuBZPhxTWElYqvGGLrFJogl64rMmW4nYwEnIOA6nbQ==" saltValue="K3ANPQpLDo+N6Cvw+hg6tg==" spinCount="100000" sheet="1" formatCells="0" formatRows="0" sort="0"/>
  <autoFilter ref="E1:E276" xr:uid="{00000000-0001-0000-0900-000000000000}"/>
  <mergeCells count="11">
    <mergeCell ref="A275:D275"/>
    <mergeCell ref="A1:C1"/>
    <mergeCell ref="A2:D2"/>
    <mergeCell ref="L136:M136"/>
    <mergeCell ref="P136:Q136"/>
    <mergeCell ref="L266:M266"/>
    <mergeCell ref="P266:Q266"/>
    <mergeCell ref="P267:Q267"/>
    <mergeCell ref="A272:D272"/>
    <mergeCell ref="G275:O275"/>
    <mergeCell ref="G272:O272"/>
  </mergeCells>
  <printOptions horizontalCentered="1"/>
  <pageMargins left="0.25" right="0.25" top="0.25" bottom="0.25" header="0" footer="0"/>
  <pageSetup fitToHeight="0" orientation="landscape" blackAndWhite="1" r:id="rId1"/>
  <headerFooter>
    <oddFooter>&amp;L&amp;F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276"/>
  <sheetViews>
    <sheetView view="pageBreakPreview" zoomScaleNormal="100" zoomScaleSheetLayoutView="100" workbookViewId="0">
      <pane ySplit="3" topLeftCell="A4" activePane="bottomLeft" state="frozen"/>
      <selection pane="bottomLeft" activeCell="A4" sqref="A4"/>
      <selection activeCell="K24" sqref="K24"/>
    </sheetView>
  </sheetViews>
  <sheetFormatPr defaultColWidth="9.140625" defaultRowHeight="14.45"/>
  <cols>
    <col min="1" max="1" width="76.5703125" customWidth="1"/>
    <col min="2" max="2" width="17.28515625" customWidth="1"/>
    <col min="3" max="3" width="22.42578125" customWidth="1"/>
    <col min="4" max="4" width="17" customWidth="1"/>
    <col min="5" max="5" width="17" hidden="1" customWidth="1"/>
    <col min="6" max="6" width="2.85546875" customWidth="1"/>
  </cols>
  <sheetData>
    <row r="1" spans="1:5" ht="30" customHeight="1">
      <c r="A1" s="337" t="s">
        <v>163</v>
      </c>
      <c r="B1" s="337"/>
      <c r="C1" s="337"/>
      <c r="D1" t="str">
        <f>+'Section A'!B2</f>
        <v>Cornucopia-Galesburg Inc</v>
      </c>
      <c r="E1" t="s">
        <v>197</v>
      </c>
    </row>
    <row r="2" spans="1:5" ht="46.5" customHeight="1">
      <c r="A2" s="350" t="s">
        <v>198</v>
      </c>
      <c r="B2" s="350"/>
      <c r="C2" s="350"/>
      <c r="D2" s="350"/>
      <c r="E2" s="224" t="s">
        <v>166</v>
      </c>
    </row>
    <row r="3" spans="1:5">
      <c r="A3" s="138" t="s">
        <v>187</v>
      </c>
      <c r="B3" s="162" t="s">
        <v>199</v>
      </c>
      <c r="C3" s="129" t="s">
        <v>189</v>
      </c>
      <c r="D3" s="128" t="s">
        <v>169</v>
      </c>
      <c r="E3" s="5" t="s">
        <v>166</v>
      </c>
    </row>
    <row r="4" spans="1:5" s="32" customFormat="1">
      <c r="A4" s="148"/>
      <c r="B4" s="149"/>
      <c r="C4" s="163"/>
      <c r="D4" s="117">
        <f t="shared" ref="D4:D35" si="0">ROUND(+B4*C4,2)</f>
        <v>0</v>
      </c>
      <c r="E4" s="187" t="s">
        <v>171</v>
      </c>
    </row>
    <row r="5" spans="1:5" s="32" customFormat="1" ht="15" customHeight="1">
      <c r="A5" s="148"/>
      <c r="B5" s="149"/>
      <c r="C5" s="163"/>
      <c r="D5" s="117">
        <f t="shared" si="0"/>
        <v>0</v>
      </c>
      <c r="E5" s="200" t="s">
        <v>171</v>
      </c>
    </row>
    <row r="6" spans="1:5" s="32" customFormat="1" ht="15" customHeight="1">
      <c r="A6" s="148"/>
      <c r="B6" s="149"/>
      <c r="C6" s="163"/>
      <c r="D6" s="117">
        <f t="shared" si="0"/>
        <v>0</v>
      </c>
      <c r="E6" s="200" t="s">
        <v>171</v>
      </c>
    </row>
    <row r="7" spans="1:5" s="32" customFormat="1" ht="15" hidden="1" customHeight="1">
      <c r="A7" s="148"/>
      <c r="B7" s="149"/>
      <c r="C7" s="163"/>
      <c r="D7" s="117">
        <f t="shared" si="0"/>
        <v>0</v>
      </c>
      <c r="E7" s="200" t="s">
        <v>171</v>
      </c>
    </row>
    <row r="8" spans="1:5" s="32" customFormat="1" ht="15" hidden="1" customHeight="1">
      <c r="A8" s="148"/>
      <c r="B8" s="149"/>
      <c r="C8" s="163"/>
      <c r="D8" s="117">
        <f t="shared" si="0"/>
        <v>0</v>
      </c>
      <c r="E8" s="200" t="s">
        <v>171</v>
      </c>
    </row>
    <row r="9" spans="1:5" s="32" customFormat="1" ht="15" hidden="1" customHeight="1">
      <c r="A9" s="148"/>
      <c r="B9" s="149"/>
      <c r="C9" s="163"/>
      <c r="D9" s="117">
        <f t="shared" si="0"/>
        <v>0</v>
      </c>
      <c r="E9" s="200" t="s">
        <v>171</v>
      </c>
    </row>
    <row r="10" spans="1:5" s="32" customFormat="1" ht="15" hidden="1" customHeight="1">
      <c r="A10" s="148"/>
      <c r="B10" s="149"/>
      <c r="C10" s="163"/>
      <c r="D10" s="117">
        <f t="shared" si="0"/>
        <v>0</v>
      </c>
      <c r="E10" s="200" t="s">
        <v>171</v>
      </c>
    </row>
    <row r="11" spans="1:5" s="32" customFormat="1" ht="15" hidden="1" customHeight="1">
      <c r="A11" s="148"/>
      <c r="B11" s="149"/>
      <c r="C11" s="163"/>
      <c r="D11" s="117">
        <f t="shared" si="0"/>
        <v>0</v>
      </c>
      <c r="E11" s="200" t="s">
        <v>171</v>
      </c>
    </row>
    <row r="12" spans="1:5" s="32" customFormat="1" ht="15" hidden="1" customHeight="1">
      <c r="A12" s="148"/>
      <c r="B12" s="149"/>
      <c r="C12" s="163"/>
      <c r="D12" s="117">
        <f t="shared" si="0"/>
        <v>0</v>
      </c>
      <c r="E12" s="200" t="s">
        <v>171</v>
      </c>
    </row>
    <row r="13" spans="1:5" s="32" customFormat="1" ht="15" hidden="1" customHeight="1">
      <c r="A13" s="148"/>
      <c r="B13" s="149"/>
      <c r="C13" s="163"/>
      <c r="D13" s="117">
        <f t="shared" si="0"/>
        <v>0</v>
      </c>
      <c r="E13" s="200" t="s">
        <v>171</v>
      </c>
    </row>
    <row r="14" spans="1:5" s="32" customFormat="1" ht="15" hidden="1" customHeight="1">
      <c r="A14" s="148"/>
      <c r="B14" s="149"/>
      <c r="C14" s="163"/>
      <c r="D14" s="117">
        <f t="shared" si="0"/>
        <v>0</v>
      </c>
      <c r="E14" s="200" t="s">
        <v>171</v>
      </c>
    </row>
    <row r="15" spans="1:5" s="32" customFormat="1" ht="15" hidden="1" customHeight="1">
      <c r="A15" s="148"/>
      <c r="B15" s="149"/>
      <c r="C15" s="163"/>
      <c r="D15" s="117">
        <f t="shared" si="0"/>
        <v>0</v>
      </c>
      <c r="E15" s="200" t="s">
        <v>171</v>
      </c>
    </row>
    <row r="16" spans="1:5" s="32" customFormat="1" ht="15" hidden="1" customHeight="1">
      <c r="A16" s="148"/>
      <c r="B16" s="149"/>
      <c r="C16" s="163"/>
      <c r="D16" s="117">
        <f t="shared" si="0"/>
        <v>0</v>
      </c>
      <c r="E16" s="200" t="s">
        <v>171</v>
      </c>
    </row>
    <row r="17" spans="1:5" s="32" customFormat="1" ht="15" hidden="1" customHeight="1">
      <c r="A17" s="148"/>
      <c r="B17" s="149"/>
      <c r="C17" s="163"/>
      <c r="D17" s="117">
        <f t="shared" si="0"/>
        <v>0</v>
      </c>
      <c r="E17" s="200" t="s">
        <v>171</v>
      </c>
    </row>
    <row r="18" spans="1:5" s="32" customFormat="1" ht="15" hidden="1" customHeight="1">
      <c r="A18" s="148"/>
      <c r="B18" s="149"/>
      <c r="C18" s="163"/>
      <c r="D18" s="117">
        <f t="shared" si="0"/>
        <v>0</v>
      </c>
      <c r="E18" s="200" t="s">
        <v>171</v>
      </c>
    </row>
    <row r="19" spans="1:5" s="32" customFormat="1" ht="15" hidden="1" customHeight="1">
      <c r="A19" s="148"/>
      <c r="B19" s="149"/>
      <c r="C19" s="163"/>
      <c r="D19" s="117">
        <f t="shared" si="0"/>
        <v>0</v>
      </c>
      <c r="E19" s="200" t="s">
        <v>171</v>
      </c>
    </row>
    <row r="20" spans="1:5" s="32" customFormat="1" ht="15" hidden="1" customHeight="1">
      <c r="A20" s="148"/>
      <c r="B20" s="149"/>
      <c r="C20" s="163"/>
      <c r="D20" s="117">
        <f t="shared" si="0"/>
        <v>0</v>
      </c>
      <c r="E20" s="200" t="s">
        <v>171</v>
      </c>
    </row>
    <row r="21" spans="1:5" s="32" customFormat="1" ht="15" hidden="1" customHeight="1">
      <c r="A21" s="148"/>
      <c r="B21" s="149"/>
      <c r="C21" s="163"/>
      <c r="D21" s="117">
        <f t="shared" si="0"/>
        <v>0</v>
      </c>
      <c r="E21" s="200" t="s">
        <v>171</v>
      </c>
    </row>
    <row r="22" spans="1:5" s="32" customFormat="1" ht="15" hidden="1" customHeight="1">
      <c r="A22" s="148"/>
      <c r="B22" s="149"/>
      <c r="C22" s="163"/>
      <c r="D22" s="117">
        <f t="shared" si="0"/>
        <v>0</v>
      </c>
      <c r="E22" s="200" t="s">
        <v>171</v>
      </c>
    </row>
    <row r="23" spans="1:5" s="32" customFormat="1" ht="15" hidden="1" customHeight="1">
      <c r="A23" s="148"/>
      <c r="B23" s="149"/>
      <c r="C23" s="163"/>
      <c r="D23" s="117">
        <f t="shared" si="0"/>
        <v>0</v>
      </c>
      <c r="E23" s="200" t="s">
        <v>171</v>
      </c>
    </row>
    <row r="24" spans="1:5" s="32" customFormat="1" ht="15" hidden="1" customHeight="1">
      <c r="A24" s="148"/>
      <c r="B24" s="149"/>
      <c r="C24" s="163"/>
      <c r="D24" s="117">
        <f t="shared" si="0"/>
        <v>0</v>
      </c>
      <c r="E24" s="200" t="s">
        <v>171</v>
      </c>
    </row>
    <row r="25" spans="1:5" s="32" customFormat="1" ht="15" hidden="1" customHeight="1">
      <c r="A25" s="148"/>
      <c r="B25" s="149"/>
      <c r="C25" s="163"/>
      <c r="D25" s="117">
        <f t="shared" si="0"/>
        <v>0</v>
      </c>
      <c r="E25" s="200" t="s">
        <v>171</v>
      </c>
    </row>
    <row r="26" spans="1:5" s="32" customFormat="1" ht="15" hidden="1" customHeight="1">
      <c r="A26" s="148"/>
      <c r="B26" s="149"/>
      <c r="C26" s="163"/>
      <c r="D26" s="117">
        <f t="shared" si="0"/>
        <v>0</v>
      </c>
      <c r="E26" s="200" t="s">
        <v>171</v>
      </c>
    </row>
    <row r="27" spans="1:5" s="32" customFormat="1" ht="15" hidden="1" customHeight="1">
      <c r="A27" s="148"/>
      <c r="B27" s="149"/>
      <c r="C27" s="163"/>
      <c r="D27" s="117">
        <f t="shared" si="0"/>
        <v>0</v>
      </c>
      <c r="E27" s="200" t="s">
        <v>171</v>
      </c>
    </row>
    <row r="28" spans="1:5" s="32" customFormat="1" ht="15" hidden="1" customHeight="1">
      <c r="A28" s="148"/>
      <c r="B28" s="149"/>
      <c r="C28" s="163"/>
      <c r="D28" s="117">
        <f t="shared" si="0"/>
        <v>0</v>
      </c>
      <c r="E28" s="200" t="s">
        <v>171</v>
      </c>
    </row>
    <row r="29" spans="1:5" s="32" customFormat="1" ht="15" hidden="1" customHeight="1">
      <c r="A29" s="148"/>
      <c r="B29" s="149"/>
      <c r="C29" s="163"/>
      <c r="D29" s="117">
        <f t="shared" si="0"/>
        <v>0</v>
      </c>
      <c r="E29" s="200" t="s">
        <v>171</v>
      </c>
    </row>
    <row r="30" spans="1:5" s="32" customFormat="1" ht="15" hidden="1" customHeight="1">
      <c r="A30" s="148"/>
      <c r="B30" s="149"/>
      <c r="C30" s="163"/>
      <c r="D30" s="117">
        <f t="shared" si="0"/>
        <v>0</v>
      </c>
      <c r="E30" s="200" t="s">
        <v>171</v>
      </c>
    </row>
    <row r="31" spans="1:5" s="32" customFormat="1" ht="15" hidden="1" customHeight="1">
      <c r="A31" s="148"/>
      <c r="B31" s="149"/>
      <c r="C31" s="163"/>
      <c r="D31" s="117">
        <f t="shared" si="0"/>
        <v>0</v>
      </c>
      <c r="E31" s="200" t="s">
        <v>171</v>
      </c>
    </row>
    <row r="32" spans="1:5" s="32" customFormat="1" ht="15" hidden="1" customHeight="1">
      <c r="A32" s="148"/>
      <c r="B32" s="149"/>
      <c r="C32" s="163"/>
      <c r="D32" s="117">
        <f t="shared" si="0"/>
        <v>0</v>
      </c>
      <c r="E32" s="200" t="s">
        <v>171</v>
      </c>
    </row>
    <row r="33" spans="1:5" s="32" customFormat="1" ht="15" hidden="1" customHeight="1">
      <c r="A33" s="148"/>
      <c r="B33" s="149"/>
      <c r="C33" s="163"/>
      <c r="D33" s="117">
        <f t="shared" si="0"/>
        <v>0</v>
      </c>
      <c r="E33" s="200" t="s">
        <v>171</v>
      </c>
    </row>
    <row r="34" spans="1:5" s="32" customFormat="1" ht="15" hidden="1" customHeight="1">
      <c r="A34" s="148"/>
      <c r="B34" s="149"/>
      <c r="C34" s="163"/>
      <c r="D34" s="117">
        <f t="shared" si="0"/>
        <v>0</v>
      </c>
      <c r="E34" s="200" t="s">
        <v>171</v>
      </c>
    </row>
    <row r="35" spans="1:5" s="32" customFormat="1" ht="15" hidden="1" customHeight="1">
      <c r="A35" s="148"/>
      <c r="B35" s="149"/>
      <c r="C35" s="163"/>
      <c r="D35" s="117">
        <f t="shared" si="0"/>
        <v>0</v>
      </c>
      <c r="E35" s="200" t="s">
        <v>171</v>
      </c>
    </row>
    <row r="36" spans="1:5" s="32" customFormat="1" ht="15" hidden="1" customHeight="1">
      <c r="A36" s="148"/>
      <c r="B36" s="149"/>
      <c r="C36" s="163"/>
      <c r="D36" s="117">
        <f t="shared" ref="D36:D67" si="1">ROUND(+B36*C36,2)</f>
        <v>0</v>
      </c>
      <c r="E36" s="200" t="s">
        <v>171</v>
      </c>
    </row>
    <row r="37" spans="1:5" s="32" customFormat="1" ht="15" hidden="1" customHeight="1">
      <c r="A37" s="148"/>
      <c r="B37" s="149"/>
      <c r="C37" s="163"/>
      <c r="D37" s="117">
        <f t="shared" si="1"/>
        <v>0</v>
      </c>
      <c r="E37" s="200" t="s">
        <v>171</v>
      </c>
    </row>
    <row r="38" spans="1:5" s="32" customFormat="1" ht="15" hidden="1" customHeight="1">
      <c r="A38" s="148"/>
      <c r="B38" s="149"/>
      <c r="C38" s="163"/>
      <c r="D38" s="117">
        <f t="shared" si="1"/>
        <v>0</v>
      </c>
      <c r="E38" s="200" t="s">
        <v>171</v>
      </c>
    </row>
    <row r="39" spans="1:5" s="32" customFormat="1" ht="15" hidden="1" customHeight="1">
      <c r="A39" s="148"/>
      <c r="B39" s="149"/>
      <c r="C39" s="163"/>
      <c r="D39" s="117">
        <f t="shared" si="1"/>
        <v>0</v>
      </c>
      <c r="E39" s="200" t="s">
        <v>171</v>
      </c>
    </row>
    <row r="40" spans="1:5" s="32" customFormat="1" ht="15" hidden="1" customHeight="1">
      <c r="A40" s="148"/>
      <c r="B40" s="149"/>
      <c r="C40" s="163"/>
      <c r="D40" s="117">
        <f t="shared" si="1"/>
        <v>0</v>
      </c>
      <c r="E40" s="200" t="s">
        <v>171</v>
      </c>
    </row>
    <row r="41" spans="1:5" s="32" customFormat="1" ht="15" hidden="1" customHeight="1">
      <c r="A41" s="148"/>
      <c r="B41" s="149"/>
      <c r="C41" s="163"/>
      <c r="D41" s="117">
        <f t="shared" si="1"/>
        <v>0</v>
      </c>
      <c r="E41" s="200" t="s">
        <v>171</v>
      </c>
    </row>
    <row r="42" spans="1:5" s="32" customFormat="1" ht="15" hidden="1" customHeight="1">
      <c r="A42" s="148"/>
      <c r="B42" s="149"/>
      <c r="C42" s="163"/>
      <c r="D42" s="117">
        <f t="shared" si="1"/>
        <v>0</v>
      </c>
      <c r="E42" s="200" t="s">
        <v>171</v>
      </c>
    </row>
    <row r="43" spans="1:5" s="32" customFormat="1" ht="15" hidden="1" customHeight="1">
      <c r="A43" s="148"/>
      <c r="B43" s="149"/>
      <c r="C43" s="163"/>
      <c r="D43" s="117">
        <f t="shared" si="1"/>
        <v>0</v>
      </c>
      <c r="E43" s="200" t="s">
        <v>171</v>
      </c>
    </row>
    <row r="44" spans="1:5" s="32" customFormat="1" ht="15" hidden="1" customHeight="1">
      <c r="A44" s="148"/>
      <c r="B44" s="149"/>
      <c r="C44" s="163"/>
      <c r="D44" s="117">
        <f t="shared" si="1"/>
        <v>0</v>
      </c>
      <c r="E44" s="200" t="s">
        <v>171</v>
      </c>
    </row>
    <row r="45" spans="1:5" s="32" customFormat="1" ht="15" hidden="1" customHeight="1">
      <c r="A45" s="148"/>
      <c r="B45" s="149"/>
      <c r="C45" s="163"/>
      <c r="D45" s="117">
        <f t="shared" si="1"/>
        <v>0</v>
      </c>
      <c r="E45" s="200" t="s">
        <v>171</v>
      </c>
    </row>
    <row r="46" spans="1:5" s="32" customFormat="1" ht="15" hidden="1" customHeight="1">
      <c r="A46" s="148"/>
      <c r="B46" s="149"/>
      <c r="C46" s="163"/>
      <c r="D46" s="117">
        <f t="shared" si="1"/>
        <v>0</v>
      </c>
      <c r="E46" s="200" t="s">
        <v>171</v>
      </c>
    </row>
    <row r="47" spans="1:5" s="32" customFormat="1" ht="15" hidden="1" customHeight="1">
      <c r="A47" s="148"/>
      <c r="B47" s="149"/>
      <c r="C47" s="163"/>
      <c r="D47" s="117">
        <f t="shared" si="1"/>
        <v>0</v>
      </c>
      <c r="E47" s="200" t="s">
        <v>171</v>
      </c>
    </row>
    <row r="48" spans="1:5" s="32" customFormat="1" ht="15" hidden="1" customHeight="1">
      <c r="A48" s="148"/>
      <c r="B48" s="149"/>
      <c r="C48" s="163"/>
      <c r="D48" s="117">
        <f t="shared" si="1"/>
        <v>0</v>
      </c>
      <c r="E48" s="200" t="s">
        <v>171</v>
      </c>
    </row>
    <row r="49" spans="1:5" s="32" customFormat="1" ht="15" hidden="1" customHeight="1">
      <c r="A49" s="148"/>
      <c r="B49" s="149"/>
      <c r="C49" s="163"/>
      <c r="D49" s="117">
        <f t="shared" si="1"/>
        <v>0</v>
      </c>
      <c r="E49" s="200" t="s">
        <v>171</v>
      </c>
    </row>
    <row r="50" spans="1:5" s="32" customFormat="1" ht="15" hidden="1" customHeight="1">
      <c r="A50" s="148"/>
      <c r="B50" s="149"/>
      <c r="C50" s="163"/>
      <c r="D50" s="117">
        <f t="shared" si="1"/>
        <v>0</v>
      </c>
      <c r="E50" s="200" t="s">
        <v>171</v>
      </c>
    </row>
    <row r="51" spans="1:5" s="32" customFormat="1" ht="15" hidden="1" customHeight="1">
      <c r="A51" s="148"/>
      <c r="B51" s="149"/>
      <c r="C51" s="163"/>
      <c r="D51" s="117">
        <f t="shared" si="1"/>
        <v>0</v>
      </c>
      <c r="E51" s="200" t="s">
        <v>171</v>
      </c>
    </row>
    <row r="52" spans="1:5" s="32" customFormat="1" ht="15" hidden="1" customHeight="1">
      <c r="A52" s="148"/>
      <c r="B52" s="149"/>
      <c r="C52" s="163"/>
      <c r="D52" s="117">
        <f t="shared" si="1"/>
        <v>0</v>
      </c>
      <c r="E52" s="200" t="s">
        <v>171</v>
      </c>
    </row>
    <row r="53" spans="1:5" s="32" customFormat="1" ht="15" hidden="1" customHeight="1">
      <c r="A53" s="148"/>
      <c r="B53" s="149"/>
      <c r="C53" s="163"/>
      <c r="D53" s="117">
        <f t="shared" si="1"/>
        <v>0</v>
      </c>
      <c r="E53" s="200" t="s">
        <v>171</v>
      </c>
    </row>
    <row r="54" spans="1:5" s="32" customFormat="1" ht="15" hidden="1" customHeight="1">
      <c r="A54" s="148"/>
      <c r="B54" s="149"/>
      <c r="C54" s="163"/>
      <c r="D54" s="117">
        <f t="shared" si="1"/>
        <v>0</v>
      </c>
      <c r="E54" s="200" t="s">
        <v>171</v>
      </c>
    </row>
    <row r="55" spans="1:5" s="32" customFormat="1" ht="15" hidden="1" customHeight="1">
      <c r="A55" s="148"/>
      <c r="B55" s="149"/>
      <c r="C55" s="163"/>
      <c r="D55" s="117">
        <f t="shared" si="1"/>
        <v>0</v>
      </c>
      <c r="E55" s="200" t="s">
        <v>171</v>
      </c>
    </row>
    <row r="56" spans="1:5" s="32" customFormat="1" ht="15" hidden="1" customHeight="1">
      <c r="A56" s="148"/>
      <c r="B56" s="149"/>
      <c r="C56" s="163"/>
      <c r="D56" s="117">
        <f t="shared" si="1"/>
        <v>0</v>
      </c>
      <c r="E56" s="200" t="s">
        <v>171</v>
      </c>
    </row>
    <row r="57" spans="1:5" s="32" customFormat="1" ht="15" hidden="1" customHeight="1">
      <c r="A57" s="148"/>
      <c r="B57" s="149"/>
      <c r="C57" s="163"/>
      <c r="D57" s="117">
        <f t="shared" si="1"/>
        <v>0</v>
      </c>
      <c r="E57" s="200" t="s">
        <v>171</v>
      </c>
    </row>
    <row r="58" spans="1:5" s="32" customFormat="1" ht="15" hidden="1" customHeight="1">
      <c r="A58" s="148"/>
      <c r="B58" s="149"/>
      <c r="C58" s="163"/>
      <c r="D58" s="117">
        <f t="shared" si="1"/>
        <v>0</v>
      </c>
      <c r="E58" s="200" t="s">
        <v>171</v>
      </c>
    </row>
    <row r="59" spans="1:5" s="32" customFormat="1" ht="15" hidden="1" customHeight="1">
      <c r="A59" s="148"/>
      <c r="B59" s="149"/>
      <c r="C59" s="163"/>
      <c r="D59" s="117">
        <f t="shared" si="1"/>
        <v>0</v>
      </c>
      <c r="E59" s="200" t="s">
        <v>171</v>
      </c>
    </row>
    <row r="60" spans="1:5" s="32" customFormat="1" ht="15" hidden="1" customHeight="1">
      <c r="A60" s="148"/>
      <c r="B60" s="149"/>
      <c r="C60" s="163"/>
      <c r="D60" s="117">
        <f t="shared" si="1"/>
        <v>0</v>
      </c>
      <c r="E60" s="200" t="s">
        <v>171</v>
      </c>
    </row>
    <row r="61" spans="1:5" s="32" customFormat="1" ht="15" hidden="1" customHeight="1">
      <c r="A61" s="148"/>
      <c r="B61" s="149"/>
      <c r="C61" s="163"/>
      <c r="D61" s="117">
        <f t="shared" si="1"/>
        <v>0</v>
      </c>
      <c r="E61" s="200" t="s">
        <v>171</v>
      </c>
    </row>
    <row r="62" spans="1:5" s="32" customFormat="1" ht="15" hidden="1" customHeight="1">
      <c r="A62" s="148"/>
      <c r="B62" s="149"/>
      <c r="C62" s="163"/>
      <c r="D62" s="117">
        <f t="shared" si="1"/>
        <v>0</v>
      </c>
      <c r="E62" s="200" t="s">
        <v>171</v>
      </c>
    </row>
    <row r="63" spans="1:5" s="32" customFormat="1" ht="15" hidden="1" customHeight="1">
      <c r="A63" s="148"/>
      <c r="B63" s="149"/>
      <c r="C63" s="163"/>
      <c r="D63" s="117">
        <f t="shared" si="1"/>
        <v>0</v>
      </c>
      <c r="E63" s="200" t="s">
        <v>171</v>
      </c>
    </row>
    <row r="64" spans="1:5" s="32" customFormat="1" ht="15" hidden="1" customHeight="1">
      <c r="A64" s="148"/>
      <c r="B64" s="149"/>
      <c r="C64" s="163"/>
      <c r="D64" s="117">
        <f t="shared" si="1"/>
        <v>0</v>
      </c>
      <c r="E64" s="200" t="s">
        <v>171</v>
      </c>
    </row>
    <row r="65" spans="1:5" s="32" customFormat="1" ht="15" hidden="1" customHeight="1">
      <c r="A65" s="148"/>
      <c r="B65" s="149"/>
      <c r="C65" s="163"/>
      <c r="D65" s="117">
        <f t="shared" si="1"/>
        <v>0</v>
      </c>
      <c r="E65" s="200" t="s">
        <v>171</v>
      </c>
    </row>
    <row r="66" spans="1:5" s="32" customFormat="1" ht="15" hidden="1" customHeight="1">
      <c r="A66" s="148"/>
      <c r="B66" s="149"/>
      <c r="C66" s="163"/>
      <c r="D66" s="117">
        <f t="shared" si="1"/>
        <v>0</v>
      </c>
      <c r="E66" s="200" t="s">
        <v>171</v>
      </c>
    </row>
    <row r="67" spans="1:5" s="32" customFormat="1" ht="15" hidden="1" customHeight="1">
      <c r="A67" s="148"/>
      <c r="B67" s="149"/>
      <c r="C67" s="163"/>
      <c r="D67" s="117">
        <f t="shared" si="1"/>
        <v>0</v>
      </c>
      <c r="E67" s="200" t="s">
        <v>171</v>
      </c>
    </row>
    <row r="68" spans="1:5" s="32" customFormat="1" ht="15" hidden="1" customHeight="1">
      <c r="A68" s="148"/>
      <c r="B68" s="149"/>
      <c r="C68" s="163"/>
      <c r="D68" s="117">
        <f t="shared" ref="D68:D99" si="2">ROUND(+B68*C68,2)</f>
        <v>0</v>
      </c>
      <c r="E68" s="200" t="s">
        <v>171</v>
      </c>
    </row>
    <row r="69" spans="1:5" s="32" customFormat="1" ht="15" hidden="1" customHeight="1">
      <c r="A69" s="148"/>
      <c r="B69" s="149"/>
      <c r="C69" s="163"/>
      <c r="D69" s="117">
        <f t="shared" si="2"/>
        <v>0</v>
      </c>
      <c r="E69" s="200" t="s">
        <v>171</v>
      </c>
    </row>
    <row r="70" spans="1:5" s="32" customFormat="1" ht="15" hidden="1" customHeight="1">
      <c r="A70" s="148"/>
      <c r="B70" s="149"/>
      <c r="C70" s="163"/>
      <c r="D70" s="117">
        <f t="shared" si="2"/>
        <v>0</v>
      </c>
      <c r="E70" s="200" t="s">
        <v>171</v>
      </c>
    </row>
    <row r="71" spans="1:5" s="32" customFormat="1" ht="15" hidden="1" customHeight="1">
      <c r="A71" s="148"/>
      <c r="B71" s="149"/>
      <c r="C71" s="163"/>
      <c r="D71" s="117">
        <f t="shared" si="2"/>
        <v>0</v>
      </c>
      <c r="E71" s="200" t="s">
        <v>171</v>
      </c>
    </row>
    <row r="72" spans="1:5" s="32" customFormat="1" ht="15" hidden="1" customHeight="1">
      <c r="A72" s="148"/>
      <c r="B72" s="149"/>
      <c r="C72" s="163"/>
      <c r="D72" s="117">
        <f t="shared" si="2"/>
        <v>0</v>
      </c>
      <c r="E72" s="200" t="s">
        <v>171</v>
      </c>
    </row>
    <row r="73" spans="1:5" s="32" customFormat="1" ht="15" hidden="1" customHeight="1">
      <c r="A73" s="148"/>
      <c r="B73" s="149"/>
      <c r="C73" s="163"/>
      <c r="D73" s="117">
        <f t="shared" si="2"/>
        <v>0</v>
      </c>
      <c r="E73" s="200" t="s">
        <v>171</v>
      </c>
    </row>
    <row r="74" spans="1:5" s="32" customFormat="1" ht="15" hidden="1" customHeight="1">
      <c r="A74" s="148"/>
      <c r="B74" s="149"/>
      <c r="C74" s="163"/>
      <c r="D74" s="117">
        <f t="shared" si="2"/>
        <v>0</v>
      </c>
      <c r="E74" s="200" t="s">
        <v>171</v>
      </c>
    </row>
    <row r="75" spans="1:5" s="32" customFormat="1" ht="15" hidden="1" customHeight="1">
      <c r="A75" s="148"/>
      <c r="B75" s="149"/>
      <c r="C75" s="163"/>
      <c r="D75" s="117">
        <f t="shared" si="2"/>
        <v>0</v>
      </c>
      <c r="E75" s="200" t="s">
        <v>171</v>
      </c>
    </row>
    <row r="76" spans="1:5" s="32" customFormat="1" ht="15" hidden="1" customHeight="1">
      <c r="A76" s="148"/>
      <c r="B76" s="149"/>
      <c r="C76" s="163"/>
      <c r="D76" s="117">
        <f t="shared" si="2"/>
        <v>0</v>
      </c>
      <c r="E76" s="200" t="s">
        <v>171</v>
      </c>
    </row>
    <row r="77" spans="1:5" s="32" customFormat="1" ht="15" hidden="1" customHeight="1">
      <c r="A77" s="148"/>
      <c r="B77" s="149"/>
      <c r="C77" s="163"/>
      <c r="D77" s="117">
        <f t="shared" si="2"/>
        <v>0</v>
      </c>
      <c r="E77" s="200" t="s">
        <v>171</v>
      </c>
    </row>
    <row r="78" spans="1:5" s="32" customFormat="1" ht="15" hidden="1" customHeight="1">
      <c r="A78" s="148"/>
      <c r="B78" s="149"/>
      <c r="C78" s="163"/>
      <c r="D78" s="117">
        <f t="shared" si="2"/>
        <v>0</v>
      </c>
      <c r="E78" s="200" t="s">
        <v>171</v>
      </c>
    </row>
    <row r="79" spans="1:5" s="32" customFormat="1" ht="15" hidden="1" customHeight="1">
      <c r="A79" s="148"/>
      <c r="B79" s="149"/>
      <c r="C79" s="163"/>
      <c r="D79" s="117">
        <f t="shared" si="2"/>
        <v>0</v>
      </c>
      <c r="E79" s="200" t="s">
        <v>171</v>
      </c>
    </row>
    <row r="80" spans="1:5" s="32" customFormat="1" ht="15" hidden="1" customHeight="1">
      <c r="A80" s="148"/>
      <c r="B80" s="149"/>
      <c r="C80" s="163"/>
      <c r="D80" s="117">
        <f t="shared" si="2"/>
        <v>0</v>
      </c>
      <c r="E80" s="200" t="s">
        <v>171</v>
      </c>
    </row>
    <row r="81" spans="1:5" s="32" customFormat="1" ht="15" hidden="1" customHeight="1">
      <c r="A81" s="148"/>
      <c r="B81" s="149"/>
      <c r="C81" s="163"/>
      <c r="D81" s="117">
        <f t="shared" si="2"/>
        <v>0</v>
      </c>
      <c r="E81" s="200" t="s">
        <v>171</v>
      </c>
    </row>
    <row r="82" spans="1:5" s="32" customFormat="1" ht="15" hidden="1" customHeight="1">
      <c r="A82" s="148"/>
      <c r="B82" s="149"/>
      <c r="C82" s="163"/>
      <c r="D82" s="117">
        <f t="shared" si="2"/>
        <v>0</v>
      </c>
      <c r="E82" s="200" t="s">
        <v>171</v>
      </c>
    </row>
    <row r="83" spans="1:5" s="32" customFormat="1" ht="15" hidden="1" customHeight="1">
      <c r="A83" s="148"/>
      <c r="B83" s="149"/>
      <c r="C83" s="163"/>
      <c r="D83" s="117">
        <f t="shared" si="2"/>
        <v>0</v>
      </c>
      <c r="E83" s="200" t="s">
        <v>171</v>
      </c>
    </row>
    <row r="84" spans="1:5" s="32" customFormat="1" ht="15" hidden="1" customHeight="1">
      <c r="A84" s="148"/>
      <c r="B84" s="149"/>
      <c r="C84" s="163"/>
      <c r="D84" s="117">
        <f t="shared" si="2"/>
        <v>0</v>
      </c>
      <c r="E84" s="200" t="s">
        <v>171</v>
      </c>
    </row>
    <row r="85" spans="1:5" s="32" customFormat="1" ht="15" hidden="1" customHeight="1">
      <c r="A85" s="148"/>
      <c r="B85" s="149"/>
      <c r="C85" s="163"/>
      <c r="D85" s="117">
        <f t="shared" si="2"/>
        <v>0</v>
      </c>
      <c r="E85" s="200" t="s">
        <v>171</v>
      </c>
    </row>
    <row r="86" spans="1:5" s="32" customFormat="1" ht="15" hidden="1" customHeight="1">
      <c r="A86" s="148"/>
      <c r="B86" s="149"/>
      <c r="C86" s="163"/>
      <c r="D86" s="117">
        <f t="shared" si="2"/>
        <v>0</v>
      </c>
      <c r="E86" s="200" t="s">
        <v>171</v>
      </c>
    </row>
    <row r="87" spans="1:5" s="32" customFormat="1" ht="15" hidden="1" customHeight="1">
      <c r="A87" s="148"/>
      <c r="B87" s="149"/>
      <c r="C87" s="163"/>
      <c r="D87" s="117">
        <f t="shared" si="2"/>
        <v>0</v>
      </c>
      <c r="E87" s="200" t="s">
        <v>171</v>
      </c>
    </row>
    <row r="88" spans="1:5" s="32" customFormat="1" ht="15" hidden="1" customHeight="1">
      <c r="A88" s="148"/>
      <c r="B88" s="149"/>
      <c r="C88" s="163"/>
      <c r="D88" s="117">
        <f t="shared" si="2"/>
        <v>0</v>
      </c>
      <c r="E88" s="200" t="s">
        <v>171</v>
      </c>
    </row>
    <row r="89" spans="1:5" s="32" customFormat="1" ht="15" hidden="1" customHeight="1">
      <c r="A89" s="148"/>
      <c r="B89" s="149"/>
      <c r="C89" s="163"/>
      <c r="D89" s="117">
        <f t="shared" si="2"/>
        <v>0</v>
      </c>
      <c r="E89" s="200" t="s">
        <v>171</v>
      </c>
    </row>
    <row r="90" spans="1:5" s="32" customFormat="1" ht="15" hidden="1" customHeight="1">
      <c r="A90" s="148"/>
      <c r="B90" s="149"/>
      <c r="C90" s="163"/>
      <c r="D90" s="117">
        <f t="shared" si="2"/>
        <v>0</v>
      </c>
      <c r="E90" s="200" t="s">
        <v>171</v>
      </c>
    </row>
    <row r="91" spans="1:5" s="32" customFormat="1" ht="15" hidden="1" customHeight="1">
      <c r="A91" s="148"/>
      <c r="B91" s="149"/>
      <c r="C91" s="163"/>
      <c r="D91" s="117">
        <f t="shared" si="2"/>
        <v>0</v>
      </c>
      <c r="E91" s="200" t="s">
        <v>171</v>
      </c>
    </row>
    <row r="92" spans="1:5" s="32" customFormat="1" ht="15" hidden="1" customHeight="1">
      <c r="A92" s="148"/>
      <c r="B92" s="149"/>
      <c r="C92" s="163"/>
      <c r="D92" s="117">
        <f t="shared" si="2"/>
        <v>0</v>
      </c>
      <c r="E92" s="200" t="s">
        <v>171</v>
      </c>
    </row>
    <row r="93" spans="1:5" s="32" customFormat="1" ht="15" hidden="1" customHeight="1">
      <c r="A93" s="148"/>
      <c r="B93" s="149"/>
      <c r="C93" s="163"/>
      <c r="D93" s="117">
        <f t="shared" si="2"/>
        <v>0</v>
      </c>
      <c r="E93" s="200" t="s">
        <v>171</v>
      </c>
    </row>
    <row r="94" spans="1:5" s="32" customFormat="1" ht="15" hidden="1" customHeight="1">
      <c r="A94" s="148"/>
      <c r="B94" s="149"/>
      <c r="C94" s="163"/>
      <c r="D94" s="117">
        <f t="shared" si="2"/>
        <v>0</v>
      </c>
      <c r="E94" s="200" t="s">
        <v>171</v>
      </c>
    </row>
    <row r="95" spans="1:5" s="32" customFormat="1" ht="15" hidden="1" customHeight="1">
      <c r="A95" s="148"/>
      <c r="B95" s="149"/>
      <c r="C95" s="163"/>
      <c r="D95" s="117">
        <f t="shared" si="2"/>
        <v>0</v>
      </c>
      <c r="E95" s="200" t="s">
        <v>171</v>
      </c>
    </row>
    <row r="96" spans="1:5" s="32" customFormat="1" ht="15" hidden="1" customHeight="1">
      <c r="A96" s="148"/>
      <c r="B96" s="149"/>
      <c r="C96" s="163"/>
      <c r="D96" s="117">
        <f t="shared" si="2"/>
        <v>0</v>
      </c>
      <c r="E96" s="200" t="s">
        <v>171</v>
      </c>
    </row>
    <row r="97" spans="1:5" s="32" customFormat="1" ht="15" hidden="1" customHeight="1">
      <c r="A97" s="148"/>
      <c r="B97" s="149"/>
      <c r="C97" s="163"/>
      <c r="D97" s="117">
        <f t="shared" si="2"/>
        <v>0</v>
      </c>
      <c r="E97" s="200" t="s">
        <v>171</v>
      </c>
    </row>
    <row r="98" spans="1:5" s="32" customFormat="1" ht="15" hidden="1" customHeight="1">
      <c r="A98" s="148"/>
      <c r="B98" s="149"/>
      <c r="C98" s="163"/>
      <c r="D98" s="117">
        <f t="shared" si="2"/>
        <v>0</v>
      </c>
      <c r="E98" s="200" t="s">
        <v>171</v>
      </c>
    </row>
    <row r="99" spans="1:5" s="32" customFormat="1" ht="15" hidden="1" customHeight="1">
      <c r="A99" s="148"/>
      <c r="B99" s="149"/>
      <c r="C99" s="163"/>
      <c r="D99" s="117">
        <f t="shared" si="2"/>
        <v>0</v>
      </c>
      <c r="E99" s="200" t="s">
        <v>171</v>
      </c>
    </row>
    <row r="100" spans="1:5" s="32" customFormat="1" ht="15" hidden="1" customHeight="1">
      <c r="A100" s="148"/>
      <c r="B100" s="149"/>
      <c r="C100" s="163"/>
      <c r="D100" s="117">
        <f t="shared" ref="D100:D131" si="3">ROUND(+B100*C100,2)</f>
        <v>0</v>
      </c>
      <c r="E100" s="200" t="s">
        <v>171</v>
      </c>
    </row>
    <row r="101" spans="1:5" s="32" customFormat="1" ht="15" hidden="1" customHeight="1">
      <c r="A101" s="148"/>
      <c r="B101" s="149"/>
      <c r="C101" s="163"/>
      <c r="D101" s="117">
        <f t="shared" si="3"/>
        <v>0</v>
      </c>
      <c r="E101" s="200" t="s">
        <v>171</v>
      </c>
    </row>
    <row r="102" spans="1:5" s="32" customFormat="1" ht="15" hidden="1" customHeight="1">
      <c r="A102" s="148"/>
      <c r="B102" s="149"/>
      <c r="C102" s="163"/>
      <c r="D102" s="117">
        <f t="shared" si="3"/>
        <v>0</v>
      </c>
      <c r="E102" s="200" t="s">
        <v>171</v>
      </c>
    </row>
    <row r="103" spans="1:5" s="32" customFormat="1" ht="15" hidden="1" customHeight="1">
      <c r="A103" s="148"/>
      <c r="B103" s="149"/>
      <c r="C103" s="163"/>
      <c r="D103" s="117">
        <f t="shared" si="3"/>
        <v>0</v>
      </c>
      <c r="E103" s="200" t="s">
        <v>171</v>
      </c>
    </row>
    <row r="104" spans="1:5" s="32" customFormat="1" ht="15" hidden="1" customHeight="1">
      <c r="A104" s="148"/>
      <c r="B104" s="149"/>
      <c r="C104" s="163"/>
      <c r="D104" s="117">
        <f t="shared" si="3"/>
        <v>0</v>
      </c>
      <c r="E104" s="200" t="s">
        <v>171</v>
      </c>
    </row>
    <row r="105" spans="1:5" s="32" customFormat="1" ht="15" hidden="1" customHeight="1">
      <c r="A105" s="148"/>
      <c r="B105" s="149"/>
      <c r="C105" s="163"/>
      <c r="D105" s="117">
        <f t="shared" si="3"/>
        <v>0</v>
      </c>
      <c r="E105" s="200" t="s">
        <v>171</v>
      </c>
    </row>
    <row r="106" spans="1:5" s="32" customFormat="1" ht="15" hidden="1" customHeight="1">
      <c r="A106" s="148"/>
      <c r="B106" s="149"/>
      <c r="C106" s="163"/>
      <c r="D106" s="117">
        <f t="shared" si="3"/>
        <v>0</v>
      </c>
      <c r="E106" s="200" t="s">
        <v>171</v>
      </c>
    </row>
    <row r="107" spans="1:5" s="32" customFormat="1" ht="15" hidden="1" customHeight="1">
      <c r="A107" s="148"/>
      <c r="B107" s="149"/>
      <c r="C107" s="163"/>
      <c r="D107" s="117">
        <f t="shared" si="3"/>
        <v>0</v>
      </c>
      <c r="E107" s="200" t="s">
        <v>171</v>
      </c>
    </row>
    <row r="108" spans="1:5" s="32" customFormat="1" ht="15" hidden="1" customHeight="1">
      <c r="A108" s="148"/>
      <c r="B108" s="149"/>
      <c r="C108" s="163"/>
      <c r="D108" s="117">
        <f t="shared" si="3"/>
        <v>0</v>
      </c>
      <c r="E108" s="200" t="s">
        <v>171</v>
      </c>
    </row>
    <row r="109" spans="1:5" s="32" customFormat="1" ht="15" hidden="1" customHeight="1">
      <c r="A109" s="148"/>
      <c r="B109" s="149"/>
      <c r="C109" s="163"/>
      <c r="D109" s="117">
        <f t="shared" si="3"/>
        <v>0</v>
      </c>
      <c r="E109" s="200" t="s">
        <v>171</v>
      </c>
    </row>
    <row r="110" spans="1:5" s="32" customFormat="1" ht="15" hidden="1" customHeight="1">
      <c r="A110" s="148"/>
      <c r="B110" s="149"/>
      <c r="C110" s="163"/>
      <c r="D110" s="117">
        <f t="shared" si="3"/>
        <v>0</v>
      </c>
      <c r="E110" s="200" t="s">
        <v>171</v>
      </c>
    </row>
    <row r="111" spans="1:5" s="32" customFormat="1" ht="15" hidden="1" customHeight="1">
      <c r="A111" s="148"/>
      <c r="B111" s="149"/>
      <c r="C111" s="163"/>
      <c r="D111" s="117">
        <f t="shared" si="3"/>
        <v>0</v>
      </c>
      <c r="E111" s="200" t="s">
        <v>171</v>
      </c>
    </row>
    <row r="112" spans="1:5" s="32" customFormat="1" ht="15" hidden="1" customHeight="1">
      <c r="A112" s="148"/>
      <c r="B112" s="149"/>
      <c r="C112" s="163"/>
      <c r="D112" s="117">
        <f t="shared" si="3"/>
        <v>0</v>
      </c>
      <c r="E112" s="200" t="s">
        <v>171</v>
      </c>
    </row>
    <row r="113" spans="1:5" s="32" customFormat="1" ht="15" hidden="1" customHeight="1">
      <c r="A113" s="148"/>
      <c r="B113" s="149"/>
      <c r="C113" s="163"/>
      <c r="D113" s="117">
        <f t="shared" si="3"/>
        <v>0</v>
      </c>
      <c r="E113" s="200" t="s">
        <v>171</v>
      </c>
    </row>
    <row r="114" spans="1:5" s="32" customFormat="1" ht="15" hidden="1" customHeight="1">
      <c r="A114" s="148"/>
      <c r="B114" s="149"/>
      <c r="C114" s="163"/>
      <c r="D114" s="117">
        <f t="shared" si="3"/>
        <v>0</v>
      </c>
      <c r="E114" s="200" t="s">
        <v>171</v>
      </c>
    </row>
    <row r="115" spans="1:5" s="32" customFormat="1" ht="15" hidden="1" customHeight="1">
      <c r="A115" s="148"/>
      <c r="B115" s="149"/>
      <c r="C115" s="163"/>
      <c r="D115" s="117">
        <f t="shared" si="3"/>
        <v>0</v>
      </c>
      <c r="E115" s="200" t="s">
        <v>171</v>
      </c>
    </row>
    <row r="116" spans="1:5" s="32" customFormat="1" ht="15" hidden="1" customHeight="1">
      <c r="A116" s="148"/>
      <c r="B116" s="149"/>
      <c r="C116" s="163"/>
      <c r="D116" s="117">
        <f t="shared" si="3"/>
        <v>0</v>
      </c>
      <c r="E116" s="200" t="s">
        <v>171</v>
      </c>
    </row>
    <row r="117" spans="1:5" s="32" customFormat="1" ht="15" hidden="1" customHeight="1">
      <c r="A117" s="148"/>
      <c r="B117" s="149"/>
      <c r="C117" s="163"/>
      <c r="D117" s="117">
        <f t="shared" si="3"/>
        <v>0</v>
      </c>
      <c r="E117" s="200" t="s">
        <v>171</v>
      </c>
    </row>
    <row r="118" spans="1:5" s="32" customFormat="1" ht="15" hidden="1" customHeight="1">
      <c r="A118" s="148"/>
      <c r="B118" s="149"/>
      <c r="C118" s="163"/>
      <c r="D118" s="117">
        <f t="shared" si="3"/>
        <v>0</v>
      </c>
      <c r="E118" s="200" t="s">
        <v>171</v>
      </c>
    </row>
    <row r="119" spans="1:5" s="32" customFormat="1" ht="15" hidden="1" customHeight="1">
      <c r="A119" s="148"/>
      <c r="B119" s="149"/>
      <c r="C119" s="163"/>
      <c r="D119" s="117">
        <f t="shared" si="3"/>
        <v>0</v>
      </c>
      <c r="E119" s="200" t="s">
        <v>171</v>
      </c>
    </row>
    <row r="120" spans="1:5" s="32" customFormat="1" ht="15" hidden="1" customHeight="1">
      <c r="A120" s="148"/>
      <c r="B120" s="149"/>
      <c r="C120" s="163"/>
      <c r="D120" s="117">
        <f t="shared" si="3"/>
        <v>0</v>
      </c>
      <c r="E120" s="200" t="s">
        <v>171</v>
      </c>
    </row>
    <row r="121" spans="1:5" s="32" customFormat="1" ht="15" hidden="1" customHeight="1">
      <c r="A121" s="148"/>
      <c r="B121" s="149"/>
      <c r="C121" s="163"/>
      <c r="D121" s="117">
        <f t="shared" si="3"/>
        <v>0</v>
      </c>
      <c r="E121" s="200" t="s">
        <v>171</v>
      </c>
    </row>
    <row r="122" spans="1:5" s="32" customFormat="1" ht="15" hidden="1" customHeight="1">
      <c r="A122" s="148"/>
      <c r="B122" s="149"/>
      <c r="C122" s="163"/>
      <c r="D122" s="117">
        <f t="shared" si="3"/>
        <v>0</v>
      </c>
      <c r="E122" s="200" t="s">
        <v>171</v>
      </c>
    </row>
    <row r="123" spans="1:5" s="32" customFormat="1" ht="15" hidden="1" customHeight="1">
      <c r="A123" s="148"/>
      <c r="B123" s="149"/>
      <c r="C123" s="163"/>
      <c r="D123" s="117">
        <f t="shared" si="3"/>
        <v>0</v>
      </c>
      <c r="E123" s="200" t="s">
        <v>171</v>
      </c>
    </row>
    <row r="124" spans="1:5" s="32" customFormat="1" ht="15" hidden="1" customHeight="1">
      <c r="A124" s="148"/>
      <c r="B124" s="149"/>
      <c r="C124" s="163"/>
      <c r="D124" s="117">
        <f t="shared" si="3"/>
        <v>0</v>
      </c>
      <c r="E124" s="200" t="s">
        <v>171</v>
      </c>
    </row>
    <row r="125" spans="1:5" s="32" customFormat="1" ht="15" hidden="1" customHeight="1">
      <c r="A125" s="148"/>
      <c r="B125" s="149"/>
      <c r="C125" s="163"/>
      <c r="D125" s="117">
        <f t="shared" si="3"/>
        <v>0</v>
      </c>
      <c r="E125" s="200" t="s">
        <v>171</v>
      </c>
    </row>
    <row r="126" spans="1:5" s="32" customFormat="1" ht="15" hidden="1" customHeight="1">
      <c r="A126" s="148"/>
      <c r="B126" s="149"/>
      <c r="C126" s="163"/>
      <c r="D126" s="117">
        <f t="shared" si="3"/>
        <v>0</v>
      </c>
      <c r="E126" s="200" t="s">
        <v>171</v>
      </c>
    </row>
    <row r="127" spans="1:5" s="32" customFormat="1" ht="15" hidden="1" customHeight="1">
      <c r="A127" s="148"/>
      <c r="B127" s="149"/>
      <c r="C127" s="163"/>
      <c r="D127" s="117">
        <f t="shared" si="3"/>
        <v>0</v>
      </c>
      <c r="E127" s="200" t="s">
        <v>171</v>
      </c>
    </row>
    <row r="128" spans="1:5" s="32" customFormat="1" ht="15" hidden="1" customHeight="1">
      <c r="A128" s="148"/>
      <c r="B128" s="149"/>
      <c r="C128" s="163"/>
      <c r="D128" s="117">
        <f t="shared" si="3"/>
        <v>0</v>
      </c>
      <c r="E128" s="200" t="s">
        <v>171</v>
      </c>
    </row>
    <row r="129" spans="1:7" s="32" customFormat="1" ht="15" hidden="1" customHeight="1">
      <c r="A129" s="148"/>
      <c r="B129" s="149"/>
      <c r="C129" s="163"/>
      <c r="D129" s="117">
        <f t="shared" si="3"/>
        <v>0</v>
      </c>
      <c r="E129" s="200" t="s">
        <v>171</v>
      </c>
    </row>
    <row r="130" spans="1:7" s="32" customFormat="1" ht="15" hidden="1" customHeight="1">
      <c r="A130" s="148"/>
      <c r="B130" s="149"/>
      <c r="C130" s="163"/>
      <c r="D130" s="117">
        <f t="shared" si="3"/>
        <v>0</v>
      </c>
      <c r="E130" s="200" t="s">
        <v>171</v>
      </c>
    </row>
    <row r="131" spans="1:7" s="32" customFormat="1" ht="15" hidden="1" customHeight="1">
      <c r="A131" s="148"/>
      <c r="B131" s="149"/>
      <c r="C131" s="163"/>
      <c r="D131" s="117">
        <f t="shared" si="3"/>
        <v>0</v>
      </c>
      <c r="E131" s="200" t="s">
        <v>171</v>
      </c>
    </row>
    <row r="132" spans="1:7" s="32" customFormat="1" ht="15" hidden="1" customHeight="1">
      <c r="A132" s="148"/>
      <c r="B132" s="149"/>
      <c r="C132" s="163"/>
      <c r="D132" s="117">
        <f t="shared" ref="D132:D133" si="4">ROUND(+B132*C132,2)</f>
        <v>0</v>
      </c>
      <c r="E132" s="200" t="s">
        <v>171</v>
      </c>
    </row>
    <row r="133" spans="1:7" s="32" customFormat="1" ht="15" customHeight="1">
      <c r="A133" s="148"/>
      <c r="B133" s="149"/>
      <c r="C133" s="163"/>
      <c r="D133" s="192">
        <f t="shared" si="4"/>
        <v>0</v>
      </c>
      <c r="E133" s="200" t="s">
        <v>171</v>
      </c>
    </row>
    <row r="134" spans="1:7" s="32" customFormat="1">
      <c r="A134" s="148"/>
      <c r="B134" s="33"/>
      <c r="C134" s="118" t="s">
        <v>183</v>
      </c>
      <c r="D134" s="117">
        <f>ROUND(SUBTOTAL(109,D4:D133),2)</f>
        <v>0</v>
      </c>
      <c r="E134" s="200" t="s">
        <v>171</v>
      </c>
      <c r="G134" s="226" t="s">
        <v>190</v>
      </c>
    </row>
    <row r="135" spans="1:7" s="32" customFormat="1">
      <c r="D135"/>
      <c r="E135" s="200" t="s">
        <v>174</v>
      </c>
      <c r="G135" s="226"/>
    </row>
    <row r="136" spans="1:7" s="32" customFormat="1">
      <c r="A136" s="148"/>
      <c r="B136" s="149"/>
      <c r="C136" s="163"/>
      <c r="D136" s="117">
        <f t="shared" ref="D136:D167" si="5">ROUND(+B136*C136,2)</f>
        <v>0</v>
      </c>
      <c r="E136" s="202" t="s">
        <v>174</v>
      </c>
    </row>
    <row r="137" spans="1:7" s="32" customFormat="1" ht="15" customHeight="1">
      <c r="A137" s="148"/>
      <c r="B137" s="149"/>
      <c r="C137" s="163"/>
      <c r="D137" s="117">
        <f t="shared" si="5"/>
        <v>0</v>
      </c>
      <c r="E137" s="200" t="s">
        <v>174</v>
      </c>
    </row>
    <row r="138" spans="1:7" s="32" customFormat="1" ht="15" customHeight="1">
      <c r="A138" s="148"/>
      <c r="B138" s="149"/>
      <c r="C138" s="163"/>
      <c r="D138" s="117">
        <f t="shared" si="5"/>
        <v>0</v>
      </c>
      <c r="E138" s="200" t="s">
        <v>174</v>
      </c>
    </row>
    <row r="139" spans="1:7" s="32" customFormat="1" ht="15" hidden="1" customHeight="1">
      <c r="A139" s="148"/>
      <c r="B139" s="149"/>
      <c r="C139" s="163"/>
      <c r="D139" s="117">
        <f t="shared" si="5"/>
        <v>0</v>
      </c>
      <c r="E139" s="200" t="s">
        <v>174</v>
      </c>
    </row>
    <row r="140" spans="1:7" s="32" customFormat="1" ht="15" hidden="1" customHeight="1">
      <c r="A140" s="148"/>
      <c r="B140" s="149"/>
      <c r="C140" s="163"/>
      <c r="D140" s="117">
        <f t="shared" si="5"/>
        <v>0</v>
      </c>
      <c r="E140" s="200" t="s">
        <v>174</v>
      </c>
    </row>
    <row r="141" spans="1:7" s="32" customFormat="1" ht="15" hidden="1" customHeight="1">
      <c r="A141" s="148"/>
      <c r="B141" s="149"/>
      <c r="C141" s="163"/>
      <c r="D141" s="117">
        <f t="shared" si="5"/>
        <v>0</v>
      </c>
      <c r="E141" s="200" t="s">
        <v>174</v>
      </c>
    </row>
    <row r="142" spans="1:7" s="32" customFormat="1" ht="15" hidden="1" customHeight="1">
      <c r="A142" s="148"/>
      <c r="B142" s="149"/>
      <c r="C142" s="163"/>
      <c r="D142" s="117">
        <f t="shared" si="5"/>
        <v>0</v>
      </c>
      <c r="E142" s="200" t="s">
        <v>174</v>
      </c>
    </row>
    <row r="143" spans="1:7" s="32" customFormat="1" ht="15" hidden="1" customHeight="1">
      <c r="A143" s="148"/>
      <c r="B143" s="149"/>
      <c r="C143" s="163"/>
      <c r="D143" s="117">
        <f t="shared" si="5"/>
        <v>0</v>
      </c>
      <c r="E143" s="200" t="s">
        <v>174</v>
      </c>
    </row>
    <row r="144" spans="1:7" s="32" customFormat="1" ht="15" hidden="1" customHeight="1">
      <c r="A144" s="148"/>
      <c r="B144" s="149"/>
      <c r="C144" s="163"/>
      <c r="D144" s="117">
        <f t="shared" si="5"/>
        <v>0</v>
      </c>
      <c r="E144" s="200" t="s">
        <v>174</v>
      </c>
    </row>
    <row r="145" spans="1:5" s="32" customFormat="1" ht="15" hidden="1" customHeight="1">
      <c r="A145" s="148"/>
      <c r="B145" s="149"/>
      <c r="C145" s="163"/>
      <c r="D145" s="117">
        <f t="shared" si="5"/>
        <v>0</v>
      </c>
      <c r="E145" s="200" t="s">
        <v>174</v>
      </c>
    </row>
    <row r="146" spans="1:5" s="32" customFormat="1" ht="15" hidden="1" customHeight="1">
      <c r="A146" s="148"/>
      <c r="B146" s="149"/>
      <c r="C146" s="163"/>
      <c r="D146" s="117">
        <f t="shared" si="5"/>
        <v>0</v>
      </c>
      <c r="E146" s="200" t="s">
        <v>174</v>
      </c>
    </row>
    <row r="147" spans="1:5" s="32" customFormat="1" ht="15" hidden="1" customHeight="1">
      <c r="A147" s="148"/>
      <c r="B147" s="149"/>
      <c r="C147" s="163"/>
      <c r="D147" s="117">
        <f t="shared" si="5"/>
        <v>0</v>
      </c>
      <c r="E147" s="200" t="s">
        <v>174</v>
      </c>
    </row>
    <row r="148" spans="1:5" s="32" customFormat="1" ht="15" hidden="1" customHeight="1">
      <c r="A148" s="148"/>
      <c r="B148" s="149"/>
      <c r="C148" s="163"/>
      <c r="D148" s="117">
        <f t="shared" si="5"/>
        <v>0</v>
      </c>
      <c r="E148" s="200" t="s">
        <v>174</v>
      </c>
    </row>
    <row r="149" spans="1:5" s="32" customFormat="1" ht="15" hidden="1" customHeight="1">
      <c r="A149" s="148"/>
      <c r="B149" s="149"/>
      <c r="C149" s="163"/>
      <c r="D149" s="117">
        <f t="shared" si="5"/>
        <v>0</v>
      </c>
      <c r="E149" s="200" t="s">
        <v>174</v>
      </c>
    </row>
    <row r="150" spans="1:5" s="32" customFormat="1" ht="15" hidden="1" customHeight="1">
      <c r="A150" s="148"/>
      <c r="B150" s="149"/>
      <c r="C150" s="163"/>
      <c r="D150" s="117">
        <f t="shared" si="5"/>
        <v>0</v>
      </c>
      <c r="E150" s="200" t="s">
        <v>174</v>
      </c>
    </row>
    <row r="151" spans="1:5" s="32" customFormat="1" ht="15" hidden="1" customHeight="1">
      <c r="A151" s="148"/>
      <c r="B151" s="149"/>
      <c r="C151" s="163"/>
      <c r="D151" s="117">
        <f t="shared" si="5"/>
        <v>0</v>
      </c>
      <c r="E151" s="200" t="s">
        <v>174</v>
      </c>
    </row>
    <row r="152" spans="1:5" s="32" customFormat="1" ht="15" hidden="1" customHeight="1">
      <c r="A152" s="148"/>
      <c r="B152" s="149"/>
      <c r="C152" s="163"/>
      <c r="D152" s="117">
        <f t="shared" si="5"/>
        <v>0</v>
      </c>
      <c r="E152" s="200" t="s">
        <v>174</v>
      </c>
    </row>
    <row r="153" spans="1:5" s="32" customFormat="1" ht="15" hidden="1" customHeight="1">
      <c r="A153" s="148"/>
      <c r="B153" s="149"/>
      <c r="C153" s="163"/>
      <c r="D153" s="117">
        <f t="shared" si="5"/>
        <v>0</v>
      </c>
      <c r="E153" s="200" t="s">
        <v>174</v>
      </c>
    </row>
    <row r="154" spans="1:5" s="32" customFormat="1" ht="15" hidden="1" customHeight="1">
      <c r="A154" s="148"/>
      <c r="B154" s="149"/>
      <c r="C154" s="163"/>
      <c r="D154" s="117">
        <f t="shared" si="5"/>
        <v>0</v>
      </c>
      <c r="E154" s="200" t="s">
        <v>174</v>
      </c>
    </row>
    <row r="155" spans="1:5" s="32" customFormat="1" ht="15" hidden="1" customHeight="1">
      <c r="A155" s="148"/>
      <c r="B155" s="149"/>
      <c r="C155" s="163"/>
      <c r="D155" s="117">
        <f t="shared" si="5"/>
        <v>0</v>
      </c>
      <c r="E155" s="200" t="s">
        <v>174</v>
      </c>
    </row>
    <row r="156" spans="1:5" s="32" customFormat="1" ht="15" hidden="1" customHeight="1">
      <c r="A156" s="148"/>
      <c r="B156" s="149"/>
      <c r="C156" s="163"/>
      <c r="D156" s="117">
        <f t="shared" si="5"/>
        <v>0</v>
      </c>
      <c r="E156" s="200" t="s">
        <v>174</v>
      </c>
    </row>
    <row r="157" spans="1:5" s="32" customFormat="1" ht="15" hidden="1" customHeight="1">
      <c r="A157" s="148"/>
      <c r="B157" s="149"/>
      <c r="C157" s="163"/>
      <c r="D157" s="117">
        <f t="shared" si="5"/>
        <v>0</v>
      </c>
      <c r="E157" s="200" t="s">
        <v>174</v>
      </c>
    </row>
    <row r="158" spans="1:5" s="32" customFormat="1" ht="15" hidden="1" customHeight="1">
      <c r="A158" s="148"/>
      <c r="B158" s="149"/>
      <c r="C158" s="163"/>
      <c r="D158" s="117">
        <f t="shared" si="5"/>
        <v>0</v>
      </c>
      <c r="E158" s="200" t="s">
        <v>174</v>
      </c>
    </row>
    <row r="159" spans="1:5" s="32" customFormat="1" ht="15" hidden="1" customHeight="1">
      <c r="A159" s="148"/>
      <c r="B159" s="149"/>
      <c r="C159" s="163"/>
      <c r="D159" s="117">
        <f t="shared" si="5"/>
        <v>0</v>
      </c>
      <c r="E159" s="200" t="s">
        <v>174</v>
      </c>
    </row>
    <row r="160" spans="1:5" s="32" customFormat="1" ht="15" hidden="1" customHeight="1">
      <c r="A160" s="148"/>
      <c r="B160" s="149"/>
      <c r="C160" s="163"/>
      <c r="D160" s="117">
        <f t="shared" si="5"/>
        <v>0</v>
      </c>
      <c r="E160" s="200" t="s">
        <v>174</v>
      </c>
    </row>
    <row r="161" spans="1:5" s="32" customFormat="1" ht="15" hidden="1" customHeight="1">
      <c r="A161" s="148"/>
      <c r="B161" s="149"/>
      <c r="C161" s="163"/>
      <c r="D161" s="117">
        <f t="shared" si="5"/>
        <v>0</v>
      </c>
      <c r="E161" s="200" t="s">
        <v>174</v>
      </c>
    </row>
    <row r="162" spans="1:5" s="32" customFormat="1" ht="15" hidden="1" customHeight="1">
      <c r="A162" s="148"/>
      <c r="B162" s="149"/>
      <c r="C162" s="163"/>
      <c r="D162" s="117">
        <f t="shared" si="5"/>
        <v>0</v>
      </c>
      <c r="E162" s="200" t="s">
        <v>174</v>
      </c>
    </row>
    <row r="163" spans="1:5" s="32" customFormat="1" ht="15" hidden="1" customHeight="1">
      <c r="A163" s="148"/>
      <c r="B163" s="149"/>
      <c r="C163" s="163"/>
      <c r="D163" s="117">
        <f t="shared" si="5"/>
        <v>0</v>
      </c>
      <c r="E163" s="200" t="s">
        <v>174</v>
      </c>
    </row>
    <row r="164" spans="1:5" s="32" customFormat="1" ht="15" hidden="1" customHeight="1">
      <c r="A164" s="148"/>
      <c r="B164" s="149"/>
      <c r="C164" s="163"/>
      <c r="D164" s="117">
        <f t="shared" si="5"/>
        <v>0</v>
      </c>
      <c r="E164" s="200" t="s">
        <v>174</v>
      </c>
    </row>
    <row r="165" spans="1:5" s="32" customFormat="1" ht="15" hidden="1" customHeight="1">
      <c r="A165" s="148"/>
      <c r="B165" s="149"/>
      <c r="C165" s="163"/>
      <c r="D165" s="117">
        <f t="shared" si="5"/>
        <v>0</v>
      </c>
      <c r="E165" s="200" t="s">
        <v>174</v>
      </c>
    </row>
    <row r="166" spans="1:5" s="32" customFormat="1" ht="15" hidden="1" customHeight="1">
      <c r="A166" s="148"/>
      <c r="B166" s="149"/>
      <c r="C166" s="163"/>
      <c r="D166" s="117">
        <f t="shared" si="5"/>
        <v>0</v>
      </c>
      <c r="E166" s="200" t="s">
        <v>174</v>
      </c>
    </row>
    <row r="167" spans="1:5" s="32" customFormat="1" ht="15" hidden="1" customHeight="1">
      <c r="A167" s="148"/>
      <c r="B167" s="149"/>
      <c r="C167" s="163"/>
      <c r="D167" s="117">
        <f t="shared" si="5"/>
        <v>0</v>
      </c>
      <c r="E167" s="200" t="s">
        <v>174</v>
      </c>
    </row>
    <row r="168" spans="1:5" s="32" customFormat="1" ht="15" hidden="1" customHeight="1">
      <c r="A168" s="148"/>
      <c r="B168" s="149"/>
      <c r="C168" s="163"/>
      <c r="D168" s="117">
        <f t="shared" ref="D168:D199" si="6">ROUND(+B168*C168,2)</f>
        <v>0</v>
      </c>
      <c r="E168" s="200" t="s">
        <v>174</v>
      </c>
    </row>
    <row r="169" spans="1:5" s="32" customFormat="1" ht="15" hidden="1" customHeight="1">
      <c r="A169" s="148"/>
      <c r="B169" s="149"/>
      <c r="C169" s="163"/>
      <c r="D169" s="117">
        <f t="shared" si="6"/>
        <v>0</v>
      </c>
      <c r="E169" s="200" t="s">
        <v>174</v>
      </c>
    </row>
    <row r="170" spans="1:5" s="32" customFormat="1" ht="15" hidden="1" customHeight="1">
      <c r="A170" s="148"/>
      <c r="B170" s="149"/>
      <c r="C170" s="163"/>
      <c r="D170" s="117">
        <f t="shared" si="6"/>
        <v>0</v>
      </c>
      <c r="E170" s="200" t="s">
        <v>174</v>
      </c>
    </row>
    <row r="171" spans="1:5" s="32" customFormat="1" ht="15" hidden="1" customHeight="1">
      <c r="A171" s="148"/>
      <c r="B171" s="149"/>
      <c r="C171" s="163"/>
      <c r="D171" s="117">
        <f t="shared" si="6"/>
        <v>0</v>
      </c>
      <c r="E171" s="200" t="s">
        <v>174</v>
      </c>
    </row>
    <row r="172" spans="1:5" s="32" customFormat="1" ht="15" hidden="1" customHeight="1">
      <c r="A172" s="148"/>
      <c r="B172" s="149"/>
      <c r="C172" s="163"/>
      <c r="D172" s="117">
        <f t="shared" si="6"/>
        <v>0</v>
      </c>
      <c r="E172" s="200" t="s">
        <v>174</v>
      </c>
    </row>
    <row r="173" spans="1:5" s="32" customFormat="1" ht="15" hidden="1" customHeight="1">
      <c r="A173" s="148"/>
      <c r="B173" s="149"/>
      <c r="C173" s="163"/>
      <c r="D173" s="117">
        <f t="shared" si="6"/>
        <v>0</v>
      </c>
      <c r="E173" s="200" t="s">
        <v>174</v>
      </c>
    </row>
    <row r="174" spans="1:5" s="32" customFormat="1" ht="15" hidden="1" customHeight="1">
      <c r="A174" s="148"/>
      <c r="B174" s="149"/>
      <c r="C174" s="163"/>
      <c r="D174" s="117">
        <f t="shared" si="6"/>
        <v>0</v>
      </c>
      <c r="E174" s="200" t="s">
        <v>174</v>
      </c>
    </row>
    <row r="175" spans="1:5" s="32" customFormat="1" ht="15" hidden="1" customHeight="1">
      <c r="A175" s="148"/>
      <c r="B175" s="149"/>
      <c r="C175" s="163"/>
      <c r="D175" s="117">
        <f t="shared" si="6"/>
        <v>0</v>
      </c>
      <c r="E175" s="200" t="s">
        <v>174</v>
      </c>
    </row>
    <row r="176" spans="1:5" s="32" customFormat="1" ht="15" hidden="1" customHeight="1">
      <c r="A176" s="148"/>
      <c r="B176" s="149"/>
      <c r="C176" s="163"/>
      <c r="D176" s="117">
        <f t="shared" si="6"/>
        <v>0</v>
      </c>
      <c r="E176" s="200" t="s">
        <v>174</v>
      </c>
    </row>
    <row r="177" spans="1:5" s="32" customFormat="1" ht="15" hidden="1" customHeight="1">
      <c r="A177" s="148"/>
      <c r="B177" s="149"/>
      <c r="C177" s="163"/>
      <c r="D177" s="117">
        <f t="shared" si="6"/>
        <v>0</v>
      </c>
      <c r="E177" s="200" t="s">
        <v>174</v>
      </c>
    </row>
    <row r="178" spans="1:5" s="32" customFormat="1" ht="15" hidden="1" customHeight="1">
      <c r="A178" s="148"/>
      <c r="B178" s="149"/>
      <c r="C178" s="163"/>
      <c r="D178" s="117">
        <f t="shared" si="6"/>
        <v>0</v>
      </c>
      <c r="E178" s="200" t="s">
        <v>174</v>
      </c>
    </row>
    <row r="179" spans="1:5" s="32" customFormat="1" ht="15" hidden="1" customHeight="1">
      <c r="A179" s="148"/>
      <c r="B179" s="149"/>
      <c r="C179" s="163"/>
      <c r="D179" s="117">
        <f t="shared" si="6"/>
        <v>0</v>
      </c>
      <c r="E179" s="200" t="s">
        <v>174</v>
      </c>
    </row>
    <row r="180" spans="1:5" s="32" customFormat="1" ht="15" hidden="1" customHeight="1">
      <c r="A180" s="148"/>
      <c r="B180" s="149"/>
      <c r="C180" s="163"/>
      <c r="D180" s="117">
        <f t="shared" si="6"/>
        <v>0</v>
      </c>
      <c r="E180" s="200" t="s">
        <v>174</v>
      </c>
    </row>
    <row r="181" spans="1:5" s="32" customFormat="1" ht="15" hidden="1" customHeight="1">
      <c r="A181" s="148"/>
      <c r="B181" s="149"/>
      <c r="C181" s="163"/>
      <c r="D181" s="117">
        <f t="shared" si="6"/>
        <v>0</v>
      </c>
      <c r="E181" s="200" t="s">
        <v>174</v>
      </c>
    </row>
    <row r="182" spans="1:5" s="32" customFormat="1" ht="15" hidden="1" customHeight="1">
      <c r="A182" s="148"/>
      <c r="B182" s="149"/>
      <c r="C182" s="163"/>
      <c r="D182" s="117">
        <f t="shared" si="6"/>
        <v>0</v>
      </c>
      <c r="E182" s="200" t="s">
        <v>174</v>
      </c>
    </row>
    <row r="183" spans="1:5" s="32" customFormat="1" ht="15" hidden="1" customHeight="1">
      <c r="A183" s="148"/>
      <c r="B183" s="149"/>
      <c r="C183" s="163"/>
      <c r="D183" s="117">
        <f t="shared" si="6"/>
        <v>0</v>
      </c>
      <c r="E183" s="200" t="s">
        <v>174</v>
      </c>
    </row>
    <row r="184" spans="1:5" s="32" customFormat="1" ht="15" hidden="1" customHeight="1">
      <c r="A184" s="148"/>
      <c r="B184" s="149"/>
      <c r="C184" s="163"/>
      <c r="D184" s="117">
        <f t="shared" si="6"/>
        <v>0</v>
      </c>
      <c r="E184" s="200" t="s">
        <v>174</v>
      </c>
    </row>
    <row r="185" spans="1:5" s="32" customFormat="1" ht="15" hidden="1" customHeight="1">
      <c r="A185" s="148"/>
      <c r="B185" s="149"/>
      <c r="C185" s="163"/>
      <c r="D185" s="117">
        <f t="shared" si="6"/>
        <v>0</v>
      </c>
      <c r="E185" s="200" t="s">
        <v>174</v>
      </c>
    </row>
    <row r="186" spans="1:5" s="32" customFormat="1" ht="15" hidden="1" customHeight="1">
      <c r="A186" s="148"/>
      <c r="B186" s="149"/>
      <c r="C186" s="163"/>
      <c r="D186" s="117">
        <f t="shared" si="6"/>
        <v>0</v>
      </c>
      <c r="E186" s="200" t="s">
        <v>174</v>
      </c>
    </row>
    <row r="187" spans="1:5" s="32" customFormat="1" ht="15" hidden="1" customHeight="1">
      <c r="A187" s="148"/>
      <c r="B187" s="149"/>
      <c r="C187" s="163"/>
      <c r="D187" s="117">
        <f t="shared" si="6"/>
        <v>0</v>
      </c>
      <c r="E187" s="200" t="s">
        <v>174</v>
      </c>
    </row>
    <row r="188" spans="1:5" s="32" customFormat="1" ht="15" hidden="1" customHeight="1">
      <c r="A188" s="148"/>
      <c r="B188" s="149"/>
      <c r="C188" s="163"/>
      <c r="D188" s="117">
        <f t="shared" si="6"/>
        <v>0</v>
      </c>
      <c r="E188" s="200" t="s">
        <v>174</v>
      </c>
    </row>
    <row r="189" spans="1:5" s="32" customFormat="1" ht="15" hidden="1" customHeight="1">
      <c r="A189" s="148"/>
      <c r="B189" s="149"/>
      <c r="C189" s="163"/>
      <c r="D189" s="117">
        <f t="shared" si="6"/>
        <v>0</v>
      </c>
      <c r="E189" s="200" t="s">
        <v>174</v>
      </c>
    </row>
    <row r="190" spans="1:5" s="32" customFormat="1" ht="15" hidden="1" customHeight="1">
      <c r="A190" s="148"/>
      <c r="B190" s="149"/>
      <c r="C190" s="163"/>
      <c r="D190" s="117">
        <f t="shared" si="6"/>
        <v>0</v>
      </c>
      <c r="E190" s="200" t="s">
        <v>174</v>
      </c>
    </row>
    <row r="191" spans="1:5" s="32" customFormat="1" ht="15" hidden="1" customHeight="1">
      <c r="A191" s="148"/>
      <c r="B191" s="149"/>
      <c r="C191" s="163"/>
      <c r="D191" s="117">
        <f t="shared" si="6"/>
        <v>0</v>
      </c>
      <c r="E191" s="200" t="s">
        <v>174</v>
      </c>
    </row>
    <row r="192" spans="1:5" s="32" customFormat="1" ht="15" hidden="1" customHeight="1">
      <c r="A192" s="148"/>
      <c r="B192" s="149"/>
      <c r="C192" s="163"/>
      <c r="D192" s="117">
        <f t="shared" si="6"/>
        <v>0</v>
      </c>
      <c r="E192" s="200" t="s">
        <v>174</v>
      </c>
    </row>
    <row r="193" spans="1:5" s="32" customFormat="1" ht="15" hidden="1" customHeight="1">
      <c r="A193" s="148"/>
      <c r="B193" s="149"/>
      <c r="C193" s="163"/>
      <c r="D193" s="117">
        <f t="shared" si="6"/>
        <v>0</v>
      </c>
      <c r="E193" s="200" t="s">
        <v>174</v>
      </c>
    </row>
    <row r="194" spans="1:5" s="32" customFormat="1" ht="15" hidden="1" customHeight="1">
      <c r="A194" s="148"/>
      <c r="B194" s="149"/>
      <c r="C194" s="163"/>
      <c r="D194" s="117">
        <f t="shared" si="6"/>
        <v>0</v>
      </c>
      <c r="E194" s="200" t="s">
        <v>174</v>
      </c>
    </row>
    <row r="195" spans="1:5" s="32" customFormat="1" ht="15" hidden="1" customHeight="1">
      <c r="A195" s="148"/>
      <c r="B195" s="149"/>
      <c r="C195" s="163"/>
      <c r="D195" s="117">
        <f t="shared" si="6"/>
        <v>0</v>
      </c>
      <c r="E195" s="200" t="s">
        <v>174</v>
      </c>
    </row>
    <row r="196" spans="1:5" s="32" customFormat="1" ht="15" hidden="1" customHeight="1">
      <c r="A196" s="148"/>
      <c r="B196" s="149"/>
      <c r="C196" s="163"/>
      <c r="D196" s="117">
        <f t="shared" si="6"/>
        <v>0</v>
      </c>
      <c r="E196" s="200" t="s">
        <v>174</v>
      </c>
    </row>
    <row r="197" spans="1:5" s="32" customFormat="1" ht="15" hidden="1" customHeight="1">
      <c r="A197" s="148"/>
      <c r="B197" s="149"/>
      <c r="C197" s="163"/>
      <c r="D197" s="117">
        <f t="shared" si="6"/>
        <v>0</v>
      </c>
      <c r="E197" s="200" t="s">
        <v>174</v>
      </c>
    </row>
    <row r="198" spans="1:5" s="32" customFormat="1" ht="15" hidden="1" customHeight="1">
      <c r="A198" s="148"/>
      <c r="B198" s="149"/>
      <c r="C198" s="163"/>
      <c r="D198" s="117">
        <f t="shared" si="6"/>
        <v>0</v>
      </c>
      <c r="E198" s="200" t="s">
        <v>174</v>
      </c>
    </row>
    <row r="199" spans="1:5" s="32" customFormat="1" ht="15" hidden="1" customHeight="1">
      <c r="A199" s="148"/>
      <c r="B199" s="149"/>
      <c r="C199" s="163"/>
      <c r="D199" s="117">
        <f t="shared" si="6"/>
        <v>0</v>
      </c>
      <c r="E199" s="200" t="s">
        <v>174</v>
      </c>
    </row>
    <row r="200" spans="1:5" s="32" customFormat="1" ht="15" hidden="1" customHeight="1">
      <c r="A200" s="148"/>
      <c r="B200" s="149"/>
      <c r="C200" s="163"/>
      <c r="D200" s="117">
        <f t="shared" ref="D200:D231" si="7">ROUND(+B200*C200,2)</f>
        <v>0</v>
      </c>
      <c r="E200" s="200" t="s">
        <v>174</v>
      </c>
    </row>
    <row r="201" spans="1:5" s="32" customFormat="1" ht="15" hidden="1" customHeight="1">
      <c r="A201" s="148"/>
      <c r="B201" s="149"/>
      <c r="C201" s="163"/>
      <c r="D201" s="117">
        <f t="shared" si="7"/>
        <v>0</v>
      </c>
      <c r="E201" s="200" t="s">
        <v>174</v>
      </c>
    </row>
    <row r="202" spans="1:5" s="32" customFormat="1" ht="15" hidden="1" customHeight="1">
      <c r="A202" s="148"/>
      <c r="B202" s="149"/>
      <c r="C202" s="163"/>
      <c r="D202" s="117">
        <f t="shared" si="7"/>
        <v>0</v>
      </c>
      <c r="E202" s="200" t="s">
        <v>174</v>
      </c>
    </row>
    <row r="203" spans="1:5" s="32" customFormat="1" ht="15" hidden="1" customHeight="1">
      <c r="A203" s="148"/>
      <c r="B203" s="149"/>
      <c r="C203" s="163"/>
      <c r="D203" s="117">
        <f t="shared" si="7"/>
        <v>0</v>
      </c>
      <c r="E203" s="200" t="s">
        <v>174</v>
      </c>
    </row>
    <row r="204" spans="1:5" s="32" customFormat="1" ht="15" hidden="1" customHeight="1">
      <c r="A204" s="148"/>
      <c r="B204" s="149"/>
      <c r="C204" s="163"/>
      <c r="D204" s="117">
        <f t="shared" si="7"/>
        <v>0</v>
      </c>
      <c r="E204" s="200" t="s">
        <v>174</v>
      </c>
    </row>
    <row r="205" spans="1:5" s="32" customFormat="1" ht="15" hidden="1" customHeight="1">
      <c r="A205" s="148"/>
      <c r="B205" s="149"/>
      <c r="C205" s="163"/>
      <c r="D205" s="117">
        <f t="shared" si="7"/>
        <v>0</v>
      </c>
      <c r="E205" s="200" t="s">
        <v>174</v>
      </c>
    </row>
    <row r="206" spans="1:5" s="32" customFormat="1" ht="15" hidden="1" customHeight="1">
      <c r="A206" s="148"/>
      <c r="B206" s="149"/>
      <c r="C206" s="163"/>
      <c r="D206" s="117">
        <f t="shared" si="7"/>
        <v>0</v>
      </c>
      <c r="E206" s="200" t="s">
        <v>174</v>
      </c>
    </row>
    <row r="207" spans="1:5" s="32" customFormat="1" ht="15" hidden="1" customHeight="1">
      <c r="A207" s="148"/>
      <c r="B207" s="149"/>
      <c r="C207" s="163"/>
      <c r="D207" s="117">
        <f t="shared" si="7"/>
        <v>0</v>
      </c>
      <c r="E207" s="200" t="s">
        <v>174</v>
      </c>
    </row>
    <row r="208" spans="1:5" s="32" customFormat="1" ht="15" hidden="1" customHeight="1">
      <c r="A208" s="148"/>
      <c r="B208" s="149"/>
      <c r="C208" s="163"/>
      <c r="D208" s="117">
        <f t="shared" si="7"/>
        <v>0</v>
      </c>
      <c r="E208" s="200" t="s">
        <v>174</v>
      </c>
    </row>
    <row r="209" spans="1:5" s="32" customFormat="1" ht="15" hidden="1" customHeight="1">
      <c r="A209" s="148"/>
      <c r="B209" s="149"/>
      <c r="C209" s="163"/>
      <c r="D209" s="117">
        <f t="shared" si="7"/>
        <v>0</v>
      </c>
      <c r="E209" s="200" t="s">
        <v>174</v>
      </c>
    </row>
    <row r="210" spans="1:5" s="32" customFormat="1" ht="15" hidden="1" customHeight="1">
      <c r="A210" s="148"/>
      <c r="B210" s="149"/>
      <c r="C210" s="163"/>
      <c r="D210" s="117">
        <f t="shared" si="7"/>
        <v>0</v>
      </c>
      <c r="E210" s="200" t="s">
        <v>174</v>
      </c>
    </row>
    <row r="211" spans="1:5" s="32" customFormat="1" ht="15" hidden="1" customHeight="1">
      <c r="A211" s="148"/>
      <c r="B211" s="149"/>
      <c r="C211" s="163"/>
      <c r="D211" s="117">
        <f t="shared" si="7"/>
        <v>0</v>
      </c>
      <c r="E211" s="200" t="s">
        <v>174</v>
      </c>
    </row>
    <row r="212" spans="1:5" s="32" customFormat="1" ht="15" hidden="1" customHeight="1">
      <c r="A212" s="148"/>
      <c r="B212" s="149"/>
      <c r="C212" s="163"/>
      <c r="D212" s="117">
        <f t="shared" si="7"/>
        <v>0</v>
      </c>
      <c r="E212" s="200" t="s">
        <v>174</v>
      </c>
    </row>
    <row r="213" spans="1:5" s="32" customFormat="1" ht="15" hidden="1" customHeight="1">
      <c r="A213" s="148"/>
      <c r="B213" s="149"/>
      <c r="C213" s="163"/>
      <c r="D213" s="117">
        <f t="shared" si="7"/>
        <v>0</v>
      </c>
      <c r="E213" s="200" t="s">
        <v>174</v>
      </c>
    </row>
    <row r="214" spans="1:5" s="32" customFormat="1" ht="15" hidden="1" customHeight="1">
      <c r="A214" s="148"/>
      <c r="B214" s="149"/>
      <c r="C214" s="163"/>
      <c r="D214" s="117">
        <f t="shared" si="7"/>
        <v>0</v>
      </c>
      <c r="E214" s="200" t="s">
        <v>174</v>
      </c>
    </row>
    <row r="215" spans="1:5" s="32" customFormat="1" ht="15" hidden="1" customHeight="1">
      <c r="A215" s="148"/>
      <c r="B215" s="149"/>
      <c r="C215" s="163"/>
      <c r="D215" s="117">
        <f t="shared" si="7"/>
        <v>0</v>
      </c>
      <c r="E215" s="200" t="s">
        <v>174</v>
      </c>
    </row>
    <row r="216" spans="1:5" s="32" customFormat="1" ht="15" hidden="1" customHeight="1">
      <c r="A216" s="148"/>
      <c r="B216" s="149"/>
      <c r="C216" s="163"/>
      <c r="D216" s="117">
        <f t="shared" si="7"/>
        <v>0</v>
      </c>
      <c r="E216" s="200" t="s">
        <v>174</v>
      </c>
    </row>
    <row r="217" spans="1:5" s="32" customFormat="1" ht="15" hidden="1" customHeight="1">
      <c r="A217" s="148"/>
      <c r="B217" s="149"/>
      <c r="C217" s="163"/>
      <c r="D217" s="117">
        <f t="shared" si="7"/>
        <v>0</v>
      </c>
      <c r="E217" s="200" t="s">
        <v>174</v>
      </c>
    </row>
    <row r="218" spans="1:5" s="32" customFormat="1" ht="15" hidden="1" customHeight="1">
      <c r="A218" s="148"/>
      <c r="B218" s="149"/>
      <c r="C218" s="163"/>
      <c r="D218" s="117">
        <f t="shared" si="7"/>
        <v>0</v>
      </c>
      <c r="E218" s="200" t="s">
        <v>174</v>
      </c>
    </row>
    <row r="219" spans="1:5" s="32" customFormat="1" ht="15" hidden="1" customHeight="1">
      <c r="A219" s="148"/>
      <c r="B219" s="149"/>
      <c r="C219" s="163"/>
      <c r="D219" s="117">
        <f t="shared" si="7"/>
        <v>0</v>
      </c>
      <c r="E219" s="200" t="s">
        <v>174</v>
      </c>
    </row>
    <row r="220" spans="1:5" s="32" customFormat="1" ht="15" hidden="1" customHeight="1">
      <c r="A220" s="148"/>
      <c r="B220" s="149"/>
      <c r="C220" s="163"/>
      <c r="D220" s="117">
        <f t="shared" si="7"/>
        <v>0</v>
      </c>
      <c r="E220" s="200" t="s">
        <v>174</v>
      </c>
    </row>
    <row r="221" spans="1:5" s="32" customFormat="1" ht="15" hidden="1" customHeight="1">
      <c r="A221" s="148"/>
      <c r="B221" s="149"/>
      <c r="C221" s="163"/>
      <c r="D221" s="117">
        <f t="shared" si="7"/>
        <v>0</v>
      </c>
      <c r="E221" s="200" t="s">
        <v>174</v>
      </c>
    </row>
    <row r="222" spans="1:5" s="32" customFormat="1" ht="15" hidden="1" customHeight="1">
      <c r="A222" s="148"/>
      <c r="B222" s="149"/>
      <c r="C222" s="163"/>
      <c r="D222" s="117">
        <f t="shared" si="7"/>
        <v>0</v>
      </c>
      <c r="E222" s="200" t="s">
        <v>174</v>
      </c>
    </row>
    <row r="223" spans="1:5" s="32" customFormat="1" ht="15" hidden="1" customHeight="1">
      <c r="A223" s="148"/>
      <c r="B223" s="149"/>
      <c r="C223" s="163"/>
      <c r="D223" s="117">
        <f t="shared" si="7"/>
        <v>0</v>
      </c>
      <c r="E223" s="200" t="s">
        <v>174</v>
      </c>
    </row>
    <row r="224" spans="1:5" s="32" customFormat="1" ht="15" hidden="1" customHeight="1">
      <c r="A224" s="148"/>
      <c r="B224" s="149"/>
      <c r="C224" s="163"/>
      <c r="D224" s="117">
        <f t="shared" si="7"/>
        <v>0</v>
      </c>
      <c r="E224" s="200" t="s">
        <v>174</v>
      </c>
    </row>
    <row r="225" spans="1:5" s="32" customFormat="1" ht="15" hidden="1" customHeight="1">
      <c r="A225" s="148"/>
      <c r="B225" s="149"/>
      <c r="C225" s="163"/>
      <c r="D225" s="117">
        <f t="shared" si="7"/>
        <v>0</v>
      </c>
      <c r="E225" s="200" t="s">
        <v>174</v>
      </c>
    </row>
    <row r="226" spans="1:5" s="32" customFormat="1" ht="15" hidden="1" customHeight="1">
      <c r="A226" s="148"/>
      <c r="B226" s="149"/>
      <c r="C226" s="163"/>
      <c r="D226" s="117">
        <f t="shared" si="7"/>
        <v>0</v>
      </c>
      <c r="E226" s="200" t="s">
        <v>174</v>
      </c>
    </row>
    <row r="227" spans="1:5" s="32" customFormat="1" ht="15" hidden="1" customHeight="1">
      <c r="A227" s="148"/>
      <c r="B227" s="149"/>
      <c r="C227" s="163"/>
      <c r="D227" s="117">
        <f t="shared" si="7"/>
        <v>0</v>
      </c>
      <c r="E227" s="200" t="s">
        <v>174</v>
      </c>
    </row>
    <row r="228" spans="1:5" s="32" customFormat="1" ht="15" hidden="1" customHeight="1">
      <c r="A228" s="148"/>
      <c r="B228" s="149"/>
      <c r="C228" s="163"/>
      <c r="D228" s="117">
        <f t="shared" si="7"/>
        <v>0</v>
      </c>
      <c r="E228" s="200" t="s">
        <v>174</v>
      </c>
    </row>
    <row r="229" spans="1:5" s="32" customFormat="1" ht="15" hidden="1" customHeight="1">
      <c r="A229" s="148"/>
      <c r="B229" s="149"/>
      <c r="C229" s="163"/>
      <c r="D229" s="117">
        <f t="shared" si="7"/>
        <v>0</v>
      </c>
      <c r="E229" s="200" t="s">
        <v>174</v>
      </c>
    </row>
    <row r="230" spans="1:5" s="32" customFormat="1" ht="15" hidden="1" customHeight="1">
      <c r="A230" s="148"/>
      <c r="B230" s="149"/>
      <c r="C230" s="163"/>
      <c r="D230" s="117">
        <f t="shared" si="7"/>
        <v>0</v>
      </c>
      <c r="E230" s="200" t="s">
        <v>174</v>
      </c>
    </row>
    <row r="231" spans="1:5" s="32" customFormat="1" ht="15" hidden="1" customHeight="1">
      <c r="A231" s="148"/>
      <c r="B231" s="149"/>
      <c r="C231" s="163"/>
      <c r="D231" s="117">
        <f t="shared" si="7"/>
        <v>0</v>
      </c>
      <c r="E231" s="200" t="s">
        <v>174</v>
      </c>
    </row>
    <row r="232" spans="1:5" s="32" customFormat="1" ht="15" hidden="1" customHeight="1">
      <c r="A232" s="148"/>
      <c r="B232" s="149"/>
      <c r="C232" s="163"/>
      <c r="D232" s="117">
        <f t="shared" ref="D232:D263" si="8">ROUND(+B232*C232,2)</f>
        <v>0</v>
      </c>
      <c r="E232" s="200" t="s">
        <v>174</v>
      </c>
    </row>
    <row r="233" spans="1:5" s="32" customFormat="1" ht="15" hidden="1" customHeight="1">
      <c r="A233" s="148"/>
      <c r="B233" s="149"/>
      <c r="C233" s="163"/>
      <c r="D233" s="117">
        <f t="shared" si="8"/>
        <v>0</v>
      </c>
      <c r="E233" s="200" t="s">
        <v>174</v>
      </c>
    </row>
    <row r="234" spans="1:5" s="32" customFormat="1" ht="15" hidden="1" customHeight="1">
      <c r="A234" s="148"/>
      <c r="B234" s="149"/>
      <c r="C234" s="163"/>
      <c r="D234" s="117">
        <f t="shared" si="8"/>
        <v>0</v>
      </c>
      <c r="E234" s="200" t="s">
        <v>174</v>
      </c>
    </row>
    <row r="235" spans="1:5" s="32" customFormat="1" ht="15" hidden="1" customHeight="1">
      <c r="A235" s="148"/>
      <c r="B235" s="149"/>
      <c r="C235" s="163"/>
      <c r="D235" s="117">
        <f t="shared" si="8"/>
        <v>0</v>
      </c>
      <c r="E235" s="200" t="s">
        <v>174</v>
      </c>
    </row>
    <row r="236" spans="1:5" s="32" customFormat="1" ht="15" hidden="1" customHeight="1">
      <c r="A236" s="148"/>
      <c r="B236" s="149"/>
      <c r="C236" s="163"/>
      <c r="D236" s="117">
        <f t="shared" si="8"/>
        <v>0</v>
      </c>
      <c r="E236" s="200" t="s">
        <v>174</v>
      </c>
    </row>
    <row r="237" spans="1:5" s="32" customFormat="1" ht="15" hidden="1" customHeight="1">
      <c r="A237" s="148"/>
      <c r="B237" s="149"/>
      <c r="C237" s="163"/>
      <c r="D237" s="117">
        <f t="shared" si="8"/>
        <v>0</v>
      </c>
      <c r="E237" s="200" t="s">
        <v>174</v>
      </c>
    </row>
    <row r="238" spans="1:5" s="32" customFormat="1" ht="15" hidden="1" customHeight="1">
      <c r="A238" s="148"/>
      <c r="B238" s="149"/>
      <c r="C238" s="163"/>
      <c r="D238" s="117">
        <f t="shared" si="8"/>
        <v>0</v>
      </c>
      <c r="E238" s="200" t="s">
        <v>174</v>
      </c>
    </row>
    <row r="239" spans="1:5" s="32" customFormat="1" ht="15" hidden="1" customHeight="1">
      <c r="A239" s="148"/>
      <c r="B239" s="149"/>
      <c r="C239" s="163"/>
      <c r="D239" s="117">
        <f t="shared" si="8"/>
        <v>0</v>
      </c>
      <c r="E239" s="200" t="s">
        <v>174</v>
      </c>
    </row>
    <row r="240" spans="1:5" s="32" customFormat="1" ht="15" hidden="1" customHeight="1">
      <c r="A240" s="148"/>
      <c r="B240" s="149"/>
      <c r="C240" s="163"/>
      <c r="D240" s="117">
        <f t="shared" si="8"/>
        <v>0</v>
      </c>
      <c r="E240" s="200" t="s">
        <v>174</v>
      </c>
    </row>
    <row r="241" spans="1:5" s="32" customFormat="1" ht="15" hidden="1" customHeight="1">
      <c r="A241" s="148"/>
      <c r="B241" s="149"/>
      <c r="C241" s="163"/>
      <c r="D241" s="117">
        <f t="shared" si="8"/>
        <v>0</v>
      </c>
      <c r="E241" s="200" t="s">
        <v>174</v>
      </c>
    </row>
    <row r="242" spans="1:5" s="32" customFormat="1" ht="15" hidden="1" customHeight="1">
      <c r="A242" s="148"/>
      <c r="B242" s="149"/>
      <c r="C242" s="163"/>
      <c r="D242" s="117">
        <f t="shared" si="8"/>
        <v>0</v>
      </c>
      <c r="E242" s="200" t="s">
        <v>174</v>
      </c>
    </row>
    <row r="243" spans="1:5" s="32" customFormat="1" ht="15" hidden="1" customHeight="1">
      <c r="A243" s="148"/>
      <c r="B243" s="149"/>
      <c r="C243" s="163"/>
      <c r="D243" s="117">
        <f t="shared" si="8"/>
        <v>0</v>
      </c>
      <c r="E243" s="200" t="s">
        <v>174</v>
      </c>
    </row>
    <row r="244" spans="1:5" s="32" customFormat="1" ht="15" hidden="1" customHeight="1">
      <c r="A244" s="148"/>
      <c r="B244" s="149"/>
      <c r="C244" s="163"/>
      <c r="D244" s="117">
        <f t="shared" si="8"/>
        <v>0</v>
      </c>
      <c r="E244" s="200" t="s">
        <v>174</v>
      </c>
    </row>
    <row r="245" spans="1:5" s="32" customFormat="1" ht="15" hidden="1" customHeight="1">
      <c r="A245" s="148"/>
      <c r="B245" s="149"/>
      <c r="C245" s="163"/>
      <c r="D245" s="117">
        <f t="shared" si="8"/>
        <v>0</v>
      </c>
      <c r="E245" s="200" t="s">
        <v>174</v>
      </c>
    </row>
    <row r="246" spans="1:5" s="32" customFormat="1" ht="15" hidden="1" customHeight="1">
      <c r="A246" s="148"/>
      <c r="B246" s="149"/>
      <c r="C246" s="163"/>
      <c r="D246" s="117">
        <f t="shared" si="8"/>
        <v>0</v>
      </c>
      <c r="E246" s="200" t="s">
        <v>174</v>
      </c>
    </row>
    <row r="247" spans="1:5" s="32" customFormat="1" ht="15" hidden="1" customHeight="1">
      <c r="A247" s="148"/>
      <c r="B247" s="149"/>
      <c r="C247" s="163"/>
      <c r="D247" s="117">
        <f t="shared" si="8"/>
        <v>0</v>
      </c>
      <c r="E247" s="200" t="s">
        <v>174</v>
      </c>
    </row>
    <row r="248" spans="1:5" s="32" customFormat="1" ht="15" hidden="1" customHeight="1">
      <c r="A248" s="148"/>
      <c r="B248" s="149"/>
      <c r="C248" s="163"/>
      <c r="D248" s="117">
        <f t="shared" si="8"/>
        <v>0</v>
      </c>
      <c r="E248" s="200" t="s">
        <v>174</v>
      </c>
    </row>
    <row r="249" spans="1:5" s="32" customFormat="1" ht="15" hidden="1" customHeight="1">
      <c r="A249" s="148"/>
      <c r="B249" s="149"/>
      <c r="C249" s="163"/>
      <c r="D249" s="117">
        <f t="shared" si="8"/>
        <v>0</v>
      </c>
      <c r="E249" s="200" t="s">
        <v>174</v>
      </c>
    </row>
    <row r="250" spans="1:5" s="32" customFormat="1" ht="15" hidden="1" customHeight="1">
      <c r="A250" s="148"/>
      <c r="B250" s="149"/>
      <c r="C250" s="163"/>
      <c r="D250" s="117">
        <f t="shared" si="8"/>
        <v>0</v>
      </c>
      <c r="E250" s="200" t="s">
        <v>174</v>
      </c>
    </row>
    <row r="251" spans="1:5" s="32" customFormat="1" ht="15" hidden="1" customHeight="1">
      <c r="A251" s="148"/>
      <c r="B251" s="149"/>
      <c r="C251" s="163"/>
      <c r="D251" s="117">
        <f t="shared" si="8"/>
        <v>0</v>
      </c>
      <c r="E251" s="200" t="s">
        <v>174</v>
      </c>
    </row>
    <row r="252" spans="1:5" s="32" customFormat="1" ht="15" hidden="1" customHeight="1">
      <c r="A252" s="148"/>
      <c r="B252" s="149"/>
      <c r="C252" s="163"/>
      <c r="D252" s="117">
        <f t="shared" si="8"/>
        <v>0</v>
      </c>
      <c r="E252" s="200" t="s">
        <v>174</v>
      </c>
    </row>
    <row r="253" spans="1:5" s="32" customFormat="1" ht="15" hidden="1" customHeight="1">
      <c r="A253" s="148"/>
      <c r="B253" s="149"/>
      <c r="C253" s="163"/>
      <c r="D253" s="117">
        <f t="shared" si="8"/>
        <v>0</v>
      </c>
      <c r="E253" s="200" t="s">
        <v>174</v>
      </c>
    </row>
    <row r="254" spans="1:5" s="32" customFormat="1" ht="15" hidden="1" customHeight="1">
      <c r="A254" s="148"/>
      <c r="B254" s="149"/>
      <c r="C254" s="163"/>
      <c r="D254" s="117">
        <f t="shared" si="8"/>
        <v>0</v>
      </c>
      <c r="E254" s="200" t="s">
        <v>174</v>
      </c>
    </row>
    <row r="255" spans="1:5" s="32" customFormat="1" ht="15" hidden="1" customHeight="1">
      <c r="A255" s="148"/>
      <c r="B255" s="149"/>
      <c r="C255" s="163"/>
      <c r="D255" s="117">
        <f t="shared" si="8"/>
        <v>0</v>
      </c>
      <c r="E255" s="200" t="s">
        <v>174</v>
      </c>
    </row>
    <row r="256" spans="1:5" s="32" customFormat="1" ht="15" hidden="1" customHeight="1">
      <c r="A256" s="148"/>
      <c r="B256" s="149"/>
      <c r="C256" s="163"/>
      <c r="D256" s="117">
        <f t="shared" si="8"/>
        <v>0</v>
      </c>
      <c r="E256" s="200" t="s">
        <v>174</v>
      </c>
    </row>
    <row r="257" spans="1:15" s="32" customFormat="1" ht="15" hidden="1" customHeight="1">
      <c r="A257" s="148"/>
      <c r="B257" s="149"/>
      <c r="C257" s="163"/>
      <c r="D257" s="117">
        <f t="shared" si="8"/>
        <v>0</v>
      </c>
      <c r="E257" s="200" t="s">
        <v>174</v>
      </c>
    </row>
    <row r="258" spans="1:15" s="32" customFormat="1" ht="15" hidden="1" customHeight="1">
      <c r="A258" s="148"/>
      <c r="B258" s="149"/>
      <c r="C258" s="163"/>
      <c r="D258" s="117">
        <f t="shared" si="8"/>
        <v>0</v>
      </c>
      <c r="E258" s="200" t="s">
        <v>174</v>
      </c>
    </row>
    <row r="259" spans="1:15" s="32" customFormat="1" ht="15" hidden="1" customHeight="1">
      <c r="A259" s="148"/>
      <c r="B259" s="149"/>
      <c r="C259" s="163"/>
      <c r="D259" s="117">
        <f t="shared" si="8"/>
        <v>0</v>
      </c>
      <c r="E259" s="200" t="s">
        <v>174</v>
      </c>
    </row>
    <row r="260" spans="1:15" s="32" customFormat="1" ht="15" hidden="1" customHeight="1">
      <c r="A260" s="148"/>
      <c r="B260" s="149"/>
      <c r="C260" s="163"/>
      <c r="D260" s="117">
        <f t="shared" si="8"/>
        <v>0</v>
      </c>
      <c r="E260" s="200" t="s">
        <v>174</v>
      </c>
    </row>
    <row r="261" spans="1:15" s="32" customFormat="1" ht="15" hidden="1" customHeight="1">
      <c r="A261" s="148"/>
      <c r="B261" s="149"/>
      <c r="C261" s="163"/>
      <c r="D261" s="117">
        <f t="shared" si="8"/>
        <v>0</v>
      </c>
      <c r="E261" s="200" t="s">
        <v>174</v>
      </c>
    </row>
    <row r="262" spans="1:15" s="32" customFormat="1" ht="15" hidden="1" customHeight="1">
      <c r="A262" s="148"/>
      <c r="B262" s="149"/>
      <c r="C262" s="163"/>
      <c r="D262" s="117">
        <f t="shared" si="8"/>
        <v>0</v>
      </c>
      <c r="E262" s="200" t="s">
        <v>174</v>
      </c>
    </row>
    <row r="263" spans="1:15" s="32" customFormat="1" ht="15" hidden="1" customHeight="1">
      <c r="A263" s="148"/>
      <c r="B263" s="149"/>
      <c r="C263" s="163"/>
      <c r="D263" s="117">
        <f t="shared" si="8"/>
        <v>0</v>
      </c>
      <c r="E263" s="200" t="s">
        <v>174</v>
      </c>
    </row>
    <row r="264" spans="1:15" s="32" customFormat="1" ht="15" hidden="1" customHeight="1">
      <c r="A264" s="148"/>
      <c r="B264" s="149"/>
      <c r="C264" s="163"/>
      <c r="D264" s="117">
        <f t="shared" ref="D264:D265" si="9">ROUND(+B264*C264,2)</f>
        <v>0</v>
      </c>
      <c r="E264" s="200" t="s">
        <v>174</v>
      </c>
    </row>
    <row r="265" spans="1:15" s="32" customFormat="1">
      <c r="A265" s="148"/>
      <c r="B265" s="149"/>
      <c r="C265" s="163"/>
      <c r="D265" s="192">
        <f t="shared" si="9"/>
        <v>0</v>
      </c>
      <c r="E265" s="200" t="s">
        <v>174</v>
      </c>
    </row>
    <row r="266" spans="1:15" s="32" customFormat="1">
      <c r="A266" s="164"/>
      <c r="B266" s="121"/>
      <c r="C266" s="121" t="s">
        <v>184</v>
      </c>
      <c r="D266" s="117">
        <f>ROUND(SUBTOTAL(109,D135:D265),2)</f>
        <v>0</v>
      </c>
      <c r="E266" s="200" t="s">
        <v>174</v>
      </c>
      <c r="G266" s="226" t="s">
        <v>190</v>
      </c>
    </row>
    <row r="267" spans="1:15" s="32" customFormat="1">
      <c r="A267"/>
      <c r="B267"/>
      <c r="C267"/>
      <c r="D267"/>
      <c r="E267" s="200" t="s">
        <v>166</v>
      </c>
      <c r="G267" s="226"/>
    </row>
    <row r="268" spans="1:15" s="32" customFormat="1">
      <c r="A268" s="165"/>
      <c r="B268" s="30"/>
      <c r="C268" s="228" t="s">
        <v>185</v>
      </c>
      <c r="D268" s="117">
        <f>+D266+D134</f>
        <v>0</v>
      </c>
      <c r="E268" s="119" t="s">
        <v>166</v>
      </c>
      <c r="G268" s="226"/>
    </row>
    <row r="269" spans="1:15" s="32" customFormat="1">
      <c r="A269"/>
      <c r="B269"/>
      <c r="C269"/>
      <c r="D269"/>
      <c r="E269" s="122" t="s">
        <v>166</v>
      </c>
    </row>
    <row r="270" spans="1:15" s="32" customFormat="1">
      <c r="A270" s="86" t="s">
        <v>178</v>
      </c>
      <c r="B270" s="93"/>
      <c r="C270" s="93"/>
      <c r="D270" s="131"/>
      <c r="E270" s="119" t="s">
        <v>171</v>
      </c>
      <c r="G270" s="36" t="s">
        <v>179</v>
      </c>
    </row>
    <row r="271" spans="1:15" s="32" customFormat="1" ht="45" customHeight="1">
      <c r="A271" s="334"/>
      <c r="B271" s="335"/>
      <c r="C271" s="335"/>
      <c r="D271" s="336"/>
      <c r="E271" s="119" t="s">
        <v>171</v>
      </c>
      <c r="G271" s="338" t="s">
        <v>180</v>
      </c>
      <c r="H271" s="338"/>
      <c r="I271" s="338"/>
      <c r="J271" s="338"/>
      <c r="K271" s="338"/>
      <c r="L271" s="338"/>
      <c r="M271" s="338"/>
      <c r="N271" s="338"/>
      <c r="O271" s="338"/>
    </row>
    <row r="272" spans="1:15">
      <c r="E272" s="203" t="s">
        <v>174</v>
      </c>
    </row>
    <row r="273" spans="1:15" s="32" customFormat="1">
      <c r="A273" s="86" t="s">
        <v>181</v>
      </c>
      <c r="B273" s="90"/>
      <c r="C273" s="90"/>
      <c r="D273" s="92"/>
      <c r="E273" s="188" t="s">
        <v>174</v>
      </c>
      <c r="G273" s="36" t="s">
        <v>179</v>
      </c>
    </row>
    <row r="274" spans="1:15" s="32" customFormat="1" ht="45" customHeight="1">
      <c r="A274" s="334"/>
      <c r="B274" s="335"/>
      <c r="C274" s="335"/>
      <c r="D274" s="336"/>
      <c r="E274" t="s">
        <v>174</v>
      </c>
      <c r="G274" s="338" t="s">
        <v>180</v>
      </c>
      <c r="H274" s="338"/>
      <c r="I274" s="338"/>
      <c r="J274" s="338"/>
      <c r="K274" s="338"/>
      <c r="L274" s="338"/>
      <c r="M274" s="338"/>
      <c r="N274" s="338"/>
      <c r="O274" s="338"/>
    </row>
    <row r="275" spans="1:15" s="32" customFormat="1" ht="5.0999999999999996" customHeight="1">
      <c r="A275" s="30"/>
      <c r="B275" s="30"/>
      <c r="C275" s="33"/>
      <c r="D275" s="31"/>
      <c r="E275" s="204"/>
    </row>
    <row r="276" spans="1:15">
      <c r="E276" s="188"/>
    </row>
  </sheetData>
  <sheetProtection algorithmName="SHA-512" hashValue="p/vQ5SCPZyqu1bbh+zywc47nekkWWW3eGcIy/D0IoZbMFOFHFYRQUc6WJkWCAndIYIWfe8qqHX0xapxwvRki7w==" saltValue="QbN232MknzhaOkRpPIhfRA==" spinCount="100000" sheet="1" formatCells="0" formatRows="0" sort="0"/>
  <autoFilter ref="E1:E276" xr:uid="{00000000-0001-0000-0D00-000000000000}"/>
  <mergeCells count="6">
    <mergeCell ref="A1:C1"/>
    <mergeCell ref="A2:D2"/>
    <mergeCell ref="A271:D271"/>
    <mergeCell ref="A274:D274"/>
    <mergeCell ref="G274:O274"/>
    <mergeCell ref="G271:O271"/>
  </mergeCells>
  <printOptions horizontalCentered="1"/>
  <pageMargins left="0.25" right="0.25" top="0.25" bottom="0.25" header="0" footer="0"/>
  <pageSetup fitToHeight="0" orientation="landscape" blackAndWhite="1" r:id="rId1"/>
  <headerFooter>
    <oddFooter>&amp;L&amp;F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276"/>
  <sheetViews>
    <sheetView view="pageBreakPreview" zoomScaleNormal="100" zoomScaleSheetLayoutView="100" workbookViewId="0">
      <pane ySplit="4" topLeftCell="A5" activePane="bottomLeft" state="frozen"/>
      <selection pane="bottomLeft" activeCell="A5" sqref="A5"/>
      <selection activeCell="K24" sqref="K24"/>
    </sheetView>
  </sheetViews>
  <sheetFormatPr defaultColWidth="9.140625" defaultRowHeight="14.45"/>
  <cols>
    <col min="1" max="2" width="60.42578125" style="5" customWidth="1"/>
    <col min="3" max="3" width="18.42578125" style="5" customWidth="1"/>
    <col min="4" max="4" width="17" hidden="1" customWidth="1"/>
    <col min="5" max="5" width="2.7109375" style="5" customWidth="1"/>
    <col min="6" max="16384" width="9.140625" style="5"/>
  </cols>
  <sheetData>
    <row r="1" spans="1:6" ht="25.5" customHeight="1">
      <c r="A1" s="337" t="s">
        <v>163</v>
      </c>
      <c r="B1" s="337"/>
      <c r="C1" t="str">
        <f>+'Section A'!B2</f>
        <v>Cornucopia-Galesburg Inc</v>
      </c>
      <c r="D1" t="s">
        <v>197</v>
      </c>
    </row>
    <row r="2" spans="1:6" ht="37.5" customHeight="1">
      <c r="A2" s="270" t="s">
        <v>200</v>
      </c>
      <c r="B2" s="270"/>
      <c r="C2" s="270"/>
      <c r="D2" s="224" t="s">
        <v>166</v>
      </c>
    </row>
    <row r="3" spans="1:6" ht="13.15">
      <c r="D3" s="5" t="s">
        <v>166</v>
      </c>
    </row>
    <row r="4" spans="1:6" ht="13.15">
      <c r="A4" s="138" t="s">
        <v>167</v>
      </c>
      <c r="B4" s="138" t="s">
        <v>168</v>
      </c>
      <c r="C4" s="138" t="s">
        <v>169</v>
      </c>
      <c r="D4" s="187" t="s">
        <v>166</v>
      </c>
      <c r="F4" s="36" t="s">
        <v>170</v>
      </c>
    </row>
    <row r="5" spans="1:6" s="29" customFormat="1">
      <c r="A5" s="157"/>
      <c r="B5" s="149"/>
      <c r="C5" s="210">
        <v>0</v>
      </c>
      <c r="D5" s="200" t="s">
        <v>171</v>
      </c>
      <c r="F5" s="32"/>
    </row>
    <row r="6" spans="1:6" s="29" customFormat="1">
      <c r="A6" s="157"/>
      <c r="B6" s="149"/>
      <c r="C6" s="210">
        <v>0</v>
      </c>
      <c r="D6" s="200" t="s">
        <v>171</v>
      </c>
      <c r="F6" s="32"/>
    </row>
    <row r="7" spans="1:6" s="29" customFormat="1">
      <c r="A7" s="157"/>
      <c r="B7" s="149"/>
      <c r="C7" s="210">
        <v>0</v>
      </c>
      <c r="D7" s="200" t="s">
        <v>171</v>
      </c>
      <c r="F7" s="32"/>
    </row>
    <row r="8" spans="1:6" s="29" customFormat="1" hidden="1">
      <c r="A8" s="157"/>
      <c r="B8" s="149"/>
      <c r="C8" s="210">
        <v>0</v>
      </c>
      <c r="D8" s="200" t="s">
        <v>171</v>
      </c>
      <c r="F8" s="32"/>
    </row>
    <row r="9" spans="1:6" s="29" customFormat="1" hidden="1">
      <c r="A9" s="157"/>
      <c r="B9" s="149"/>
      <c r="C9" s="210">
        <v>0</v>
      </c>
      <c r="D9" s="200" t="s">
        <v>171</v>
      </c>
      <c r="F9" s="32"/>
    </row>
    <row r="10" spans="1:6" s="29" customFormat="1" hidden="1">
      <c r="A10" s="157"/>
      <c r="B10" s="149"/>
      <c r="C10" s="210">
        <v>0</v>
      </c>
      <c r="D10" s="200" t="s">
        <v>171</v>
      </c>
      <c r="F10" s="32"/>
    </row>
    <row r="11" spans="1:6" s="29" customFormat="1" hidden="1">
      <c r="A11" s="157"/>
      <c r="B11" s="149"/>
      <c r="C11" s="210">
        <v>0</v>
      </c>
      <c r="D11" s="200" t="s">
        <v>171</v>
      </c>
      <c r="F11" s="32"/>
    </row>
    <row r="12" spans="1:6" s="29" customFormat="1" hidden="1">
      <c r="A12" s="157"/>
      <c r="B12" s="149"/>
      <c r="C12" s="210">
        <v>0</v>
      </c>
      <c r="D12" s="200" t="s">
        <v>171</v>
      </c>
      <c r="F12" s="32"/>
    </row>
    <row r="13" spans="1:6" s="29" customFormat="1" hidden="1">
      <c r="A13" s="157"/>
      <c r="B13" s="149"/>
      <c r="C13" s="210">
        <v>0</v>
      </c>
      <c r="D13" s="200" t="s">
        <v>171</v>
      </c>
      <c r="F13" s="32"/>
    </row>
    <row r="14" spans="1:6" s="29" customFormat="1" hidden="1">
      <c r="A14" s="157"/>
      <c r="B14" s="149"/>
      <c r="C14" s="210">
        <v>0</v>
      </c>
      <c r="D14" s="200" t="s">
        <v>171</v>
      </c>
      <c r="F14" s="32"/>
    </row>
    <row r="15" spans="1:6" s="29" customFormat="1" hidden="1">
      <c r="A15" s="157"/>
      <c r="B15" s="149"/>
      <c r="C15" s="210">
        <v>0</v>
      </c>
      <c r="D15" s="200" t="s">
        <v>171</v>
      </c>
      <c r="F15" s="32"/>
    </row>
    <row r="16" spans="1:6" s="29" customFormat="1" hidden="1">
      <c r="A16" s="157"/>
      <c r="B16" s="149"/>
      <c r="C16" s="210">
        <v>0</v>
      </c>
      <c r="D16" s="200" t="s">
        <v>171</v>
      </c>
      <c r="F16" s="32"/>
    </row>
    <row r="17" spans="1:6" s="29" customFormat="1" hidden="1">
      <c r="A17" s="157"/>
      <c r="B17" s="149"/>
      <c r="C17" s="210">
        <v>0</v>
      </c>
      <c r="D17" s="200" t="s">
        <v>171</v>
      </c>
      <c r="F17" s="32"/>
    </row>
    <row r="18" spans="1:6" s="29" customFormat="1" hidden="1">
      <c r="A18" s="157"/>
      <c r="B18" s="149"/>
      <c r="C18" s="210">
        <v>0</v>
      </c>
      <c r="D18" s="200" t="s">
        <v>171</v>
      </c>
      <c r="F18" s="32"/>
    </row>
    <row r="19" spans="1:6" s="29" customFormat="1" hidden="1">
      <c r="A19" s="157"/>
      <c r="B19" s="149"/>
      <c r="C19" s="210">
        <v>0</v>
      </c>
      <c r="D19" s="200" t="s">
        <v>171</v>
      </c>
      <c r="F19" s="32"/>
    </row>
    <row r="20" spans="1:6" s="29" customFormat="1" hidden="1">
      <c r="A20" s="157"/>
      <c r="B20" s="149"/>
      <c r="C20" s="210">
        <v>0</v>
      </c>
      <c r="D20" s="200" t="s">
        <v>171</v>
      </c>
      <c r="F20" s="32"/>
    </row>
    <row r="21" spans="1:6" s="29" customFormat="1" hidden="1">
      <c r="A21" s="157"/>
      <c r="B21" s="149"/>
      <c r="C21" s="210">
        <v>0</v>
      </c>
      <c r="D21" s="200" t="s">
        <v>171</v>
      </c>
      <c r="F21" s="32"/>
    </row>
    <row r="22" spans="1:6" s="29" customFormat="1" hidden="1">
      <c r="A22" s="157"/>
      <c r="B22" s="149"/>
      <c r="C22" s="210">
        <v>0</v>
      </c>
      <c r="D22" s="200" t="s">
        <v>171</v>
      </c>
      <c r="F22" s="32"/>
    </row>
    <row r="23" spans="1:6" s="29" customFormat="1" hidden="1">
      <c r="A23" s="157"/>
      <c r="B23" s="149"/>
      <c r="C23" s="210">
        <v>0</v>
      </c>
      <c r="D23" s="200" t="s">
        <v>171</v>
      </c>
      <c r="F23" s="32"/>
    </row>
    <row r="24" spans="1:6" s="29" customFormat="1" hidden="1">
      <c r="A24" s="157"/>
      <c r="B24" s="149"/>
      <c r="C24" s="210">
        <v>0</v>
      </c>
      <c r="D24" s="200" t="s">
        <v>171</v>
      </c>
      <c r="F24" s="32"/>
    </row>
    <row r="25" spans="1:6" s="29" customFormat="1" hidden="1">
      <c r="A25" s="157"/>
      <c r="B25" s="149"/>
      <c r="C25" s="210">
        <v>0</v>
      </c>
      <c r="D25" s="200" t="s">
        <v>171</v>
      </c>
      <c r="F25" s="32"/>
    </row>
    <row r="26" spans="1:6" s="29" customFormat="1" hidden="1">
      <c r="A26" s="157"/>
      <c r="B26" s="149"/>
      <c r="C26" s="210">
        <v>0</v>
      </c>
      <c r="D26" s="200" t="s">
        <v>171</v>
      </c>
      <c r="F26" s="32"/>
    </row>
    <row r="27" spans="1:6" s="29" customFormat="1" hidden="1">
      <c r="A27" s="157"/>
      <c r="B27" s="149"/>
      <c r="C27" s="210">
        <v>0</v>
      </c>
      <c r="D27" s="200" t="s">
        <v>171</v>
      </c>
      <c r="F27" s="32"/>
    </row>
    <row r="28" spans="1:6" s="29" customFormat="1" hidden="1">
      <c r="A28" s="157"/>
      <c r="B28" s="149"/>
      <c r="C28" s="210">
        <v>0</v>
      </c>
      <c r="D28" s="200" t="s">
        <v>171</v>
      </c>
      <c r="F28" s="32"/>
    </row>
    <row r="29" spans="1:6" s="29" customFormat="1" hidden="1">
      <c r="A29" s="157"/>
      <c r="B29" s="149"/>
      <c r="C29" s="210">
        <v>0</v>
      </c>
      <c r="D29" s="200" t="s">
        <v>171</v>
      </c>
      <c r="F29" s="32"/>
    </row>
    <row r="30" spans="1:6" s="29" customFormat="1" hidden="1">
      <c r="A30" s="157"/>
      <c r="B30" s="149"/>
      <c r="C30" s="210">
        <v>0</v>
      </c>
      <c r="D30" s="200" t="s">
        <v>171</v>
      </c>
      <c r="F30" s="32"/>
    </row>
    <row r="31" spans="1:6" s="29" customFormat="1" hidden="1">
      <c r="A31" s="157"/>
      <c r="B31" s="149"/>
      <c r="C31" s="210">
        <v>0</v>
      </c>
      <c r="D31" s="200" t="s">
        <v>171</v>
      </c>
      <c r="F31" s="32"/>
    </row>
    <row r="32" spans="1:6" s="29" customFormat="1" hidden="1">
      <c r="A32" s="157"/>
      <c r="B32" s="149"/>
      <c r="C32" s="210">
        <v>0</v>
      </c>
      <c r="D32" s="200" t="s">
        <v>171</v>
      </c>
      <c r="F32" s="32"/>
    </row>
    <row r="33" spans="1:6" s="29" customFormat="1" hidden="1">
      <c r="A33" s="157"/>
      <c r="B33" s="149"/>
      <c r="C33" s="210">
        <v>0</v>
      </c>
      <c r="D33" s="200" t="s">
        <v>171</v>
      </c>
      <c r="F33" s="32"/>
    </row>
    <row r="34" spans="1:6" s="29" customFormat="1" hidden="1">
      <c r="A34" s="157"/>
      <c r="B34" s="149"/>
      <c r="C34" s="210">
        <v>0</v>
      </c>
      <c r="D34" s="200" t="s">
        <v>171</v>
      </c>
      <c r="F34" s="32"/>
    </row>
    <row r="35" spans="1:6" s="29" customFormat="1" hidden="1">
      <c r="A35" s="157"/>
      <c r="B35" s="149"/>
      <c r="C35" s="210">
        <v>0</v>
      </c>
      <c r="D35" s="200" t="s">
        <v>171</v>
      </c>
      <c r="F35" s="32"/>
    </row>
    <row r="36" spans="1:6" s="29" customFormat="1" hidden="1">
      <c r="A36" s="157"/>
      <c r="B36" s="149"/>
      <c r="C36" s="210">
        <v>0</v>
      </c>
      <c r="D36" s="200" t="s">
        <v>171</v>
      </c>
      <c r="F36" s="32"/>
    </row>
    <row r="37" spans="1:6" s="29" customFormat="1" hidden="1">
      <c r="A37" s="157"/>
      <c r="B37" s="149"/>
      <c r="C37" s="210">
        <v>0</v>
      </c>
      <c r="D37" s="200" t="s">
        <v>171</v>
      </c>
      <c r="F37" s="32"/>
    </row>
    <row r="38" spans="1:6" s="29" customFormat="1" hidden="1">
      <c r="A38" s="157"/>
      <c r="B38" s="149"/>
      <c r="C38" s="210">
        <v>0</v>
      </c>
      <c r="D38" s="200" t="s">
        <v>171</v>
      </c>
      <c r="F38" s="32"/>
    </row>
    <row r="39" spans="1:6" s="29" customFormat="1" hidden="1">
      <c r="A39" s="157"/>
      <c r="B39" s="149"/>
      <c r="C39" s="210">
        <v>0</v>
      </c>
      <c r="D39" s="200" t="s">
        <v>171</v>
      </c>
      <c r="F39" s="32"/>
    </row>
    <row r="40" spans="1:6" s="29" customFormat="1" hidden="1">
      <c r="A40" s="157"/>
      <c r="B40" s="149"/>
      <c r="C40" s="210">
        <v>0</v>
      </c>
      <c r="D40" s="200" t="s">
        <v>171</v>
      </c>
      <c r="F40" s="32"/>
    </row>
    <row r="41" spans="1:6" s="29" customFormat="1" hidden="1">
      <c r="A41" s="157"/>
      <c r="B41" s="149"/>
      <c r="C41" s="210">
        <v>0</v>
      </c>
      <c r="D41" s="200" t="s">
        <v>171</v>
      </c>
      <c r="F41" s="32"/>
    </row>
    <row r="42" spans="1:6" s="29" customFormat="1" hidden="1">
      <c r="A42" s="157"/>
      <c r="B42" s="149"/>
      <c r="C42" s="210">
        <v>0</v>
      </c>
      <c r="D42" s="200" t="s">
        <v>171</v>
      </c>
      <c r="F42" s="32"/>
    </row>
    <row r="43" spans="1:6" s="29" customFormat="1" hidden="1">
      <c r="A43" s="157"/>
      <c r="B43" s="149"/>
      <c r="C43" s="210">
        <v>0</v>
      </c>
      <c r="D43" s="200" t="s">
        <v>171</v>
      </c>
      <c r="F43" s="32"/>
    </row>
    <row r="44" spans="1:6" s="29" customFormat="1" hidden="1">
      <c r="A44" s="157"/>
      <c r="B44" s="149"/>
      <c r="C44" s="210">
        <v>0</v>
      </c>
      <c r="D44" s="200" t="s">
        <v>171</v>
      </c>
      <c r="F44" s="32"/>
    </row>
    <row r="45" spans="1:6" s="29" customFormat="1" hidden="1">
      <c r="A45" s="157"/>
      <c r="B45" s="149"/>
      <c r="C45" s="210">
        <v>0</v>
      </c>
      <c r="D45" s="200" t="s">
        <v>171</v>
      </c>
      <c r="F45" s="32"/>
    </row>
    <row r="46" spans="1:6" s="29" customFormat="1" hidden="1">
      <c r="A46" s="157"/>
      <c r="B46" s="149"/>
      <c r="C46" s="210">
        <v>0</v>
      </c>
      <c r="D46" s="200" t="s">
        <v>171</v>
      </c>
      <c r="F46" s="32"/>
    </row>
    <row r="47" spans="1:6" s="29" customFormat="1" hidden="1">
      <c r="A47" s="157"/>
      <c r="B47" s="149"/>
      <c r="C47" s="210">
        <v>0</v>
      </c>
      <c r="D47" s="200" t="s">
        <v>171</v>
      </c>
      <c r="F47" s="32"/>
    </row>
    <row r="48" spans="1:6" s="29" customFormat="1" hidden="1">
      <c r="A48" s="157"/>
      <c r="B48" s="149"/>
      <c r="C48" s="210">
        <v>0</v>
      </c>
      <c r="D48" s="200" t="s">
        <v>171</v>
      </c>
      <c r="F48" s="32"/>
    </row>
    <row r="49" spans="1:6" s="29" customFormat="1" hidden="1">
      <c r="A49" s="157"/>
      <c r="B49" s="149"/>
      <c r="C49" s="210">
        <v>0</v>
      </c>
      <c r="D49" s="200" t="s">
        <v>171</v>
      </c>
      <c r="F49" s="32"/>
    </row>
    <row r="50" spans="1:6" s="29" customFormat="1" hidden="1">
      <c r="A50" s="157"/>
      <c r="B50" s="149"/>
      <c r="C50" s="210">
        <v>0</v>
      </c>
      <c r="D50" s="200" t="s">
        <v>171</v>
      </c>
      <c r="F50" s="32"/>
    </row>
    <row r="51" spans="1:6" s="29" customFormat="1" hidden="1">
      <c r="A51" s="157"/>
      <c r="B51" s="149"/>
      <c r="C51" s="210">
        <v>0</v>
      </c>
      <c r="D51" s="200" t="s">
        <v>171</v>
      </c>
      <c r="F51" s="32"/>
    </row>
    <row r="52" spans="1:6" s="29" customFormat="1" hidden="1">
      <c r="A52" s="157"/>
      <c r="B52" s="149"/>
      <c r="C52" s="210">
        <v>0</v>
      </c>
      <c r="D52" s="200" t="s">
        <v>171</v>
      </c>
      <c r="F52" s="32"/>
    </row>
    <row r="53" spans="1:6" s="29" customFormat="1" hidden="1">
      <c r="A53" s="157"/>
      <c r="B53" s="149"/>
      <c r="C53" s="210">
        <v>0</v>
      </c>
      <c r="D53" s="200" t="s">
        <v>171</v>
      </c>
      <c r="F53" s="32"/>
    </row>
    <row r="54" spans="1:6" s="29" customFormat="1" hidden="1">
      <c r="A54" s="157"/>
      <c r="B54" s="149"/>
      <c r="C54" s="210">
        <v>0</v>
      </c>
      <c r="D54" s="200" t="s">
        <v>171</v>
      </c>
      <c r="F54" s="32"/>
    </row>
    <row r="55" spans="1:6" s="29" customFormat="1" hidden="1">
      <c r="A55" s="157"/>
      <c r="B55" s="149"/>
      <c r="C55" s="210">
        <v>0</v>
      </c>
      <c r="D55" s="200" t="s">
        <v>171</v>
      </c>
      <c r="F55" s="32"/>
    </row>
    <row r="56" spans="1:6" s="29" customFormat="1" hidden="1">
      <c r="A56" s="157"/>
      <c r="B56" s="149"/>
      <c r="C56" s="210">
        <v>0</v>
      </c>
      <c r="D56" s="200" t="s">
        <v>171</v>
      </c>
      <c r="F56" s="32"/>
    </row>
    <row r="57" spans="1:6" s="29" customFormat="1" hidden="1">
      <c r="A57" s="157"/>
      <c r="B57" s="149"/>
      <c r="C57" s="210">
        <v>0</v>
      </c>
      <c r="D57" s="200" t="s">
        <v>171</v>
      </c>
      <c r="F57" s="32"/>
    </row>
    <row r="58" spans="1:6" s="29" customFormat="1" hidden="1">
      <c r="A58" s="157"/>
      <c r="B58" s="149"/>
      <c r="C58" s="210">
        <v>0</v>
      </c>
      <c r="D58" s="200" t="s">
        <v>171</v>
      </c>
      <c r="F58" s="32"/>
    </row>
    <row r="59" spans="1:6" s="29" customFormat="1" hidden="1">
      <c r="A59" s="157"/>
      <c r="B59" s="149"/>
      <c r="C59" s="210">
        <v>0</v>
      </c>
      <c r="D59" s="200" t="s">
        <v>171</v>
      </c>
      <c r="F59" s="32"/>
    </row>
    <row r="60" spans="1:6" s="29" customFormat="1" hidden="1">
      <c r="A60" s="157"/>
      <c r="B60" s="149"/>
      <c r="C60" s="210">
        <v>0</v>
      </c>
      <c r="D60" s="200" t="s">
        <v>171</v>
      </c>
      <c r="F60" s="32"/>
    </row>
    <row r="61" spans="1:6" s="29" customFormat="1" hidden="1">
      <c r="A61" s="157"/>
      <c r="B61" s="149"/>
      <c r="C61" s="210">
        <v>0</v>
      </c>
      <c r="D61" s="200" t="s">
        <v>171</v>
      </c>
      <c r="F61" s="32"/>
    </row>
    <row r="62" spans="1:6" s="29" customFormat="1" hidden="1">
      <c r="A62" s="157"/>
      <c r="B62" s="149"/>
      <c r="C62" s="210">
        <v>0</v>
      </c>
      <c r="D62" s="200" t="s">
        <v>171</v>
      </c>
      <c r="F62" s="32"/>
    </row>
    <row r="63" spans="1:6" s="29" customFormat="1" hidden="1">
      <c r="A63" s="157"/>
      <c r="B63" s="149"/>
      <c r="C63" s="210">
        <v>0</v>
      </c>
      <c r="D63" s="200" t="s">
        <v>171</v>
      </c>
      <c r="F63" s="32"/>
    </row>
    <row r="64" spans="1:6" s="29" customFormat="1" hidden="1">
      <c r="A64" s="157"/>
      <c r="B64" s="149"/>
      <c r="C64" s="210">
        <v>0</v>
      </c>
      <c r="D64" s="200" t="s">
        <v>171</v>
      </c>
      <c r="F64" s="32"/>
    </row>
    <row r="65" spans="1:6" s="29" customFormat="1" hidden="1">
      <c r="A65" s="157"/>
      <c r="B65" s="149"/>
      <c r="C65" s="210">
        <v>0</v>
      </c>
      <c r="D65" s="200" t="s">
        <v>171</v>
      </c>
      <c r="F65" s="32"/>
    </row>
    <row r="66" spans="1:6" s="29" customFormat="1" hidden="1">
      <c r="A66" s="157"/>
      <c r="B66" s="149"/>
      <c r="C66" s="210">
        <v>0</v>
      </c>
      <c r="D66" s="200" t="s">
        <v>171</v>
      </c>
      <c r="F66" s="32"/>
    </row>
    <row r="67" spans="1:6" s="29" customFormat="1" hidden="1">
      <c r="A67" s="157"/>
      <c r="B67" s="149"/>
      <c r="C67" s="210">
        <v>0</v>
      </c>
      <c r="D67" s="200" t="s">
        <v>171</v>
      </c>
      <c r="F67" s="32"/>
    </row>
    <row r="68" spans="1:6" s="29" customFormat="1" hidden="1">
      <c r="A68" s="157"/>
      <c r="B68" s="149"/>
      <c r="C68" s="210">
        <v>0</v>
      </c>
      <c r="D68" s="200" t="s">
        <v>171</v>
      </c>
      <c r="F68" s="32"/>
    </row>
    <row r="69" spans="1:6" s="29" customFormat="1" hidden="1">
      <c r="A69" s="157"/>
      <c r="B69" s="149"/>
      <c r="C69" s="210">
        <v>0</v>
      </c>
      <c r="D69" s="200" t="s">
        <v>171</v>
      </c>
      <c r="F69" s="32"/>
    </row>
    <row r="70" spans="1:6" s="29" customFormat="1" hidden="1">
      <c r="A70" s="157"/>
      <c r="B70" s="149"/>
      <c r="C70" s="210">
        <v>0</v>
      </c>
      <c r="D70" s="200" t="s">
        <v>171</v>
      </c>
      <c r="F70" s="32"/>
    </row>
    <row r="71" spans="1:6" s="29" customFormat="1" hidden="1">
      <c r="A71" s="157"/>
      <c r="B71" s="149"/>
      <c r="C71" s="210">
        <v>0</v>
      </c>
      <c r="D71" s="200" t="s">
        <v>171</v>
      </c>
      <c r="F71" s="32"/>
    </row>
    <row r="72" spans="1:6" s="29" customFormat="1" hidden="1">
      <c r="A72" s="157"/>
      <c r="B72" s="149"/>
      <c r="C72" s="210">
        <v>0</v>
      </c>
      <c r="D72" s="200" t="s">
        <v>171</v>
      </c>
      <c r="F72" s="32"/>
    </row>
    <row r="73" spans="1:6" s="29" customFormat="1" hidden="1">
      <c r="A73" s="157"/>
      <c r="B73" s="149"/>
      <c r="C73" s="210">
        <v>0</v>
      </c>
      <c r="D73" s="200" t="s">
        <v>171</v>
      </c>
      <c r="F73" s="32"/>
    </row>
    <row r="74" spans="1:6" s="29" customFormat="1" hidden="1">
      <c r="A74" s="157"/>
      <c r="B74" s="149"/>
      <c r="C74" s="210">
        <v>0</v>
      </c>
      <c r="D74" s="200" t="s">
        <v>171</v>
      </c>
      <c r="F74" s="32"/>
    </row>
    <row r="75" spans="1:6" s="29" customFormat="1" hidden="1">
      <c r="A75" s="157"/>
      <c r="B75" s="149"/>
      <c r="C75" s="210">
        <v>0</v>
      </c>
      <c r="D75" s="200" t="s">
        <v>171</v>
      </c>
      <c r="F75" s="32"/>
    </row>
    <row r="76" spans="1:6" s="29" customFormat="1" hidden="1">
      <c r="A76" s="157"/>
      <c r="B76" s="149"/>
      <c r="C76" s="210">
        <v>0</v>
      </c>
      <c r="D76" s="200" t="s">
        <v>171</v>
      </c>
      <c r="F76" s="32"/>
    </row>
    <row r="77" spans="1:6" s="29" customFormat="1" hidden="1">
      <c r="A77" s="157"/>
      <c r="B77" s="149"/>
      <c r="C77" s="210">
        <v>0</v>
      </c>
      <c r="D77" s="200" t="s">
        <v>171</v>
      </c>
      <c r="F77" s="32"/>
    </row>
    <row r="78" spans="1:6" s="29" customFormat="1" hidden="1">
      <c r="A78" s="157"/>
      <c r="B78" s="149"/>
      <c r="C78" s="210">
        <v>0</v>
      </c>
      <c r="D78" s="200" t="s">
        <v>171</v>
      </c>
      <c r="F78" s="32"/>
    </row>
    <row r="79" spans="1:6" s="29" customFormat="1" hidden="1">
      <c r="A79" s="157"/>
      <c r="B79" s="149"/>
      <c r="C79" s="210">
        <v>0</v>
      </c>
      <c r="D79" s="200" t="s">
        <v>171</v>
      </c>
      <c r="F79" s="32"/>
    </row>
    <row r="80" spans="1:6" s="29" customFormat="1" hidden="1">
      <c r="A80" s="157"/>
      <c r="B80" s="149"/>
      <c r="C80" s="210">
        <v>0</v>
      </c>
      <c r="D80" s="200" t="s">
        <v>171</v>
      </c>
      <c r="F80" s="32"/>
    </row>
    <row r="81" spans="1:6" s="29" customFormat="1" hidden="1">
      <c r="A81" s="157"/>
      <c r="B81" s="149"/>
      <c r="C81" s="210">
        <v>0</v>
      </c>
      <c r="D81" s="200" t="s">
        <v>171</v>
      </c>
      <c r="F81" s="32"/>
    </row>
    <row r="82" spans="1:6" s="29" customFormat="1" hidden="1">
      <c r="A82" s="157"/>
      <c r="B82" s="149"/>
      <c r="C82" s="210">
        <v>0</v>
      </c>
      <c r="D82" s="200" t="s">
        <v>171</v>
      </c>
      <c r="F82" s="32"/>
    </row>
    <row r="83" spans="1:6" s="29" customFormat="1" hidden="1">
      <c r="A83" s="157"/>
      <c r="B83" s="149"/>
      <c r="C83" s="210">
        <v>0</v>
      </c>
      <c r="D83" s="200" t="s">
        <v>171</v>
      </c>
      <c r="F83" s="32"/>
    </row>
    <row r="84" spans="1:6" s="29" customFormat="1" hidden="1">
      <c r="A84" s="157"/>
      <c r="B84" s="149"/>
      <c r="C84" s="210">
        <v>0</v>
      </c>
      <c r="D84" s="200" t="s">
        <v>171</v>
      </c>
      <c r="F84" s="32"/>
    </row>
    <row r="85" spans="1:6" s="29" customFormat="1" hidden="1">
      <c r="A85" s="157"/>
      <c r="B85" s="149"/>
      <c r="C85" s="210">
        <v>0</v>
      </c>
      <c r="D85" s="200" t="s">
        <v>171</v>
      </c>
      <c r="F85" s="32"/>
    </row>
    <row r="86" spans="1:6" s="29" customFormat="1" hidden="1">
      <c r="A86" s="157"/>
      <c r="B86" s="149"/>
      <c r="C86" s="210">
        <v>0</v>
      </c>
      <c r="D86" s="200" t="s">
        <v>171</v>
      </c>
      <c r="F86" s="32"/>
    </row>
    <row r="87" spans="1:6" s="29" customFormat="1" hidden="1">
      <c r="A87" s="157"/>
      <c r="B87" s="149"/>
      <c r="C87" s="210">
        <v>0</v>
      </c>
      <c r="D87" s="200" t="s">
        <v>171</v>
      </c>
      <c r="F87" s="32"/>
    </row>
    <row r="88" spans="1:6" s="29" customFormat="1" hidden="1">
      <c r="A88" s="157"/>
      <c r="B88" s="149"/>
      <c r="C88" s="210">
        <v>0</v>
      </c>
      <c r="D88" s="200" t="s">
        <v>171</v>
      </c>
      <c r="F88" s="32"/>
    </row>
    <row r="89" spans="1:6" s="29" customFormat="1" hidden="1">
      <c r="A89" s="157"/>
      <c r="B89" s="149"/>
      <c r="C89" s="210">
        <v>0</v>
      </c>
      <c r="D89" s="200" t="s">
        <v>171</v>
      </c>
      <c r="F89" s="32"/>
    </row>
    <row r="90" spans="1:6" s="29" customFormat="1" hidden="1">
      <c r="A90" s="157"/>
      <c r="B90" s="149"/>
      <c r="C90" s="210">
        <v>0</v>
      </c>
      <c r="D90" s="200" t="s">
        <v>171</v>
      </c>
      <c r="F90" s="32"/>
    </row>
    <row r="91" spans="1:6" s="29" customFormat="1" hidden="1">
      <c r="A91" s="157"/>
      <c r="B91" s="149"/>
      <c r="C91" s="210">
        <v>0</v>
      </c>
      <c r="D91" s="200" t="s">
        <v>171</v>
      </c>
      <c r="F91" s="32"/>
    </row>
    <row r="92" spans="1:6" s="29" customFormat="1" hidden="1">
      <c r="A92" s="157"/>
      <c r="B92" s="149"/>
      <c r="C92" s="210">
        <v>0</v>
      </c>
      <c r="D92" s="200" t="s">
        <v>171</v>
      </c>
      <c r="F92" s="32"/>
    </row>
    <row r="93" spans="1:6" s="29" customFormat="1" hidden="1">
      <c r="A93" s="157"/>
      <c r="B93" s="149"/>
      <c r="C93" s="210">
        <v>0</v>
      </c>
      <c r="D93" s="200" t="s">
        <v>171</v>
      </c>
      <c r="F93" s="32"/>
    </row>
    <row r="94" spans="1:6" s="29" customFormat="1" hidden="1">
      <c r="A94" s="157"/>
      <c r="B94" s="149"/>
      <c r="C94" s="210">
        <v>0</v>
      </c>
      <c r="D94" s="200" t="s">
        <v>171</v>
      </c>
      <c r="F94" s="32"/>
    </row>
    <row r="95" spans="1:6" s="29" customFormat="1" hidden="1">
      <c r="A95" s="157"/>
      <c r="B95" s="149"/>
      <c r="C95" s="210">
        <v>0</v>
      </c>
      <c r="D95" s="200" t="s">
        <v>171</v>
      </c>
      <c r="F95" s="32"/>
    </row>
    <row r="96" spans="1:6" s="29" customFormat="1" hidden="1">
      <c r="A96" s="157"/>
      <c r="B96" s="149"/>
      <c r="C96" s="210">
        <v>0</v>
      </c>
      <c r="D96" s="200" t="s">
        <v>171</v>
      </c>
      <c r="F96" s="32"/>
    </row>
    <row r="97" spans="1:6" s="29" customFormat="1" hidden="1">
      <c r="A97" s="157"/>
      <c r="B97" s="149"/>
      <c r="C97" s="210">
        <v>0</v>
      </c>
      <c r="D97" s="200" t="s">
        <v>171</v>
      </c>
      <c r="F97" s="32"/>
    </row>
    <row r="98" spans="1:6" s="29" customFormat="1" hidden="1">
      <c r="A98" s="157"/>
      <c r="B98" s="149"/>
      <c r="C98" s="210">
        <v>0</v>
      </c>
      <c r="D98" s="200" t="s">
        <v>171</v>
      </c>
      <c r="F98" s="32"/>
    </row>
    <row r="99" spans="1:6" s="29" customFormat="1" hidden="1">
      <c r="A99" s="157"/>
      <c r="B99" s="149"/>
      <c r="C99" s="210">
        <v>0</v>
      </c>
      <c r="D99" s="200" t="s">
        <v>171</v>
      </c>
      <c r="F99" s="32"/>
    </row>
    <row r="100" spans="1:6" s="29" customFormat="1" hidden="1">
      <c r="A100" s="157"/>
      <c r="B100" s="149"/>
      <c r="C100" s="210">
        <v>0</v>
      </c>
      <c r="D100" s="200" t="s">
        <v>171</v>
      </c>
      <c r="F100" s="32"/>
    </row>
    <row r="101" spans="1:6" s="29" customFormat="1" hidden="1">
      <c r="A101" s="157"/>
      <c r="B101" s="149"/>
      <c r="C101" s="210">
        <v>0</v>
      </c>
      <c r="D101" s="200" t="s">
        <v>171</v>
      </c>
      <c r="F101" s="32"/>
    </row>
    <row r="102" spans="1:6" s="29" customFormat="1" hidden="1">
      <c r="A102" s="157"/>
      <c r="B102" s="149"/>
      <c r="C102" s="210">
        <v>0</v>
      </c>
      <c r="D102" s="200" t="s">
        <v>171</v>
      </c>
      <c r="F102" s="32"/>
    </row>
    <row r="103" spans="1:6" s="29" customFormat="1" hidden="1">
      <c r="A103" s="157"/>
      <c r="B103" s="149"/>
      <c r="C103" s="210">
        <v>0</v>
      </c>
      <c r="D103" s="200" t="s">
        <v>171</v>
      </c>
      <c r="F103" s="32"/>
    </row>
    <row r="104" spans="1:6" s="29" customFormat="1" hidden="1">
      <c r="A104" s="157"/>
      <c r="B104" s="149"/>
      <c r="C104" s="210">
        <v>0</v>
      </c>
      <c r="D104" s="200" t="s">
        <v>171</v>
      </c>
      <c r="F104" s="32"/>
    </row>
    <row r="105" spans="1:6" s="29" customFormat="1" hidden="1">
      <c r="A105" s="157"/>
      <c r="B105" s="149"/>
      <c r="C105" s="210">
        <v>0</v>
      </c>
      <c r="D105" s="200" t="s">
        <v>171</v>
      </c>
      <c r="F105" s="32"/>
    </row>
    <row r="106" spans="1:6" s="29" customFormat="1" hidden="1">
      <c r="A106" s="157"/>
      <c r="B106" s="149"/>
      <c r="C106" s="210">
        <v>0</v>
      </c>
      <c r="D106" s="200" t="s">
        <v>171</v>
      </c>
      <c r="F106" s="32"/>
    </row>
    <row r="107" spans="1:6" s="29" customFormat="1" hidden="1">
      <c r="A107" s="157"/>
      <c r="B107" s="149"/>
      <c r="C107" s="210">
        <v>0</v>
      </c>
      <c r="D107" s="200" t="s">
        <v>171</v>
      </c>
      <c r="F107" s="32"/>
    </row>
    <row r="108" spans="1:6" s="29" customFormat="1" hidden="1">
      <c r="A108" s="157"/>
      <c r="B108" s="149"/>
      <c r="C108" s="210">
        <v>0</v>
      </c>
      <c r="D108" s="200" t="s">
        <v>171</v>
      </c>
      <c r="F108" s="32"/>
    </row>
    <row r="109" spans="1:6" s="29" customFormat="1" hidden="1">
      <c r="A109" s="157"/>
      <c r="B109" s="149"/>
      <c r="C109" s="210">
        <v>0</v>
      </c>
      <c r="D109" s="200" t="s">
        <v>171</v>
      </c>
      <c r="F109" s="32"/>
    </row>
    <row r="110" spans="1:6" s="29" customFormat="1" hidden="1">
      <c r="A110" s="157"/>
      <c r="B110" s="149"/>
      <c r="C110" s="210">
        <v>0</v>
      </c>
      <c r="D110" s="200" t="s">
        <v>171</v>
      </c>
      <c r="F110" s="32"/>
    </row>
    <row r="111" spans="1:6" s="29" customFormat="1" hidden="1">
      <c r="A111" s="157"/>
      <c r="B111" s="149"/>
      <c r="C111" s="210">
        <v>0</v>
      </c>
      <c r="D111" s="200" t="s">
        <v>171</v>
      </c>
      <c r="F111" s="32"/>
    </row>
    <row r="112" spans="1:6" s="29" customFormat="1" hidden="1">
      <c r="A112" s="157"/>
      <c r="B112" s="149"/>
      <c r="C112" s="210">
        <v>0</v>
      </c>
      <c r="D112" s="200" t="s">
        <v>171</v>
      </c>
      <c r="F112" s="32"/>
    </row>
    <row r="113" spans="1:6" s="29" customFormat="1" hidden="1">
      <c r="A113" s="157"/>
      <c r="B113" s="149"/>
      <c r="C113" s="210">
        <v>0</v>
      </c>
      <c r="D113" s="200" t="s">
        <v>171</v>
      </c>
      <c r="F113" s="32"/>
    </row>
    <row r="114" spans="1:6" s="29" customFormat="1" hidden="1">
      <c r="A114" s="157"/>
      <c r="B114" s="149"/>
      <c r="C114" s="210">
        <v>0</v>
      </c>
      <c r="D114" s="200" t="s">
        <v>171</v>
      </c>
      <c r="F114" s="32"/>
    </row>
    <row r="115" spans="1:6" s="29" customFormat="1" hidden="1">
      <c r="A115" s="157"/>
      <c r="B115" s="149"/>
      <c r="C115" s="210">
        <v>0</v>
      </c>
      <c r="D115" s="200" t="s">
        <v>171</v>
      </c>
      <c r="F115" s="32"/>
    </row>
    <row r="116" spans="1:6" s="29" customFormat="1" hidden="1">
      <c r="A116" s="157"/>
      <c r="B116" s="149"/>
      <c r="C116" s="210">
        <v>0</v>
      </c>
      <c r="D116" s="200" t="s">
        <v>171</v>
      </c>
      <c r="F116" s="32"/>
    </row>
    <row r="117" spans="1:6" s="29" customFormat="1" hidden="1">
      <c r="A117" s="157"/>
      <c r="B117" s="149"/>
      <c r="C117" s="210">
        <v>0</v>
      </c>
      <c r="D117" s="200" t="s">
        <v>171</v>
      </c>
      <c r="F117" s="32"/>
    </row>
    <row r="118" spans="1:6" s="29" customFormat="1" hidden="1">
      <c r="A118" s="157"/>
      <c r="B118" s="149"/>
      <c r="C118" s="210">
        <v>0</v>
      </c>
      <c r="D118" s="200" t="s">
        <v>171</v>
      </c>
      <c r="F118" s="32"/>
    </row>
    <row r="119" spans="1:6" s="29" customFormat="1" hidden="1">
      <c r="A119" s="157"/>
      <c r="B119" s="149"/>
      <c r="C119" s="210">
        <v>0</v>
      </c>
      <c r="D119" s="200" t="s">
        <v>171</v>
      </c>
      <c r="F119" s="32"/>
    </row>
    <row r="120" spans="1:6" s="29" customFormat="1" hidden="1">
      <c r="A120" s="157"/>
      <c r="B120" s="149"/>
      <c r="C120" s="210">
        <v>0</v>
      </c>
      <c r="D120" s="200" t="s">
        <v>171</v>
      </c>
      <c r="F120" s="32"/>
    </row>
    <row r="121" spans="1:6" s="29" customFormat="1" hidden="1">
      <c r="A121" s="157"/>
      <c r="B121" s="149"/>
      <c r="C121" s="210">
        <v>0</v>
      </c>
      <c r="D121" s="200" t="s">
        <v>171</v>
      </c>
      <c r="F121" s="32"/>
    </row>
    <row r="122" spans="1:6" s="29" customFormat="1" hidden="1">
      <c r="A122" s="157"/>
      <c r="B122" s="149"/>
      <c r="C122" s="210">
        <v>0</v>
      </c>
      <c r="D122" s="200" t="s">
        <v>171</v>
      </c>
      <c r="F122" s="32"/>
    </row>
    <row r="123" spans="1:6" s="29" customFormat="1" hidden="1">
      <c r="A123" s="157"/>
      <c r="B123" s="149"/>
      <c r="C123" s="210">
        <v>0</v>
      </c>
      <c r="D123" s="200" t="s">
        <v>171</v>
      </c>
      <c r="F123" s="32"/>
    </row>
    <row r="124" spans="1:6" s="29" customFormat="1" hidden="1">
      <c r="A124" s="157"/>
      <c r="B124" s="149"/>
      <c r="C124" s="210">
        <v>0</v>
      </c>
      <c r="D124" s="200" t="s">
        <v>171</v>
      </c>
      <c r="F124" s="32"/>
    </row>
    <row r="125" spans="1:6" s="29" customFormat="1" hidden="1">
      <c r="A125" s="157"/>
      <c r="B125" s="149"/>
      <c r="C125" s="210">
        <v>0</v>
      </c>
      <c r="D125" s="200" t="s">
        <v>171</v>
      </c>
      <c r="F125" s="32"/>
    </row>
    <row r="126" spans="1:6" s="29" customFormat="1" hidden="1">
      <c r="A126" s="157"/>
      <c r="B126" s="149"/>
      <c r="C126" s="210">
        <v>0</v>
      </c>
      <c r="D126" s="200" t="s">
        <v>171</v>
      </c>
      <c r="F126" s="32"/>
    </row>
    <row r="127" spans="1:6" s="29" customFormat="1" hidden="1">
      <c r="A127" s="157"/>
      <c r="B127" s="149"/>
      <c r="C127" s="210">
        <v>0</v>
      </c>
      <c r="D127" s="200" t="s">
        <v>171</v>
      </c>
      <c r="F127" s="32"/>
    </row>
    <row r="128" spans="1:6" s="29" customFormat="1" hidden="1">
      <c r="A128" s="157"/>
      <c r="B128" s="149"/>
      <c r="C128" s="210">
        <v>0</v>
      </c>
      <c r="D128" s="200" t="s">
        <v>171</v>
      </c>
      <c r="F128" s="32"/>
    </row>
    <row r="129" spans="1:6" s="29" customFormat="1" hidden="1">
      <c r="A129" s="157"/>
      <c r="B129" s="149"/>
      <c r="C129" s="210">
        <v>0</v>
      </c>
      <c r="D129" s="200" t="s">
        <v>171</v>
      </c>
      <c r="F129" s="32"/>
    </row>
    <row r="130" spans="1:6" s="29" customFormat="1" hidden="1">
      <c r="A130" s="157"/>
      <c r="B130" s="149"/>
      <c r="C130" s="210">
        <v>0</v>
      </c>
      <c r="D130" s="200" t="s">
        <v>171</v>
      </c>
      <c r="F130" s="32"/>
    </row>
    <row r="131" spans="1:6" s="29" customFormat="1" hidden="1">
      <c r="A131" s="157"/>
      <c r="B131" s="149"/>
      <c r="C131" s="210">
        <v>0</v>
      </c>
      <c r="D131" s="200" t="s">
        <v>171</v>
      </c>
      <c r="F131" s="32"/>
    </row>
    <row r="132" spans="1:6" s="29" customFormat="1" hidden="1">
      <c r="A132" s="157"/>
      <c r="B132" s="149"/>
      <c r="C132" s="210">
        <v>0</v>
      </c>
      <c r="D132" s="200" t="s">
        <v>171</v>
      </c>
      <c r="F132" s="32"/>
    </row>
    <row r="133" spans="1:6" s="29" customFormat="1" hidden="1">
      <c r="A133" s="157"/>
      <c r="B133" s="149"/>
      <c r="C133" s="210">
        <v>0</v>
      </c>
      <c r="D133" s="200" t="s">
        <v>171</v>
      </c>
      <c r="F133" s="32"/>
    </row>
    <row r="134" spans="1:6" s="29" customFormat="1">
      <c r="A134" s="157"/>
      <c r="B134" s="149"/>
      <c r="C134" s="211">
        <v>0</v>
      </c>
      <c r="D134" s="200" t="s">
        <v>171</v>
      </c>
      <c r="F134" s="32"/>
    </row>
    <row r="135" spans="1:6" s="29" customFormat="1" ht="13.9">
      <c r="A135" s="157"/>
      <c r="B135" s="118" t="s">
        <v>172</v>
      </c>
      <c r="C135" s="117">
        <f>ROUND(SUBTOTAL(109,C5:C134),2)</f>
        <v>0</v>
      </c>
      <c r="D135" s="200" t="s">
        <v>171</v>
      </c>
      <c r="F135" s="226" t="s">
        <v>190</v>
      </c>
    </row>
    <row r="136" spans="1:6" s="29" customFormat="1" ht="13.5" customHeight="1">
      <c r="A136" s="32"/>
      <c r="B136" s="32"/>
      <c r="C136"/>
      <c r="D136" s="202" t="s">
        <v>174</v>
      </c>
    </row>
    <row r="137" spans="1:6" s="29" customFormat="1" ht="13.9">
      <c r="A137" s="157"/>
      <c r="B137" s="149"/>
      <c r="C137" s="210">
        <v>0</v>
      </c>
      <c r="D137" s="200" t="s">
        <v>174</v>
      </c>
    </row>
    <row r="138" spans="1:6" s="29" customFormat="1">
      <c r="A138" s="157"/>
      <c r="B138" s="149"/>
      <c r="C138" s="210">
        <v>0</v>
      </c>
      <c r="D138" s="200" t="s">
        <v>174</v>
      </c>
      <c r="F138" s="32"/>
    </row>
    <row r="139" spans="1:6" s="29" customFormat="1">
      <c r="A139" s="157"/>
      <c r="B139" s="149"/>
      <c r="C139" s="210">
        <v>0</v>
      </c>
      <c r="D139" s="200" t="s">
        <v>174</v>
      </c>
      <c r="F139" s="32"/>
    </row>
    <row r="140" spans="1:6" s="29" customFormat="1" hidden="1">
      <c r="A140" s="157"/>
      <c r="B140" s="149"/>
      <c r="C140" s="210">
        <v>0</v>
      </c>
      <c r="D140" s="200" t="s">
        <v>174</v>
      </c>
      <c r="F140" s="32"/>
    </row>
    <row r="141" spans="1:6" s="29" customFormat="1" hidden="1">
      <c r="A141" s="157"/>
      <c r="B141" s="149"/>
      <c r="C141" s="210">
        <v>0</v>
      </c>
      <c r="D141" s="200" t="s">
        <v>174</v>
      </c>
      <c r="F141" s="32"/>
    </row>
    <row r="142" spans="1:6" s="29" customFormat="1" hidden="1">
      <c r="A142" s="157"/>
      <c r="B142" s="149"/>
      <c r="C142" s="210">
        <v>0</v>
      </c>
      <c r="D142" s="200" t="s">
        <v>174</v>
      </c>
      <c r="F142" s="32"/>
    </row>
    <row r="143" spans="1:6" s="29" customFormat="1" hidden="1">
      <c r="A143" s="157"/>
      <c r="B143" s="149"/>
      <c r="C143" s="210">
        <v>0</v>
      </c>
      <c r="D143" s="200" t="s">
        <v>174</v>
      </c>
      <c r="F143" s="32"/>
    </row>
    <row r="144" spans="1:6" s="29" customFormat="1" hidden="1">
      <c r="A144" s="157"/>
      <c r="B144" s="149"/>
      <c r="C144" s="210">
        <v>0</v>
      </c>
      <c r="D144" s="200" t="s">
        <v>174</v>
      </c>
      <c r="F144" s="32"/>
    </row>
    <row r="145" spans="1:6" s="29" customFormat="1" hidden="1">
      <c r="A145" s="157"/>
      <c r="B145" s="149"/>
      <c r="C145" s="210">
        <v>0</v>
      </c>
      <c r="D145" s="200" t="s">
        <v>174</v>
      </c>
      <c r="F145" s="32"/>
    </row>
    <row r="146" spans="1:6" s="29" customFormat="1" hidden="1">
      <c r="A146" s="157"/>
      <c r="B146" s="149"/>
      <c r="C146" s="210">
        <v>0</v>
      </c>
      <c r="D146" s="200" t="s">
        <v>174</v>
      </c>
      <c r="F146" s="32"/>
    </row>
    <row r="147" spans="1:6" s="29" customFormat="1" hidden="1">
      <c r="A147" s="157"/>
      <c r="B147" s="149"/>
      <c r="C147" s="210">
        <v>0</v>
      </c>
      <c r="D147" s="200" t="s">
        <v>174</v>
      </c>
      <c r="F147" s="32"/>
    </row>
    <row r="148" spans="1:6" s="29" customFormat="1" hidden="1">
      <c r="A148" s="157"/>
      <c r="B148" s="149"/>
      <c r="C148" s="210">
        <v>0</v>
      </c>
      <c r="D148" s="200" t="s">
        <v>174</v>
      </c>
      <c r="F148" s="32"/>
    </row>
    <row r="149" spans="1:6" s="29" customFormat="1" hidden="1">
      <c r="A149" s="157"/>
      <c r="B149" s="149"/>
      <c r="C149" s="210">
        <v>0</v>
      </c>
      <c r="D149" s="200" t="s">
        <v>174</v>
      </c>
      <c r="F149" s="32"/>
    </row>
    <row r="150" spans="1:6" s="29" customFormat="1" hidden="1">
      <c r="A150" s="157"/>
      <c r="B150" s="149"/>
      <c r="C150" s="210">
        <v>0</v>
      </c>
      <c r="D150" s="200" t="s">
        <v>174</v>
      </c>
      <c r="F150" s="32"/>
    </row>
    <row r="151" spans="1:6" s="29" customFormat="1" hidden="1">
      <c r="A151" s="157"/>
      <c r="B151" s="149"/>
      <c r="C151" s="210">
        <v>0</v>
      </c>
      <c r="D151" s="200" t="s">
        <v>174</v>
      </c>
      <c r="F151" s="32"/>
    </row>
    <row r="152" spans="1:6" s="29" customFormat="1" hidden="1">
      <c r="A152" s="157"/>
      <c r="B152" s="149"/>
      <c r="C152" s="210">
        <v>0</v>
      </c>
      <c r="D152" s="200" t="s">
        <v>174</v>
      </c>
      <c r="F152" s="32"/>
    </row>
    <row r="153" spans="1:6" s="29" customFormat="1" hidden="1">
      <c r="A153" s="157"/>
      <c r="B153" s="149"/>
      <c r="C153" s="210">
        <v>0</v>
      </c>
      <c r="D153" s="200" t="s">
        <v>174</v>
      </c>
      <c r="F153" s="32"/>
    </row>
    <row r="154" spans="1:6" s="29" customFormat="1" hidden="1">
      <c r="A154" s="157"/>
      <c r="B154" s="149"/>
      <c r="C154" s="210">
        <v>0</v>
      </c>
      <c r="D154" s="200" t="s">
        <v>174</v>
      </c>
      <c r="F154" s="32"/>
    </row>
    <row r="155" spans="1:6" s="29" customFormat="1" hidden="1">
      <c r="A155" s="157"/>
      <c r="B155" s="149"/>
      <c r="C155" s="210">
        <v>0</v>
      </c>
      <c r="D155" s="200" t="s">
        <v>174</v>
      </c>
      <c r="F155" s="32"/>
    </row>
    <row r="156" spans="1:6" s="29" customFormat="1" hidden="1">
      <c r="A156" s="157"/>
      <c r="B156" s="149"/>
      <c r="C156" s="210">
        <v>0</v>
      </c>
      <c r="D156" s="200" t="s">
        <v>174</v>
      </c>
      <c r="F156" s="32"/>
    </row>
    <row r="157" spans="1:6" s="29" customFormat="1" hidden="1">
      <c r="A157" s="157"/>
      <c r="B157" s="149"/>
      <c r="C157" s="210">
        <v>0</v>
      </c>
      <c r="D157" s="200" t="s">
        <v>174</v>
      </c>
      <c r="F157" s="32"/>
    </row>
    <row r="158" spans="1:6" s="29" customFormat="1" hidden="1">
      <c r="A158" s="157"/>
      <c r="B158" s="149"/>
      <c r="C158" s="210">
        <v>0</v>
      </c>
      <c r="D158" s="200" t="s">
        <v>174</v>
      </c>
      <c r="F158" s="32"/>
    </row>
    <row r="159" spans="1:6" s="29" customFormat="1" hidden="1">
      <c r="A159" s="157"/>
      <c r="B159" s="149"/>
      <c r="C159" s="210">
        <v>0</v>
      </c>
      <c r="D159" s="200" t="s">
        <v>174</v>
      </c>
      <c r="F159" s="32"/>
    </row>
    <row r="160" spans="1:6" s="29" customFormat="1" hidden="1">
      <c r="A160" s="157"/>
      <c r="B160" s="149"/>
      <c r="C160" s="210">
        <v>0</v>
      </c>
      <c r="D160" s="200" t="s">
        <v>174</v>
      </c>
      <c r="F160" s="32"/>
    </row>
    <row r="161" spans="1:6" s="29" customFormat="1" hidden="1">
      <c r="A161" s="157"/>
      <c r="B161" s="149"/>
      <c r="C161" s="210">
        <v>0</v>
      </c>
      <c r="D161" s="200" t="s">
        <v>174</v>
      </c>
      <c r="F161" s="32"/>
    </row>
    <row r="162" spans="1:6" s="29" customFormat="1" hidden="1">
      <c r="A162" s="157"/>
      <c r="B162" s="149"/>
      <c r="C162" s="210">
        <v>0</v>
      </c>
      <c r="D162" s="200" t="s">
        <v>174</v>
      </c>
      <c r="F162" s="32"/>
    </row>
    <row r="163" spans="1:6" s="29" customFormat="1" hidden="1">
      <c r="A163" s="157"/>
      <c r="B163" s="149"/>
      <c r="C163" s="210">
        <v>0</v>
      </c>
      <c r="D163" s="200" t="s">
        <v>174</v>
      </c>
      <c r="F163" s="32"/>
    </row>
    <row r="164" spans="1:6" s="29" customFormat="1" hidden="1">
      <c r="A164" s="157"/>
      <c r="B164" s="149"/>
      <c r="C164" s="210">
        <v>0</v>
      </c>
      <c r="D164" s="200" t="s">
        <v>174</v>
      </c>
      <c r="F164" s="32"/>
    </row>
    <row r="165" spans="1:6" s="29" customFormat="1" hidden="1">
      <c r="A165" s="157"/>
      <c r="B165" s="149"/>
      <c r="C165" s="210">
        <v>0</v>
      </c>
      <c r="D165" s="200" t="s">
        <v>174</v>
      </c>
      <c r="F165" s="32"/>
    </row>
    <row r="166" spans="1:6" s="29" customFormat="1" hidden="1">
      <c r="A166" s="157"/>
      <c r="B166" s="149"/>
      <c r="C166" s="210">
        <v>0</v>
      </c>
      <c r="D166" s="200" t="s">
        <v>174</v>
      </c>
      <c r="F166" s="32"/>
    </row>
    <row r="167" spans="1:6" s="29" customFormat="1" hidden="1">
      <c r="A167" s="157"/>
      <c r="B167" s="149"/>
      <c r="C167" s="210">
        <v>0</v>
      </c>
      <c r="D167" s="200" t="s">
        <v>174</v>
      </c>
      <c r="F167" s="32"/>
    </row>
    <row r="168" spans="1:6" s="29" customFormat="1" hidden="1">
      <c r="A168" s="157"/>
      <c r="B168" s="149"/>
      <c r="C168" s="210">
        <v>0</v>
      </c>
      <c r="D168" s="200" t="s">
        <v>174</v>
      </c>
      <c r="F168" s="32"/>
    </row>
    <row r="169" spans="1:6" s="29" customFormat="1" hidden="1">
      <c r="A169" s="157"/>
      <c r="B169" s="149"/>
      <c r="C169" s="210">
        <v>0</v>
      </c>
      <c r="D169" s="200" t="s">
        <v>174</v>
      </c>
      <c r="F169" s="32"/>
    </row>
    <row r="170" spans="1:6" s="29" customFormat="1" hidden="1">
      <c r="A170" s="157"/>
      <c r="B170" s="149"/>
      <c r="C170" s="210">
        <v>0</v>
      </c>
      <c r="D170" s="200" t="s">
        <v>174</v>
      </c>
      <c r="F170" s="32"/>
    </row>
    <row r="171" spans="1:6" s="29" customFormat="1" hidden="1">
      <c r="A171" s="157"/>
      <c r="B171" s="149"/>
      <c r="C171" s="210">
        <v>0</v>
      </c>
      <c r="D171" s="200" t="s">
        <v>174</v>
      </c>
      <c r="F171" s="32"/>
    </row>
    <row r="172" spans="1:6" s="29" customFormat="1" hidden="1">
      <c r="A172" s="157"/>
      <c r="B172" s="149"/>
      <c r="C172" s="210">
        <v>0</v>
      </c>
      <c r="D172" s="200" t="s">
        <v>174</v>
      </c>
      <c r="F172" s="32"/>
    </row>
    <row r="173" spans="1:6" s="29" customFormat="1" hidden="1">
      <c r="A173" s="157"/>
      <c r="B173" s="149"/>
      <c r="C173" s="210">
        <v>0</v>
      </c>
      <c r="D173" s="200" t="s">
        <v>174</v>
      </c>
      <c r="F173" s="32"/>
    </row>
    <row r="174" spans="1:6" s="29" customFormat="1" hidden="1">
      <c r="A174" s="157"/>
      <c r="B174" s="149"/>
      <c r="C174" s="210">
        <v>0</v>
      </c>
      <c r="D174" s="200" t="s">
        <v>174</v>
      </c>
      <c r="F174" s="32"/>
    </row>
    <row r="175" spans="1:6" s="29" customFormat="1" hidden="1">
      <c r="A175" s="157"/>
      <c r="B175" s="149"/>
      <c r="C175" s="210">
        <v>0</v>
      </c>
      <c r="D175" s="200" t="s">
        <v>174</v>
      </c>
      <c r="F175" s="32"/>
    </row>
    <row r="176" spans="1:6" s="29" customFormat="1" hidden="1">
      <c r="A176" s="157"/>
      <c r="B176" s="149"/>
      <c r="C176" s="210">
        <v>0</v>
      </c>
      <c r="D176" s="200" t="s">
        <v>174</v>
      </c>
      <c r="F176" s="32"/>
    </row>
    <row r="177" spans="1:6" s="29" customFormat="1" hidden="1">
      <c r="A177" s="157"/>
      <c r="B177" s="149"/>
      <c r="C177" s="210">
        <v>0</v>
      </c>
      <c r="D177" s="200" t="s">
        <v>174</v>
      </c>
      <c r="F177" s="32"/>
    </row>
    <row r="178" spans="1:6" s="29" customFormat="1" hidden="1">
      <c r="A178" s="157"/>
      <c r="B178" s="149"/>
      <c r="C178" s="210">
        <v>0</v>
      </c>
      <c r="D178" s="200" t="s">
        <v>174</v>
      </c>
      <c r="F178" s="32"/>
    </row>
    <row r="179" spans="1:6" s="29" customFormat="1" hidden="1">
      <c r="A179" s="157"/>
      <c r="B179" s="149"/>
      <c r="C179" s="210">
        <v>0</v>
      </c>
      <c r="D179" s="200" t="s">
        <v>174</v>
      </c>
      <c r="F179" s="32"/>
    </row>
    <row r="180" spans="1:6" s="29" customFormat="1" hidden="1">
      <c r="A180" s="157"/>
      <c r="B180" s="149"/>
      <c r="C180" s="210">
        <v>0</v>
      </c>
      <c r="D180" s="200" t="s">
        <v>174</v>
      </c>
      <c r="F180" s="32"/>
    </row>
    <row r="181" spans="1:6" s="29" customFormat="1" hidden="1">
      <c r="A181" s="157"/>
      <c r="B181" s="149"/>
      <c r="C181" s="210">
        <v>0</v>
      </c>
      <c r="D181" s="200" t="s">
        <v>174</v>
      </c>
      <c r="F181" s="32"/>
    </row>
    <row r="182" spans="1:6" s="29" customFormat="1" hidden="1">
      <c r="A182" s="157"/>
      <c r="B182" s="149"/>
      <c r="C182" s="210">
        <v>0</v>
      </c>
      <c r="D182" s="200" t="s">
        <v>174</v>
      </c>
      <c r="F182" s="32"/>
    </row>
    <row r="183" spans="1:6" s="29" customFormat="1" hidden="1">
      <c r="A183" s="157"/>
      <c r="B183" s="149"/>
      <c r="C183" s="210">
        <v>0</v>
      </c>
      <c r="D183" s="200" t="s">
        <v>174</v>
      </c>
      <c r="F183" s="32"/>
    </row>
    <row r="184" spans="1:6" s="29" customFormat="1" hidden="1">
      <c r="A184" s="157"/>
      <c r="B184" s="149"/>
      <c r="C184" s="210">
        <v>0</v>
      </c>
      <c r="D184" s="200" t="s">
        <v>174</v>
      </c>
      <c r="F184" s="32"/>
    </row>
    <row r="185" spans="1:6" s="29" customFormat="1" hidden="1">
      <c r="A185" s="157"/>
      <c r="B185" s="149"/>
      <c r="C185" s="210">
        <v>0</v>
      </c>
      <c r="D185" s="200" t="s">
        <v>174</v>
      </c>
      <c r="F185" s="32"/>
    </row>
    <row r="186" spans="1:6" s="29" customFormat="1" hidden="1">
      <c r="A186" s="157"/>
      <c r="B186" s="149"/>
      <c r="C186" s="210">
        <v>0</v>
      </c>
      <c r="D186" s="200" t="s">
        <v>174</v>
      </c>
      <c r="F186" s="32"/>
    </row>
    <row r="187" spans="1:6" s="29" customFormat="1" hidden="1">
      <c r="A187" s="157"/>
      <c r="B187" s="149"/>
      <c r="C187" s="210">
        <v>0</v>
      </c>
      <c r="D187" s="200" t="s">
        <v>174</v>
      </c>
      <c r="F187" s="32"/>
    </row>
    <row r="188" spans="1:6" s="29" customFormat="1" hidden="1">
      <c r="A188" s="157"/>
      <c r="B188" s="149"/>
      <c r="C188" s="210">
        <v>0</v>
      </c>
      <c r="D188" s="200" t="s">
        <v>174</v>
      </c>
      <c r="F188" s="32"/>
    </row>
    <row r="189" spans="1:6" s="29" customFormat="1" hidden="1">
      <c r="A189" s="157"/>
      <c r="B189" s="149"/>
      <c r="C189" s="210">
        <v>0</v>
      </c>
      <c r="D189" s="200" t="s">
        <v>174</v>
      </c>
      <c r="F189" s="32"/>
    </row>
    <row r="190" spans="1:6" s="29" customFormat="1" hidden="1">
      <c r="A190" s="157"/>
      <c r="B190" s="149"/>
      <c r="C190" s="210">
        <v>0</v>
      </c>
      <c r="D190" s="200" t="s">
        <v>174</v>
      </c>
      <c r="F190" s="32"/>
    </row>
    <row r="191" spans="1:6" s="29" customFormat="1" hidden="1">
      <c r="A191" s="157"/>
      <c r="B191" s="149"/>
      <c r="C191" s="210">
        <v>0</v>
      </c>
      <c r="D191" s="200" t="s">
        <v>174</v>
      </c>
      <c r="F191" s="32"/>
    </row>
    <row r="192" spans="1:6" s="29" customFormat="1" hidden="1">
      <c r="A192" s="157"/>
      <c r="B192" s="149"/>
      <c r="C192" s="210">
        <v>0</v>
      </c>
      <c r="D192" s="200" t="s">
        <v>174</v>
      </c>
      <c r="F192" s="32"/>
    </row>
    <row r="193" spans="1:6" s="29" customFormat="1" hidden="1">
      <c r="A193" s="157"/>
      <c r="B193" s="149"/>
      <c r="C193" s="210">
        <v>0</v>
      </c>
      <c r="D193" s="200" t="s">
        <v>174</v>
      </c>
      <c r="F193" s="32"/>
    </row>
    <row r="194" spans="1:6" s="29" customFormat="1" hidden="1">
      <c r="A194" s="157"/>
      <c r="B194" s="149"/>
      <c r="C194" s="210">
        <v>0</v>
      </c>
      <c r="D194" s="200" t="s">
        <v>174</v>
      </c>
      <c r="F194" s="32"/>
    </row>
    <row r="195" spans="1:6" s="29" customFormat="1" hidden="1">
      <c r="A195" s="157"/>
      <c r="B195" s="149"/>
      <c r="C195" s="210">
        <v>0</v>
      </c>
      <c r="D195" s="200" t="s">
        <v>174</v>
      </c>
      <c r="F195" s="32"/>
    </row>
    <row r="196" spans="1:6" s="29" customFormat="1" hidden="1">
      <c r="A196" s="157"/>
      <c r="B196" s="149"/>
      <c r="C196" s="210">
        <v>0</v>
      </c>
      <c r="D196" s="200" t="s">
        <v>174</v>
      </c>
      <c r="F196" s="32"/>
    </row>
    <row r="197" spans="1:6" s="29" customFormat="1" hidden="1">
      <c r="A197" s="157"/>
      <c r="B197" s="149"/>
      <c r="C197" s="210">
        <v>0</v>
      </c>
      <c r="D197" s="200" t="s">
        <v>174</v>
      </c>
      <c r="F197" s="32"/>
    </row>
    <row r="198" spans="1:6" s="29" customFormat="1" hidden="1">
      <c r="A198" s="157"/>
      <c r="B198" s="149"/>
      <c r="C198" s="210">
        <v>0</v>
      </c>
      <c r="D198" s="200" t="s">
        <v>174</v>
      </c>
      <c r="F198" s="32"/>
    </row>
    <row r="199" spans="1:6" s="29" customFormat="1" hidden="1">
      <c r="A199" s="157"/>
      <c r="B199" s="149"/>
      <c r="C199" s="210">
        <v>0</v>
      </c>
      <c r="D199" s="200" t="s">
        <v>174</v>
      </c>
      <c r="F199" s="32"/>
    </row>
    <row r="200" spans="1:6" s="29" customFormat="1" hidden="1">
      <c r="A200" s="157"/>
      <c r="B200" s="149"/>
      <c r="C200" s="210">
        <v>0</v>
      </c>
      <c r="D200" s="200" t="s">
        <v>174</v>
      </c>
      <c r="F200" s="32"/>
    </row>
    <row r="201" spans="1:6" s="29" customFormat="1" hidden="1">
      <c r="A201" s="157"/>
      <c r="B201" s="149"/>
      <c r="C201" s="210">
        <v>0</v>
      </c>
      <c r="D201" s="200" t="s">
        <v>174</v>
      </c>
      <c r="F201" s="32"/>
    </row>
    <row r="202" spans="1:6" s="29" customFormat="1" hidden="1">
      <c r="A202" s="157"/>
      <c r="B202" s="149"/>
      <c r="C202" s="210">
        <v>0</v>
      </c>
      <c r="D202" s="200" t="s">
        <v>174</v>
      </c>
      <c r="F202" s="32"/>
    </row>
    <row r="203" spans="1:6" s="29" customFormat="1" hidden="1">
      <c r="A203" s="157"/>
      <c r="B203" s="149"/>
      <c r="C203" s="210">
        <v>0</v>
      </c>
      <c r="D203" s="200" t="s">
        <v>174</v>
      </c>
      <c r="F203" s="32"/>
    </row>
    <row r="204" spans="1:6" s="29" customFormat="1" hidden="1">
      <c r="A204" s="157"/>
      <c r="B204" s="149"/>
      <c r="C204" s="210">
        <v>0</v>
      </c>
      <c r="D204" s="200" t="s">
        <v>174</v>
      </c>
      <c r="F204" s="32"/>
    </row>
    <row r="205" spans="1:6" s="29" customFormat="1" hidden="1">
      <c r="A205" s="157"/>
      <c r="B205" s="149"/>
      <c r="C205" s="210">
        <v>0</v>
      </c>
      <c r="D205" s="200" t="s">
        <v>174</v>
      </c>
      <c r="F205" s="32"/>
    </row>
    <row r="206" spans="1:6" s="29" customFormat="1" hidden="1">
      <c r="A206" s="157"/>
      <c r="B206" s="149"/>
      <c r="C206" s="210">
        <v>0</v>
      </c>
      <c r="D206" s="200" t="s">
        <v>174</v>
      </c>
      <c r="F206" s="32"/>
    </row>
    <row r="207" spans="1:6" s="29" customFormat="1" hidden="1">
      <c r="A207" s="157"/>
      <c r="B207" s="149"/>
      <c r="C207" s="210">
        <v>0</v>
      </c>
      <c r="D207" s="200" t="s">
        <v>174</v>
      </c>
      <c r="F207" s="32"/>
    </row>
    <row r="208" spans="1:6" s="29" customFormat="1" hidden="1">
      <c r="A208" s="157"/>
      <c r="B208" s="149"/>
      <c r="C208" s="210">
        <v>0</v>
      </c>
      <c r="D208" s="200" t="s">
        <v>174</v>
      </c>
      <c r="F208" s="32"/>
    </row>
    <row r="209" spans="1:6" s="29" customFormat="1" hidden="1">
      <c r="A209" s="157"/>
      <c r="B209" s="149"/>
      <c r="C209" s="210">
        <v>0</v>
      </c>
      <c r="D209" s="200" t="s">
        <v>174</v>
      </c>
      <c r="F209" s="32"/>
    </row>
    <row r="210" spans="1:6" s="29" customFormat="1" hidden="1">
      <c r="A210" s="157"/>
      <c r="B210" s="149"/>
      <c r="C210" s="210">
        <v>0</v>
      </c>
      <c r="D210" s="200" t="s">
        <v>174</v>
      </c>
      <c r="F210" s="32"/>
    </row>
    <row r="211" spans="1:6" s="29" customFormat="1" hidden="1">
      <c r="A211" s="157"/>
      <c r="B211" s="149"/>
      <c r="C211" s="210">
        <v>0</v>
      </c>
      <c r="D211" s="200" t="s">
        <v>174</v>
      </c>
      <c r="F211" s="32"/>
    </row>
    <row r="212" spans="1:6" s="29" customFormat="1" hidden="1">
      <c r="A212" s="157"/>
      <c r="B212" s="149"/>
      <c r="C212" s="210">
        <v>0</v>
      </c>
      <c r="D212" s="200" t="s">
        <v>174</v>
      </c>
      <c r="F212" s="32"/>
    </row>
    <row r="213" spans="1:6" s="29" customFormat="1" hidden="1">
      <c r="A213" s="157"/>
      <c r="B213" s="149"/>
      <c r="C213" s="210">
        <v>0</v>
      </c>
      <c r="D213" s="200" t="s">
        <v>174</v>
      </c>
      <c r="F213" s="32"/>
    </row>
    <row r="214" spans="1:6" s="29" customFormat="1" hidden="1">
      <c r="A214" s="157"/>
      <c r="B214" s="149"/>
      <c r="C214" s="210">
        <v>0</v>
      </c>
      <c r="D214" s="200" t="s">
        <v>174</v>
      </c>
      <c r="F214" s="32"/>
    </row>
    <row r="215" spans="1:6" s="29" customFormat="1" hidden="1">
      <c r="A215" s="157"/>
      <c r="B215" s="149"/>
      <c r="C215" s="210">
        <v>0</v>
      </c>
      <c r="D215" s="200" t="s">
        <v>174</v>
      </c>
      <c r="F215" s="32"/>
    </row>
    <row r="216" spans="1:6" s="29" customFormat="1" hidden="1">
      <c r="A216" s="157"/>
      <c r="B216" s="149"/>
      <c r="C216" s="210">
        <v>0</v>
      </c>
      <c r="D216" s="200" t="s">
        <v>174</v>
      </c>
      <c r="F216" s="32"/>
    </row>
    <row r="217" spans="1:6" s="29" customFormat="1" hidden="1">
      <c r="A217" s="157"/>
      <c r="B217" s="149"/>
      <c r="C217" s="210">
        <v>0</v>
      </c>
      <c r="D217" s="200" t="s">
        <v>174</v>
      </c>
      <c r="F217" s="32"/>
    </row>
    <row r="218" spans="1:6" s="29" customFormat="1" hidden="1">
      <c r="A218" s="157"/>
      <c r="B218" s="149"/>
      <c r="C218" s="210">
        <v>0</v>
      </c>
      <c r="D218" s="200" t="s">
        <v>174</v>
      </c>
      <c r="F218" s="32"/>
    </row>
    <row r="219" spans="1:6" s="29" customFormat="1" hidden="1">
      <c r="A219" s="157"/>
      <c r="B219" s="149"/>
      <c r="C219" s="210">
        <v>0</v>
      </c>
      <c r="D219" s="200" t="s">
        <v>174</v>
      </c>
      <c r="F219" s="32"/>
    </row>
    <row r="220" spans="1:6" s="29" customFormat="1" hidden="1">
      <c r="A220" s="157"/>
      <c r="B220" s="149"/>
      <c r="C220" s="210">
        <v>0</v>
      </c>
      <c r="D220" s="200" t="s">
        <v>174</v>
      </c>
      <c r="F220" s="32"/>
    </row>
    <row r="221" spans="1:6" s="29" customFormat="1" hidden="1">
      <c r="A221" s="157"/>
      <c r="B221" s="149"/>
      <c r="C221" s="210">
        <v>0</v>
      </c>
      <c r="D221" s="200" t="s">
        <v>174</v>
      </c>
      <c r="F221" s="32"/>
    </row>
    <row r="222" spans="1:6" s="29" customFormat="1" hidden="1">
      <c r="A222" s="157"/>
      <c r="B222" s="149"/>
      <c r="C222" s="210">
        <v>0</v>
      </c>
      <c r="D222" s="200" t="s">
        <v>174</v>
      </c>
      <c r="F222" s="32"/>
    </row>
    <row r="223" spans="1:6" s="29" customFormat="1" hidden="1">
      <c r="A223" s="157"/>
      <c r="B223" s="149"/>
      <c r="C223" s="210">
        <v>0</v>
      </c>
      <c r="D223" s="200" t="s">
        <v>174</v>
      </c>
      <c r="F223" s="32"/>
    </row>
    <row r="224" spans="1:6" s="29" customFormat="1" hidden="1">
      <c r="A224" s="157"/>
      <c r="B224" s="149"/>
      <c r="C224" s="210">
        <v>0</v>
      </c>
      <c r="D224" s="200" t="s">
        <v>174</v>
      </c>
      <c r="F224" s="32"/>
    </row>
    <row r="225" spans="1:6" s="29" customFormat="1" hidden="1">
      <c r="A225" s="157"/>
      <c r="B225" s="149"/>
      <c r="C225" s="210">
        <v>0</v>
      </c>
      <c r="D225" s="200" t="s">
        <v>174</v>
      </c>
      <c r="F225" s="32"/>
    </row>
    <row r="226" spans="1:6" s="29" customFormat="1" hidden="1">
      <c r="A226" s="157"/>
      <c r="B226" s="149"/>
      <c r="C226" s="210">
        <v>0</v>
      </c>
      <c r="D226" s="200" t="s">
        <v>174</v>
      </c>
      <c r="F226" s="32"/>
    </row>
    <row r="227" spans="1:6" s="29" customFormat="1" hidden="1">
      <c r="A227" s="157"/>
      <c r="B227" s="149"/>
      <c r="C227" s="210">
        <v>0</v>
      </c>
      <c r="D227" s="200" t="s">
        <v>174</v>
      </c>
      <c r="F227" s="32"/>
    </row>
    <row r="228" spans="1:6" s="29" customFormat="1" hidden="1">
      <c r="A228" s="157"/>
      <c r="B228" s="149"/>
      <c r="C228" s="210">
        <v>0</v>
      </c>
      <c r="D228" s="200" t="s">
        <v>174</v>
      </c>
      <c r="F228" s="32"/>
    </row>
    <row r="229" spans="1:6" s="29" customFormat="1" hidden="1">
      <c r="A229" s="157"/>
      <c r="B229" s="149"/>
      <c r="C229" s="210">
        <v>0</v>
      </c>
      <c r="D229" s="200" t="s">
        <v>174</v>
      </c>
      <c r="F229" s="32"/>
    </row>
    <row r="230" spans="1:6" s="29" customFormat="1" hidden="1">
      <c r="A230" s="157"/>
      <c r="B230" s="149"/>
      <c r="C230" s="210">
        <v>0</v>
      </c>
      <c r="D230" s="200" t="s">
        <v>174</v>
      </c>
      <c r="F230" s="32"/>
    </row>
    <row r="231" spans="1:6" s="29" customFormat="1" hidden="1">
      <c r="A231" s="157"/>
      <c r="B231" s="149"/>
      <c r="C231" s="210">
        <v>0</v>
      </c>
      <c r="D231" s="200" t="s">
        <v>174</v>
      </c>
      <c r="F231" s="32"/>
    </row>
    <row r="232" spans="1:6" s="29" customFormat="1" hidden="1">
      <c r="A232" s="157"/>
      <c r="B232" s="149"/>
      <c r="C232" s="210">
        <v>0</v>
      </c>
      <c r="D232" s="200" t="s">
        <v>174</v>
      </c>
      <c r="F232" s="32"/>
    </row>
    <row r="233" spans="1:6" s="29" customFormat="1" hidden="1">
      <c r="A233" s="157"/>
      <c r="B233" s="149"/>
      <c r="C233" s="210">
        <v>0</v>
      </c>
      <c r="D233" s="200" t="s">
        <v>174</v>
      </c>
      <c r="F233" s="32"/>
    </row>
    <row r="234" spans="1:6" s="29" customFormat="1" hidden="1">
      <c r="A234" s="157"/>
      <c r="B234" s="149"/>
      <c r="C234" s="210">
        <v>0</v>
      </c>
      <c r="D234" s="200" t="s">
        <v>174</v>
      </c>
      <c r="F234" s="32"/>
    </row>
    <row r="235" spans="1:6" s="29" customFormat="1" hidden="1">
      <c r="A235" s="157"/>
      <c r="B235" s="149"/>
      <c r="C235" s="210">
        <v>0</v>
      </c>
      <c r="D235" s="200" t="s">
        <v>174</v>
      </c>
      <c r="F235" s="32"/>
    </row>
    <row r="236" spans="1:6" s="29" customFormat="1" hidden="1">
      <c r="A236" s="157"/>
      <c r="B236" s="149"/>
      <c r="C236" s="210">
        <v>0</v>
      </c>
      <c r="D236" s="200" t="s">
        <v>174</v>
      </c>
      <c r="F236" s="32"/>
    </row>
    <row r="237" spans="1:6" s="29" customFormat="1" hidden="1">
      <c r="A237" s="157"/>
      <c r="B237" s="149"/>
      <c r="C237" s="210">
        <v>0</v>
      </c>
      <c r="D237" s="200" t="s">
        <v>174</v>
      </c>
      <c r="F237" s="32"/>
    </row>
    <row r="238" spans="1:6" s="29" customFormat="1" hidden="1">
      <c r="A238" s="157"/>
      <c r="B238" s="149"/>
      <c r="C238" s="210">
        <v>0</v>
      </c>
      <c r="D238" s="200" t="s">
        <v>174</v>
      </c>
      <c r="F238" s="32"/>
    </row>
    <row r="239" spans="1:6" s="29" customFormat="1" hidden="1">
      <c r="A239" s="157"/>
      <c r="B239" s="149"/>
      <c r="C239" s="210">
        <v>0</v>
      </c>
      <c r="D239" s="200" t="s">
        <v>174</v>
      </c>
      <c r="F239" s="32"/>
    </row>
    <row r="240" spans="1:6" s="29" customFormat="1" hidden="1">
      <c r="A240" s="157"/>
      <c r="B240" s="149"/>
      <c r="C240" s="210">
        <v>0</v>
      </c>
      <c r="D240" s="200" t="s">
        <v>174</v>
      </c>
      <c r="F240" s="32"/>
    </row>
    <row r="241" spans="1:6" s="29" customFormat="1" hidden="1">
      <c r="A241" s="157"/>
      <c r="B241" s="149"/>
      <c r="C241" s="210">
        <v>0</v>
      </c>
      <c r="D241" s="200" t="s">
        <v>174</v>
      </c>
      <c r="F241" s="32"/>
    </row>
    <row r="242" spans="1:6" s="29" customFormat="1" hidden="1">
      <c r="A242" s="157"/>
      <c r="B242" s="149"/>
      <c r="C242" s="210">
        <v>0</v>
      </c>
      <c r="D242" s="200" t="s">
        <v>174</v>
      </c>
      <c r="F242" s="32"/>
    </row>
    <row r="243" spans="1:6" s="29" customFormat="1" hidden="1">
      <c r="A243" s="157"/>
      <c r="B243" s="149"/>
      <c r="C243" s="210">
        <v>0</v>
      </c>
      <c r="D243" s="200" t="s">
        <v>174</v>
      </c>
      <c r="F243" s="32"/>
    </row>
    <row r="244" spans="1:6" s="29" customFormat="1" hidden="1">
      <c r="A244" s="157"/>
      <c r="B244" s="149"/>
      <c r="C244" s="210">
        <v>0</v>
      </c>
      <c r="D244" s="200" t="s">
        <v>174</v>
      </c>
      <c r="F244" s="32"/>
    </row>
    <row r="245" spans="1:6" s="29" customFormat="1" hidden="1">
      <c r="A245" s="157"/>
      <c r="B245" s="149"/>
      <c r="C245" s="210">
        <v>0</v>
      </c>
      <c r="D245" s="200" t="s">
        <v>174</v>
      </c>
      <c r="F245" s="32"/>
    </row>
    <row r="246" spans="1:6" s="29" customFormat="1" hidden="1">
      <c r="A246" s="157"/>
      <c r="B246" s="149"/>
      <c r="C246" s="210">
        <v>0</v>
      </c>
      <c r="D246" s="200" t="s">
        <v>174</v>
      </c>
      <c r="F246" s="32"/>
    </row>
    <row r="247" spans="1:6" s="29" customFormat="1" hidden="1">
      <c r="A247" s="157"/>
      <c r="B247" s="149"/>
      <c r="C247" s="210">
        <v>0</v>
      </c>
      <c r="D247" s="200" t="s">
        <v>174</v>
      </c>
      <c r="F247" s="32"/>
    </row>
    <row r="248" spans="1:6" s="29" customFormat="1" hidden="1">
      <c r="A248" s="157"/>
      <c r="B248" s="149"/>
      <c r="C248" s="210">
        <v>0</v>
      </c>
      <c r="D248" s="200" t="s">
        <v>174</v>
      </c>
      <c r="F248" s="32"/>
    </row>
    <row r="249" spans="1:6" s="29" customFormat="1" hidden="1">
      <c r="A249" s="157"/>
      <c r="B249" s="149"/>
      <c r="C249" s="210">
        <v>0</v>
      </c>
      <c r="D249" s="200" t="s">
        <v>174</v>
      </c>
      <c r="F249" s="32"/>
    </row>
    <row r="250" spans="1:6" s="29" customFormat="1" hidden="1">
      <c r="A250" s="157"/>
      <c r="B250" s="149"/>
      <c r="C250" s="210">
        <v>0</v>
      </c>
      <c r="D250" s="200" t="s">
        <v>174</v>
      </c>
      <c r="F250" s="32"/>
    </row>
    <row r="251" spans="1:6" s="29" customFormat="1" hidden="1">
      <c r="A251" s="157"/>
      <c r="B251" s="149"/>
      <c r="C251" s="210">
        <v>0</v>
      </c>
      <c r="D251" s="200" t="s">
        <v>174</v>
      </c>
      <c r="F251" s="32"/>
    </row>
    <row r="252" spans="1:6" s="29" customFormat="1" hidden="1">
      <c r="A252" s="157"/>
      <c r="B252" s="149"/>
      <c r="C252" s="210">
        <v>0</v>
      </c>
      <c r="D252" s="200" t="s">
        <v>174</v>
      </c>
      <c r="F252" s="32"/>
    </row>
    <row r="253" spans="1:6" s="29" customFormat="1" hidden="1">
      <c r="A253" s="157"/>
      <c r="B253" s="149"/>
      <c r="C253" s="210">
        <v>0</v>
      </c>
      <c r="D253" s="200" t="s">
        <v>174</v>
      </c>
      <c r="F253" s="32"/>
    </row>
    <row r="254" spans="1:6" s="29" customFormat="1" hidden="1">
      <c r="A254" s="157"/>
      <c r="B254" s="149"/>
      <c r="C254" s="210">
        <v>0</v>
      </c>
      <c r="D254" s="200" t="s">
        <v>174</v>
      </c>
      <c r="F254" s="32"/>
    </row>
    <row r="255" spans="1:6" s="29" customFormat="1" hidden="1">
      <c r="A255" s="157"/>
      <c r="B255" s="149"/>
      <c r="C255" s="210">
        <v>0</v>
      </c>
      <c r="D255" s="200" t="s">
        <v>174</v>
      </c>
      <c r="F255" s="32"/>
    </row>
    <row r="256" spans="1:6" s="29" customFormat="1" hidden="1">
      <c r="A256" s="157"/>
      <c r="B256" s="149"/>
      <c r="C256" s="210">
        <v>0</v>
      </c>
      <c r="D256" s="200" t="s">
        <v>174</v>
      </c>
      <c r="F256" s="32"/>
    </row>
    <row r="257" spans="1:14" s="29" customFormat="1" hidden="1">
      <c r="A257" s="157"/>
      <c r="B257" s="149"/>
      <c r="C257" s="210">
        <v>0</v>
      </c>
      <c r="D257" s="200" t="s">
        <v>174</v>
      </c>
      <c r="F257" s="32"/>
    </row>
    <row r="258" spans="1:14" s="29" customFormat="1" hidden="1">
      <c r="A258" s="157"/>
      <c r="B258" s="149"/>
      <c r="C258" s="210">
        <v>0</v>
      </c>
      <c r="D258" s="200" t="s">
        <v>174</v>
      </c>
      <c r="F258" s="32"/>
    </row>
    <row r="259" spans="1:14" s="29" customFormat="1" hidden="1">
      <c r="A259" s="157"/>
      <c r="B259" s="149"/>
      <c r="C259" s="210">
        <v>0</v>
      </c>
      <c r="D259" s="200" t="s">
        <v>174</v>
      </c>
      <c r="F259" s="32"/>
    </row>
    <row r="260" spans="1:14" s="29" customFormat="1" hidden="1">
      <c r="A260" s="157"/>
      <c r="B260" s="149"/>
      <c r="C260" s="210">
        <v>0</v>
      </c>
      <c r="D260" s="200" t="s">
        <v>174</v>
      </c>
      <c r="F260" s="32"/>
    </row>
    <row r="261" spans="1:14" s="29" customFormat="1" hidden="1">
      <c r="A261" s="157"/>
      <c r="B261" s="149"/>
      <c r="C261" s="210">
        <v>0</v>
      </c>
      <c r="D261" s="200" t="s">
        <v>174</v>
      </c>
      <c r="F261" s="32"/>
    </row>
    <row r="262" spans="1:14" s="29" customFormat="1" hidden="1">
      <c r="A262" s="157"/>
      <c r="B262" s="149"/>
      <c r="C262" s="210">
        <v>0</v>
      </c>
      <c r="D262" s="200" t="s">
        <v>174</v>
      </c>
      <c r="F262" s="32"/>
    </row>
    <row r="263" spans="1:14" s="29" customFormat="1" hidden="1">
      <c r="A263" s="157"/>
      <c r="B263" s="149"/>
      <c r="C263" s="210">
        <v>0</v>
      </c>
      <c r="D263" s="200" t="s">
        <v>174</v>
      </c>
      <c r="F263" s="32"/>
    </row>
    <row r="264" spans="1:14" s="29" customFormat="1" hidden="1">
      <c r="A264" s="157"/>
      <c r="B264" s="149"/>
      <c r="C264" s="210">
        <v>0</v>
      </c>
      <c r="D264" s="200" t="s">
        <v>174</v>
      </c>
      <c r="F264" s="32"/>
    </row>
    <row r="265" spans="1:14" s="29" customFormat="1" hidden="1">
      <c r="A265" s="157"/>
      <c r="B265" s="149"/>
      <c r="C265" s="210">
        <v>0</v>
      </c>
      <c r="D265" s="200" t="s">
        <v>174</v>
      </c>
      <c r="F265" s="32"/>
    </row>
    <row r="266" spans="1:14" s="29" customFormat="1" ht="13.9">
      <c r="A266" s="157"/>
      <c r="B266" s="149"/>
      <c r="C266" s="211">
        <v>0</v>
      </c>
      <c r="D266" s="200" t="s">
        <v>174</v>
      </c>
    </row>
    <row r="267" spans="1:14" s="29" customFormat="1" ht="13.9">
      <c r="A267" s="5"/>
      <c r="B267" s="121" t="s">
        <v>175</v>
      </c>
      <c r="C267" s="117">
        <f>ROUND(SUBTOTAL(109,C136:C266),2)</f>
        <v>0</v>
      </c>
      <c r="D267" s="200" t="s">
        <v>174</v>
      </c>
      <c r="F267" s="226" t="s">
        <v>190</v>
      </c>
    </row>
    <row r="268" spans="1:14" s="29" customFormat="1" ht="13.5" customHeight="1">
      <c r="A268"/>
      <c r="B268"/>
      <c r="C268"/>
      <c r="D268" s="119" t="s">
        <v>166</v>
      </c>
    </row>
    <row r="269" spans="1:14">
      <c r="A269"/>
      <c r="B269" s="228" t="s">
        <v>185</v>
      </c>
      <c r="C269" s="153">
        <f>+C267+C135</f>
        <v>0</v>
      </c>
      <c r="D269" s="122" t="s">
        <v>166</v>
      </c>
      <c r="F269" s="35" t="s">
        <v>177</v>
      </c>
    </row>
    <row r="270" spans="1:14" ht="13.5" customHeight="1">
      <c r="A270"/>
      <c r="B270"/>
      <c r="C270"/>
      <c r="D270" s="119" t="s">
        <v>166</v>
      </c>
    </row>
    <row r="271" spans="1:14" s="29" customFormat="1">
      <c r="A271" s="86" t="s">
        <v>178</v>
      </c>
      <c r="B271" s="93"/>
      <c r="C271" s="94"/>
      <c r="D271" s="119" t="s">
        <v>171</v>
      </c>
      <c r="F271" s="36" t="s">
        <v>179</v>
      </c>
    </row>
    <row r="272" spans="1:14" s="29" customFormat="1" ht="45" customHeight="1">
      <c r="A272" s="334"/>
      <c r="B272" s="335"/>
      <c r="C272" s="336"/>
      <c r="D272" s="203" t="s">
        <v>171</v>
      </c>
      <c r="F272" s="338" t="s">
        <v>180</v>
      </c>
      <c r="G272" s="338"/>
      <c r="H272" s="338"/>
      <c r="I272" s="338"/>
      <c r="J272" s="338"/>
      <c r="K272" s="338"/>
      <c r="L272" s="338"/>
      <c r="M272" s="338"/>
      <c r="N272" s="338"/>
    </row>
    <row r="273" spans="1:14">
      <c r="A273"/>
      <c r="B273"/>
      <c r="C273"/>
      <c r="D273" s="188" t="s">
        <v>174</v>
      </c>
      <c r="F273"/>
    </row>
    <row r="274" spans="1:14" s="29" customFormat="1">
      <c r="A274" s="86" t="s">
        <v>181</v>
      </c>
      <c r="B274" s="90"/>
      <c r="C274" s="87"/>
      <c r="D274" t="s">
        <v>174</v>
      </c>
      <c r="F274" s="36" t="s">
        <v>179</v>
      </c>
    </row>
    <row r="275" spans="1:14" s="29" customFormat="1" ht="45" customHeight="1">
      <c r="A275" s="334"/>
      <c r="B275" s="335"/>
      <c r="C275" s="336"/>
      <c r="D275" s="204" t="s">
        <v>174</v>
      </c>
      <c r="F275" s="338" t="s">
        <v>180</v>
      </c>
      <c r="G275" s="338"/>
      <c r="H275" s="338"/>
      <c r="I275" s="338"/>
      <c r="J275" s="338"/>
      <c r="K275" s="338"/>
      <c r="L275" s="338"/>
      <c r="M275" s="338"/>
      <c r="N275" s="338"/>
    </row>
    <row r="276" spans="1:14">
      <c r="A276"/>
      <c r="B276"/>
      <c r="C276" s="89"/>
      <c r="D276" s="188"/>
    </row>
  </sheetData>
  <sheetProtection algorithmName="SHA-512" hashValue="L2K5oXLlqNNVnL5Wj3oU7LWZdeIlqD8kgWDVeq9KKH2I0v2NZZ4tIh537Hc3kLPpEWgySAI+8l+5pjXe6dPHbw==" saltValue="DC1iH2X+2mia5GCFUmh7CA==" spinCount="100000" sheet="1" formatCells="0" formatRows="0" sort="0"/>
  <autoFilter ref="D1:D276" xr:uid="{00000000-0001-0000-0F00-000000000000}"/>
  <mergeCells count="6">
    <mergeCell ref="A272:C272"/>
    <mergeCell ref="A275:C275"/>
    <mergeCell ref="A1:B1"/>
    <mergeCell ref="A2:C2"/>
    <mergeCell ref="F272:N272"/>
    <mergeCell ref="F275:N275"/>
  </mergeCells>
  <printOptions horizontalCentered="1"/>
  <pageMargins left="0.25" right="0.25" top="0.25" bottom="0.25" header="0" footer="0"/>
  <pageSetup scale="96" fitToHeight="0" orientation="landscape" blackAndWhite="1" r:id="rId1"/>
  <headerFooter>
    <oddFooter>&amp;L&amp;F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276"/>
  <sheetViews>
    <sheetView view="pageBreakPreview" zoomScaleNormal="100" zoomScaleSheetLayoutView="100" workbookViewId="0">
      <pane ySplit="4" topLeftCell="A5" activePane="bottomLeft" state="frozen"/>
      <selection pane="bottomLeft" activeCell="A5" sqref="A5"/>
      <selection activeCell="K24" sqref="K24"/>
    </sheetView>
  </sheetViews>
  <sheetFormatPr defaultColWidth="9.140625" defaultRowHeight="14.45"/>
  <cols>
    <col min="1" max="1" width="77.28515625" customWidth="1"/>
    <col min="2" max="3" width="18.5703125" customWidth="1"/>
    <col min="4" max="4" width="18.7109375" customWidth="1"/>
    <col min="5" max="5" width="17" hidden="1" customWidth="1"/>
    <col min="6" max="6" width="2.85546875" customWidth="1"/>
  </cols>
  <sheetData>
    <row r="1" spans="1:6" ht="20.25" customHeight="1">
      <c r="A1" s="337" t="s">
        <v>163</v>
      </c>
      <c r="B1" s="337"/>
      <c r="C1" s="337"/>
      <c r="D1" t="str">
        <f>+'Section A'!B2</f>
        <v>Cornucopia-Galesburg Inc</v>
      </c>
      <c r="E1" t="s">
        <v>164</v>
      </c>
    </row>
    <row r="2" spans="1:6" ht="39" customHeight="1">
      <c r="A2" s="351" t="s">
        <v>201</v>
      </c>
      <c r="B2" s="351"/>
      <c r="C2" s="351"/>
      <c r="D2" s="351"/>
      <c r="E2" s="224" t="s">
        <v>166</v>
      </c>
      <c r="F2" s="6"/>
    </row>
    <row r="3" spans="1:6" ht="8.25" customHeight="1">
      <c r="A3" s="352"/>
      <c r="B3" s="352"/>
      <c r="C3" s="352"/>
      <c r="D3" s="352"/>
      <c r="E3" s="5" t="s">
        <v>166</v>
      </c>
      <c r="F3" s="6"/>
    </row>
    <row r="4" spans="1:6" ht="15" customHeight="1">
      <c r="A4" s="154" t="s">
        <v>187</v>
      </c>
      <c r="B4" s="154" t="s">
        <v>188</v>
      </c>
      <c r="C4" s="154" t="s">
        <v>189</v>
      </c>
      <c r="D4" s="154" t="s">
        <v>169</v>
      </c>
      <c r="E4" s="187" t="s">
        <v>166</v>
      </c>
      <c r="F4" s="6"/>
    </row>
    <row r="5" spans="1:6" s="32" customFormat="1">
      <c r="A5" s="160"/>
      <c r="B5" s="29"/>
      <c r="C5" s="150"/>
      <c r="D5" s="193">
        <f t="shared" ref="D5:D134" si="0">ROUND(B5*C5,2)</f>
        <v>0</v>
      </c>
      <c r="E5" s="200" t="s">
        <v>171</v>
      </c>
      <c r="F5" s="29"/>
    </row>
    <row r="6" spans="1:6" s="32" customFormat="1">
      <c r="A6" s="160"/>
      <c r="B6" s="29"/>
      <c r="C6" s="150"/>
      <c r="D6" s="194">
        <f t="shared" si="0"/>
        <v>0</v>
      </c>
      <c r="E6" s="200" t="s">
        <v>171</v>
      </c>
      <c r="F6" s="29"/>
    </row>
    <row r="7" spans="1:6" s="32" customFormat="1">
      <c r="A7" s="160"/>
      <c r="B7" s="29"/>
      <c r="C7" s="150"/>
      <c r="D7" s="194">
        <f t="shared" si="0"/>
        <v>0</v>
      </c>
      <c r="E7" s="200" t="s">
        <v>171</v>
      </c>
      <c r="F7" s="29"/>
    </row>
    <row r="8" spans="1:6" s="32" customFormat="1" hidden="1">
      <c r="A8" s="160"/>
      <c r="B8" s="29"/>
      <c r="C8" s="150"/>
      <c r="D8" s="194">
        <f t="shared" si="0"/>
        <v>0</v>
      </c>
      <c r="E8" s="200" t="s">
        <v>171</v>
      </c>
      <c r="F8" s="29"/>
    </row>
    <row r="9" spans="1:6" s="32" customFormat="1" hidden="1">
      <c r="A9" s="160"/>
      <c r="B9" s="29"/>
      <c r="C9" s="150"/>
      <c r="D9" s="194">
        <f t="shared" si="0"/>
        <v>0</v>
      </c>
      <c r="E9" s="200" t="s">
        <v>171</v>
      </c>
      <c r="F9" s="29"/>
    </row>
    <row r="10" spans="1:6" s="32" customFormat="1" hidden="1">
      <c r="A10" s="160"/>
      <c r="B10" s="29"/>
      <c r="C10" s="150"/>
      <c r="D10" s="194">
        <f t="shared" si="0"/>
        <v>0</v>
      </c>
      <c r="E10" s="200" t="s">
        <v>171</v>
      </c>
      <c r="F10" s="29"/>
    </row>
    <row r="11" spans="1:6" s="32" customFormat="1" hidden="1">
      <c r="A11" s="160"/>
      <c r="B11" s="29"/>
      <c r="C11" s="150"/>
      <c r="D11" s="194">
        <f t="shared" si="0"/>
        <v>0</v>
      </c>
      <c r="E11" s="200" t="s">
        <v>171</v>
      </c>
      <c r="F11" s="29"/>
    </row>
    <row r="12" spans="1:6" s="32" customFormat="1" hidden="1">
      <c r="A12" s="160"/>
      <c r="B12" s="29"/>
      <c r="C12" s="150"/>
      <c r="D12" s="194">
        <f t="shared" si="0"/>
        <v>0</v>
      </c>
      <c r="E12" s="200" t="s">
        <v>171</v>
      </c>
      <c r="F12" s="29"/>
    </row>
    <row r="13" spans="1:6" s="32" customFormat="1" hidden="1">
      <c r="A13" s="160"/>
      <c r="B13" s="29"/>
      <c r="C13" s="150"/>
      <c r="D13" s="194">
        <f t="shared" si="0"/>
        <v>0</v>
      </c>
      <c r="E13" s="200" t="s">
        <v>171</v>
      </c>
      <c r="F13" s="29"/>
    </row>
    <row r="14" spans="1:6" s="32" customFormat="1" hidden="1">
      <c r="A14" s="160"/>
      <c r="B14" s="29"/>
      <c r="C14" s="150"/>
      <c r="D14" s="194">
        <f t="shared" si="0"/>
        <v>0</v>
      </c>
      <c r="E14" s="200" t="s">
        <v>171</v>
      </c>
      <c r="F14" s="29"/>
    </row>
    <row r="15" spans="1:6" s="32" customFormat="1" hidden="1">
      <c r="A15" s="160"/>
      <c r="B15" s="29"/>
      <c r="C15" s="150"/>
      <c r="D15" s="194">
        <f t="shared" si="0"/>
        <v>0</v>
      </c>
      <c r="E15" s="200" t="s">
        <v>171</v>
      </c>
      <c r="F15" s="29"/>
    </row>
    <row r="16" spans="1:6" s="32" customFormat="1" hidden="1">
      <c r="A16" s="160"/>
      <c r="B16" s="29"/>
      <c r="C16" s="150"/>
      <c r="D16" s="194">
        <f t="shared" si="0"/>
        <v>0</v>
      </c>
      <c r="E16" s="200" t="s">
        <v>171</v>
      </c>
      <c r="F16" s="29"/>
    </row>
    <row r="17" spans="1:6" s="32" customFormat="1" hidden="1">
      <c r="A17" s="160"/>
      <c r="B17" s="29"/>
      <c r="C17" s="150"/>
      <c r="D17" s="194">
        <f t="shared" si="0"/>
        <v>0</v>
      </c>
      <c r="E17" s="200" t="s">
        <v>171</v>
      </c>
      <c r="F17" s="29"/>
    </row>
    <row r="18" spans="1:6" s="32" customFormat="1" hidden="1">
      <c r="A18" s="160"/>
      <c r="B18" s="29"/>
      <c r="C18" s="150"/>
      <c r="D18" s="194">
        <f t="shared" si="0"/>
        <v>0</v>
      </c>
      <c r="E18" s="200" t="s">
        <v>171</v>
      </c>
      <c r="F18" s="29"/>
    </row>
    <row r="19" spans="1:6" s="32" customFormat="1" hidden="1">
      <c r="A19" s="160"/>
      <c r="B19" s="29"/>
      <c r="C19" s="150"/>
      <c r="D19" s="194">
        <f t="shared" si="0"/>
        <v>0</v>
      </c>
      <c r="E19" s="200" t="s">
        <v>171</v>
      </c>
      <c r="F19" s="29"/>
    </row>
    <row r="20" spans="1:6" s="32" customFormat="1" hidden="1">
      <c r="A20" s="160"/>
      <c r="B20" s="29"/>
      <c r="C20" s="150"/>
      <c r="D20" s="194">
        <f t="shared" si="0"/>
        <v>0</v>
      </c>
      <c r="E20" s="200" t="s">
        <v>171</v>
      </c>
      <c r="F20" s="29"/>
    </row>
    <row r="21" spans="1:6" s="32" customFormat="1" hidden="1">
      <c r="A21" s="160"/>
      <c r="B21" s="29"/>
      <c r="C21" s="150"/>
      <c r="D21" s="194">
        <f t="shared" si="0"/>
        <v>0</v>
      </c>
      <c r="E21" s="200" t="s">
        <v>171</v>
      </c>
      <c r="F21" s="29"/>
    </row>
    <row r="22" spans="1:6" s="32" customFormat="1" hidden="1">
      <c r="A22" s="160"/>
      <c r="B22" s="29"/>
      <c r="C22" s="150"/>
      <c r="D22" s="194">
        <f t="shared" si="0"/>
        <v>0</v>
      </c>
      <c r="E22" s="200" t="s">
        <v>171</v>
      </c>
      <c r="F22" s="29"/>
    </row>
    <row r="23" spans="1:6" s="32" customFormat="1" hidden="1">
      <c r="A23" s="160"/>
      <c r="B23" s="29"/>
      <c r="C23" s="150"/>
      <c r="D23" s="194">
        <f t="shared" si="0"/>
        <v>0</v>
      </c>
      <c r="E23" s="200" t="s">
        <v>171</v>
      </c>
      <c r="F23" s="29"/>
    </row>
    <row r="24" spans="1:6" s="32" customFormat="1" hidden="1">
      <c r="A24" s="160"/>
      <c r="B24" s="29"/>
      <c r="C24" s="150"/>
      <c r="D24" s="194">
        <f t="shared" si="0"/>
        <v>0</v>
      </c>
      <c r="E24" s="200" t="s">
        <v>171</v>
      </c>
      <c r="F24" s="29"/>
    </row>
    <row r="25" spans="1:6" s="32" customFormat="1" hidden="1">
      <c r="A25" s="160"/>
      <c r="B25" s="29"/>
      <c r="C25" s="150"/>
      <c r="D25" s="194">
        <f t="shared" si="0"/>
        <v>0</v>
      </c>
      <c r="E25" s="200" t="s">
        <v>171</v>
      </c>
      <c r="F25" s="29"/>
    </row>
    <row r="26" spans="1:6" s="32" customFormat="1" hidden="1">
      <c r="A26" s="160"/>
      <c r="B26" s="29"/>
      <c r="C26" s="150"/>
      <c r="D26" s="194">
        <f t="shared" si="0"/>
        <v>0</v>
      </c>
      <c r="E26" s="200" t="s">
        <v>171</v>
      </c>
      <c r="F26" s="29"/>
    </row>
    <row r="27" spans="1:6" s="32" customFormat="1" hidden="1">
      <c r="A27" s="160"/>
      <c r="B27" s="29"/>
      <c r="C27" s="150"/>
      <c r="D27" s="194">
        <f t="shared" si="0"/>
        <v>0</v>
      </c>
      <c r="E27" s="200" t="s">
        <v>171</v>
      </c>
      <c r="F27" s="29"/>
    </row>
    <row r="28" spans="1:6" s="32" customFormat="1" hidden="1">
      <c r="A28" s="160"/>
      <c r="B28" s="29"/>
      <c r="C28" s="150"/>
      <c r="D28" s="194">
        <f t="shared" si="0"/>
        <v>0</v>
      </c>
      <c r="E28" s="200" t="s">
        <v>171</v>
      </c>
      <c r="F28" s="29"/>
    </row>
    <row r="29" spans="1:6" s="32" customFormat="1" hidden="1">
      <c r="A29" s="160"/>
      <c r="B29" s="29"/>
      <c r="C29" s="150"/>
      <c r="D29" s="194">
        <f t="shared" si="0"/>
        <v>0</v>
      </c>
      <c r="E29" s="200" t="s">
        <v>171</v>
      </c>
      <c r="F29" s="29"/>
    </row>
    <row r="30" spans="1:6" s="32" customFormat="1" hidden="1">
      <c r="A30" s="160"/>
      <c r="B30" s="29"/>
      <c r="C30" s="150"/>
      <c r="D30" s="194">
        <f t="shared" si="0"/>
        <v>0</v>
      </c>
      <c r="E30" s="200" t="s">
        <v>171</v>
      </c>
      <c r="F30" s="29"/>
    </row>
    <row r="31" spans="1:6" s="32" customFormat="1" hidden="1">
      <c r="A31" s="160"/>
      <c r="B31" s="29"/>
      <c r="C31" s="150"/>
      <c r="D31" s="194">
        <f t="shared" si="0"/>
        <v>0</v>
      </c>
      <c r="E31" s="200" t="s">
        <v>171</v>
      </c>
      <c r="F31" s="29"/>
    </row>
    <row r="32" spans="1:6" s="32" customFormat="1" hidden="1">
      <c r="A32" s="160"/>
      <c r="B32" s="29"/>
      <c r="C32" s="150"/>
      <c r="D32" s="194">
        <f t="shared" si="0"/>
        <v>0</v>
      </c>
      <c r="E32" s="200" t="s">
        <v>171</v>
      </c>
      <c r="F32" s="29"/>
    </row>
    <row r="33" spans="1:6" s="32" customFormat="1" hidden="1">
      <c r="A33" s="160"/>
      <c r="B33" s="29"/>
      <c r="C33" s="150"/>
      <c r="D33" s="194">
        <f t="shared" si="0"/>
        <v>0</v>
      </c>
      <c r="E33" s="200" t="s">
        <v>171</v>
      </c>
      <c r="F33" s="29"/>
    </row>
    <row r="34" spans="1:6" s="32" customFormat="1" hidden="1">
      <c r="A34" s="160"/>
      <c r="B34" s="29"/>
      <c r="C34" s="150"/>
      <c r="D34" s="194">
        <f t="shared" si="0"/>
        <v>0</v>
      </c>
      <c r="E34" s="200" t="s">
        <v>171</v>
      </c>
      <c r="F34" s="29"/>
    </row>
    <row r="35" spans="1:6" s="32" customFormat="1" hidden="1">
      <c r="A35" s="160"/>
      <c r="B35" s="29"/>
      <c r="C35" s="150"/>
      <c r="D35" s="194">
        <f t="shared" si="0"/>
        <v>0</v>
      </c>
      <c r="E35" s="200" t="s">
        <v>171</v>
      </c>
      <c r="F35" s="29"/>
    </row>
    <row r="36" spans="1:6" s="32" customFormat="1" hidden="1">
      <c r="A36" s="160"/>
      <c r="B36" s="29"/>
      <c r="C36" s="150"/>
      <c r="D36" s="194">
        <f t="shared" si="0"/>
        <v>0</v>
      </c>
      <c r="E36" s="200" t="s">
        <v>171</v>
      </c>
      <c r="F36" s="29"/>
    </row>
    <row r="37" spans="1:6" s="32" customFormat="1" hidden="1">
      <c r="A37" s="160"/>
      <c r="B37" s="29"/>
      <c r="C37" s="150"/>
      <c r="D37" s="194">
        <f t="shared" si="0"/>
        <v>0</v>
      </c>
      <c r="E37" s="200" t="s">
        <v>171</v>
      </c>
      <c r="F37" s="29"/>
    </row>
    <row r="38" spans="1:6" s="32" customFormat="1" hidden="1">
      <c r="A38" s="160"/>
      <c r="B38" s="29"/>
      <c r="C38" s="150"/>
      <c r="D38" s="194">
        <f t="shared" ref="D38:D69" si="1">ROUND(B38*C38,2)</f>
        <v>0</v>
      </c>
      <c r="E38" s="200" t="s">
        <v>171</v>
      </c>
      <c r="F38" s="29"/>
    </row>
    <row r="39" spans="1:6" s="32" customFormat="1" hidden="1">
      <c r="A39" s="160"/>
      <c r="B39" s="29"/>
      <c r="C39" s="150"/>
      <c r="D39" s="194">
        <f t="shared" si="1"/>
        <v>0</v>
      </c>
      <c r="E39" s="200" t="s">
        <v>171</v>
      </c>
      <c r="F39" s="29"/>
    </row>
    <row r="40" spans="1:6" s="32" customFormat="1" hidden="1">
      <c r="A40" s="160"/>
      <c r="B40" s="29"/>
      <c r="C40" s="150"/>
      <c r="D40" s="194">
        <f t="shared" si="1"/>
        <v>0</v>
      </c>
      <c r="E40" s="200" t="s">
        <v>171</v>
      </c>
      <c r="F40" s="29"/>
    </row>
    <row r="41" spans="1:6" s="32" customFormat="1" hidden="1">
      <c r="A41" s="160"/>
      <c r="B41" s="29"/>
      <c r="C41" s="150"/>
      <c r="D41" s="194">
        <f t="shared" si="1"/>
        <v>0</v>
      </c>
      <c r="E41" s="200" t="s">
        <v>171</v>
      </c>
      <c r="F41" s="29"/>
    </row>
    <row r="42" spans="1:6" s="32" customFormat="1" hidden="1">
      <c r="A42" s="160"/>
      <c r="B42" s="29"/>
      <c r="C42" s="150"/>
      <c r="D42" s="194">
        <f t="shared" si="1"/>
        <v>0</v>
      </c>
      <c r="E42" s="200" t="s">
        <v>171</v>
      </c>
      <c r="F42" s="29"/>
    </row>
    <row r="43" spans="1:6" s="32" customFormat="1" hidden="1">
      <c r="A43" s="160"/>
      <c r="B43" s="29"/>
      <c r="C43" s="150"/>
      <c r="D43" s="194">
        <f t="shared" si="1"/>
        <v>0</v>
      </c>
      <c r="E43" s="200" t="s">
        <v>171</v>
      </c>
      <c r="F43" s="29"/>
    </row>
    <row r="44" spans="1:6" s="32" customFormat="1" hidden="1">
      <c r="A44" s="160"/>
      <c r="B44" s="29"/>
      <c r="C44" s="150"/>
      <c r="D44" s="194">
        <f t="shared" si="1"/>
        <v>0</v>
      </c>
      <c r="E44" s="200" t="s">
        <v>171</v>
      </c>
      <c r="F44" s="29"/>
    </row>
    <row r="45" spans="1:6" s="32" customFormat="1" hidden="1">
      <c r="A45" s="160"/>
      <c r="B45" s="29"/>
      <c r="C45" s="150"/>
      <c r="D45" s="194">
        <f t="shared" si="1"/>
        <v>0</v>
      </c>
      <c r="E45" s="200" t="s">
        <v>171</v>
      </c>
      <c r="F45" s="29"/>
    </row>
    <row r="46" spans="1:6" s="32" customFormat="1" hidden="1">
      <c r="A46" s="160"/>
      <c r="B46" s="29"/>
      <c r="C46" s="150"/>
      <c r="D46" s="194">
        <f t="shared" si="1"/>
        <v>0</v>
      </c>
      <c r="E46" s="200" t="s">
        <v>171</v>
      </c>
      <c r="F46" s="29"/>
    </row>
    <row r="47" spans="1:6" s="32" customFormat="1" hidden="1">
      <c r="A47" s="160"/>
      <c r="B47" s="29"/>
      <c r="C47" s="150"/>
      <c r="D47" s="194">
        <f t="shared" si="1"/>
        <v>0</v>
      </c>
      <c r="E47" s="200" t="s">
        <v>171</v>
      </c>
      <c r="F47" s="29"/>
    </row>
    <row r="48" spans="1:6" s="32" customFormat="1" hidden="1">
      <c r="A48" s="160"/>
      <c r="B48" s="29"/>
      <c r="C48" s="150"/>
      <c r="D48" s="194">
        <f t="shared" si="1"/>
        <v>0</v>
      </c>
      <c r="E48" s="200" t="s">
        <v>171</v>
      </c>
      <c r="F48" s="29"/>
    </row>
    <row r="49" spans="1:6" s="32" customFormat="1" hidden="1">
      <c r="A49" s="160"/>
      <c r="B49" s="29"/>
      <c r="C49" s="150"/>
      <c r="D49" s="194">
        <f t="shared" si="1"/>
        <v>0</v>
      </c>
      <c r="E49" s="200" t="s">
        <v>171</v>
      </c>
      <c r="F49" s="29"/>
    </row>
    <row r="50" spans="1:6" s="32" customFormat="1" hidden="1">
      <c r="A50" s="160"/>
      <c r="B50" s="29"/>
      <c r="C50" s="150"/>
      <c r="D50" s="194">
        <f t="shared" si="1"/>
        <v>0</v>
      </c>
      <c r="E50" s="200" t="s">
        <v>171</v>
      </c>
      <c r="F50" s="29"/>
    </row>
    <row r="51" spans="1:6" s="32" customFormat="1" hidden="1">
      <c r="A51" s="160"/>
      <c r="B51" s="29"/>
      <c r="C51" s="150"/>
      <c r="D51" s="194">
        <f t="shared" si="1"/>
        <v>0</v>
      </c>
      <c r="E51" s="200" t="s">
        <v>171</v>
      </c>
      <c r="F51" s="29"/>
    </row>
    <row r="52" spans="1:6" s="32" customFormat="1" hidden="1">
      <c r="A52" s="160"/>
      <c r="B52" s="29"/>
      <c r="C52" s="150"/>
      <c r="D52" s="194">
        <f t="shared" si="1"/>
        <v>0</v>
      </c>
      <c r="E52" s="200" t="s">
        <v>171</v>
      </c>
      <c r="F52" s="29"/>
    </row>
    <row r="53" spans="1:6" s="32" customFormat="1" hidden="1">
      <c r="A53" s="160"/>
      <c r="B53" s="29"/>
      <c r="C53" s="150"/>
      <c r="D53" s="194">
        <f t="shared" si="1"/>
        <v>0</v>
      </c>
      <c r="E53" s="200" t="s">
        <v>171</v>
      </c>
      <c r="F53" s="29"/>
    </row>
    <row r="54" spans="1:6" s="32" customFormat="1" hidden="1">
      <c r="A54" s="160"/>
      <c r="B54" s="29"/>
      <c r="C54" s="150"/>
      <c r="D54" s="194">
        <f t="shared" si="1"/>
        <v>0</v>
      </c>
      <c r="E54" s="200" t="s">
        <v>171</v>
      </c>
      <c r="F54" s="29"/>
    </row>
    <row r="55" spans="1:6" s="32" customFormat="1" hidden="1">
      <c r="A55" s="160"/>
      <c r="B55" s="29"/>
      <c r="C55" s="150"/>
      <c r="D55" s="194">
        <f t="shared" si="1"/>
        <v>0</v>
      </c>
      <c r="E55" s="200" t="s">
        <v>171</v>
      </c>
      <c r="F55" s="29"/>
    </row>
    <row r="56" spans="1:6" s="32" customFormat="1" hidden="1">
      <c r="A56" s="160"/>
      <c r="B56" s="29"/>
      <c r="C56" s="150"/>
      <c r="D56" s="194">
        <f t="shared" si="1"/>
        <v>0</v>
      </c>
      <c r="E56" s="200" t="s">
        <v>171</v>
      </c>
      <c r="F56" s="29"/>
    </row>
    <row r="57" spans="1:6" s="32" customFormat="1" hidden="1">
      <c r="A57" s="160"/>
      <c r="B57" s="29"/>
      <c r="C57" s="150"/>
      <c r="D57" s="194">
        <f t="shared" si="1"/>
        <v>0</v>
      </c>
      <c r="E57" s="200" t="s">
        <v>171</v>
      </c>
      <c r="F57" s="29"/>
    </row>
    <row r="58" spans="1:6" s="32" customFormat="1" hidden="1">
      <c r="A58" s="160"/>
      <c r="B58" s="29"/>
      <c r="C58" s="150"/>
      <c r="D58" s="194">
        <f t="shared" si="1"/>
        <v>0</v>
      </c>
      <c r="E58" s="200" t="s">
        <v>171</v>
      </c>
      <c r="F58" s="29"/>
    </row>
    <row r="59" spans="1:6" s="32" customFormat="1" hidden="1">
      <c r="A59" s="160"/>
      <c r="B59" s="29"/>
      <c r="C59" s="150"/>
      <c r="D59" s="194">
        <f t="shared" si="1"/>
        <v>0</v>
      </c>
      <c r="E59" s="200" t="s">
        <v>171</v>
      </c>
      <c r="F59" s="29"/>
    </row>
    <row r="60" spans="1:6" s="32" customFormat="1" hidden="1">
      <c r="A60" s="160"/>
      <c r="B60" s="29"/>
      <c r="C60" s="150"/>
      <c r="D60" s="194">
        <f t="shared" si="1"/>
        <v>0</v>
      </c>
      <c r="E60" s="200" t="s">
        <v>171</v>
      </c>
      <c r="F60" s="29"/>
    </row>
    <row r="61" spans="1:6" s="32" customFormat="1" hidden="1">
      <c r="A61" s="160"/>
      <c r="B61" s="29"/>
      <c r="C61" s="150"/>
      <c r="D61" s="194">
        <f t="shared" si="1"/>
        <v>0</v>
      </c>
      <c r="E61" s="200" t="s">
        <v>171</v>
      </c>
      <c r="F61" s="29"/>
    </row>
    <row r="62" spans="1:6" s="32" customFormat="1" hidden="1">
      <c r="A62" s="160"/>
      <c r="B62" s="29"/>
      <c r="C62" s="150"/>
      <c r="D62" s="194">
        <f t="shared" si="1"/>
        <v>0</v>
      </c>
      <c r="E62" s="200" t="s">
        <v>171</v>
      </c>
      <c r="F62" s="29"/>
    </row>
    <row r="63" spans="1:6" s="32" customFormat="1" hidden="1">
      <c r="A63" s="160"/>
      <c r="B63" s="29"/>
      <c r="C63" s="150"/>
      <c r="D63" s="194">
        <f t="shared" si="1"/>
        <v>0</v>
      </c>
      <c r="E63" s="200" t="s">
        <v>171</v>
      </c>
      <c r="F63" s="29"/>
    </row>
    <row r="64" spans="1:6" s="32" customFormat="1" hidden="1">
      <c r="A64" s="160"/>
      <c r="B64" s="29"/>
      <c r="C64" s="150"/>
      <c r="D64" s="194">
        <f t="shared" si="1"/>
        <v>0</v>
      </c>
      <c r="E64" s="200" t="s">
        <v>171</v>
      </c>
      <c r="F64" s="29"/>
    </row>
    <row r="65" spans="1:6" s="32" customFormat="1" hidden="1">
      <c r="A65" s="160"/>
      <c r="B65" s="29"/>
      <c r="C65" s="150"/>
      <c r="D65" s="194">
        <f t="shared" si="1"/>
        <v>0</v>
      </c>
      <c r="E65" s="200" t="s">
        <v>171</v>
      </c>
      <c r="F65" s="29"/>
    </row>
    <row r="66" spans="1:6" s="32" customFormat="1" hidden="1">
      <c r="A66" s="160"/>
      <c r="B66" s="29"/>
      <c r="C66" s="150"/>
      <c r="D66" s="194">
        <f t="shared" si="1"/>
        <v>0</v>
      </c>
      <c r="E66" s="200" t="s">
        <v>171</v>
      </c>
      <c r="F66" s="29"/>
    </row>
    <row r="67" spans="1:6" s="32" customFormat="1" hidden="1">
      <c r="A67" s="160"/>
      <c r="B67" s="29"/>
      <c r="C67" s="150"/>
      <c r="D67" s="194">
        <f t="shared" si="1"/>
        <v>0</v>
      </c>
      <c r="E67" s="200" t="s">
        <v>171</v>
      </c>
      <c r="F67" s="29"/>
    </row>
    <row r="68" spans="1:6" s="32" customFormat="1" hidden="1">
      <c r="A68" s="160"/>
      <c r="B68" s="29"/>
      <c r="C68" s="150"/>
      <c r="D68" s="194">
        <f t="shared" si="1"/>
        <v>0</v>
      </c>
      <c r="E68" s="200" t="s">
        <v>171</v>
      </c>
      <c r="F68" s="29"/>
    </row>
    <row r="69" spans="1:6" s="32" customFormat="1" hidden="1">
      <c r="A69" s="160"/>
      <c r="B69" s="29"/>
      <c r="C69" s="150"/>
      <c r="D69" s="194">
        <f t="shared" si="1"/>
        <v>0</v>
      </c>
      <c r="E69" s="200" t="s">
        <v>171</v>
      </c>
      <c r="F69" s="29"/>
    </row>
    <row r="70" spans="1:6" s="32" customFormat="1" hidden="1">
      <c r="A70" s="160"/>
      <c r="B70" s="29"/>
      <c r="C70" s="150"/>
      <c r="D70" s="194">
        <f t="shared" ref="D70:D101" si="2">ROUND(B70*C70,2)</f>
        <v>0</v>
      </c>
      <c r="E70" s="200" t="s">
        <v>171</v>
      </c>
      <c r="F70" s="29"/>
    </row>
    <row r="71" spans="1:6" s="32" customFormat="1" hidden="1">
      <c r="A71" s="160"/>
      <c r="B71" s="29"/>
      <c r="C71" s="150"/>
      <c r="D71" s="194">
        <f t="shared" si="2"/>
        <v>0</v>
      </c>
      <c r="E71" s="200" t="s">
        <v>171</v>
      </c>
      <c r="F71" s="29"/>
    </row>
    <row r="72" spans="1:6" s="32" customFormat="1" hidden="1">
      <c r="A72" s="160"/>
      <c r="B72" s="29"/>
      <c r="C72" s="150"/>
      <c r="D72" s="194">
        <f t="shared" si="2"/>
        <v>0</v>
      </c>
      <c r="E72" s="200" t="s">
        <v>171</v>
      </c>
      <c r="F72" s="29"/>
    </row>
    <row r="73" spans="1:6" s="32" customFormat="1" hidden="1">
      <c r="A73" s="160"/>
      <c r="B73" s="29"/>
      <c r="C73" s="150"/>
      <c r="D73" s="194">
        <f t="shared" si="2"/>
        <v>0</v>
      </c>
      <c r="E73" s="200" t="s">
        <v>171</v>
      </c>
      <c r="F73" s="29"/>
    </row>
    <row r="74" spans="1:6" s="32" customFormat="1" hidden="1">
      <c r="A74" s="160"/>
      <c r="B74" s="29"/>
      <c r="C74" s="150"/>
      <c r="D74" s="194">
        <f t="shared" si="2"/>
        <v>0</v>
      </c>
      <c r="E74" s="200" t="s">
        <v>171</v>
      </c>
      <c r="F74" s="29"/>
    </row>
    <row r="75" spans="1:6" s="32" customFormat="1" hidden="1">
      <c r="A75" s="160"/>
      <c r="B75" s="29"/>
      <c r="C75" s="150"/>
      <c r="D75" s="194">
        <f t="shared" si="2"/>
        <v>0</v>
      </c>
      <c r="E75" s="200" t="s">
        <v>171</v>
      </c>
      <c r="F75" s="29"/>
    </row>
    <row r="76" spans="1:6" s="32" customFormat="1" hidden="1">
      <c r="A76" s="160"/>
      <c r="B76" s="29"/>
      <c r="C76" s="150"/>
      <c r="D76" s="194">
        <f t="shared" si="2"/>
        <v>0</v>
      </c>
      <c r="E76" s="200" t="s">
        <v>171</v>
      </c>
      <c r="F76" s="29"/>
    </row>
    <row r="77" spans="1:6" s="32" customFormat="1" hidden="1">
      <c r="A77" s="160"/>
      <c r="B77" s="29"/>
      <c r="C77" s="150"/>
      <c r="D77" s="194">
        <f t="shared" si="2"/>
        <v>0</v>
      </c>
      <c r="E77" s="200" t="s">
        <v>171</v>
      </c>
      <c r="F77" s="29"/>
    </row>
    <row r="78" spans="1:6" s="32" customFormat="1" hidden="1">
      <c r="A78" s="160"/>
      <c r="B78" s="29"/>
      <c r="C78" s="150"/>
      <c r="D78" s="194">
        <f t="shared" si="2"/>
        <v>0</v>
      </c>
      <c r="E78" s="200" t="s">
        <v>171</v>
      </c>
      <c r="F78" s="29"/>
    </row>
    <row r="79" spans="1:6" s="32" customFormat="1" hidden="1">
      <c r="A79" s="160"/>
      <c r="B79" s="29"/>
      <c r="C79" s="150"/>
      <c r="D79" s="194">
        <f t="shared" si="2"/>
        <v>0</v>
      </c>
      <c r="E79" s="200" t="s">
        <v>171</v>
      </c>
      <c r="F79" s="29"/>
    </row>
    <row r="80" spans="1:6" s="32" customFormat="1" hidden="1">
      <c r="A80" s="160"/>
      <c r="B80" s="29"/>
      <c r="C80" s="150"/>
      <c r="D80" s="194">
        <f t="shared" si="2"/>
        <v>0</v>
      </c>
      <c r="E80" s="200" t="s">
        <v>171</v>
      </c>
      <c r="F80" s="29"/>
    </row>
    <row r="81" spans="1:6" s="32" customFormat="1" hidden="1">
      <c r="A81" s="160"/>
      <c r="B81" s="29"/>
      <c r="C81" s="150"/>
      <c r="D81" s="194">
        <f t="shared" si="2"/>
        <v>0</v>
      </c>
      <c r="E81" s="200" t="s">
        <v>171</v>
      </c>
      <c r="F81" s="29"/>
    </row>
    <row r="82" spans="1:6" s="32" customFormat="1" hidden="1">
      <c r="A82" s="160"/>
      <c r="B82" s="29"/>
      <c r="C82" s="150"/>
      <c r="D82" s="194">
        <f t="shared" si="2"/>
        <v>0</v>
      </c>
      <c r="E82" s="200" t="s">
        <v>171</v>
      </c>
      <c r="F82" s="29"/>
    </row>
    <row r="83" spans="1:6" s="32" customFormat="1" hidden="1">
      <c r="A83" s="160"/>
      <c r="B83" s="29"/>
      <c r="C83" s="150"/>
      <c r="D83" s="194">
        <f t="shared" si="2"/>
        <v>0</v>
      </c>
      <c r="E83" s="200" t="s">
        <v>171</v>
      </c>
      <c r="F83" s="29"/>
    </row>
    <row r="84" spans="1:6" s="32" customFormat="1" hidden="1">
      <c r="A84" s="160"/>
      <c r="B84" s="29"/>
      <c r="C84" s="150"/>
      <c r="D84" s="194">
        <f t="shared" si="2"/>
        <v>0</v>
      </c>
      <c r="E84" s="200" t="s">
        <v>171</v>
      </c>
      <c r="F84" s="29"/>
    </row>
    <row r="85" spans="1:6" s="32" customFormat="1" hidden="1">
      <c r="A85" s="160"/>
      <c r="B85" s="29"/>
      <c r="C85" s="150"/>
      <c r="D85" s="194">
        <f t="shared" si="2"/>
        <v>0</v>
      </c>
      <c r="E85" s="200" t="s">
        <v>171</v>
      </c>
      <c r="F85" s="29"/>
    </row>
    <row r="86" spans="1:6" s="32" customFormat="1" hidden="1">
      <c r="A86" s="160"/>
      <c r="B86" s="29"/>
      <c r="C86" s="150"/>
      <c r="D86" s="194">
        <f t="shared" si="2"/>
        <v>0</v>
      </c>
      <c r="E86" s="200" t="s">
        <v>171</v>
      </c>
      <c r="F86" s="29"/>
    </row>
    <row r="87" spans="1:6" s="32" customFormat="1" hidden="1">
      <c r="A87" s="160"/>
      <c r="B87" s="29"/>
      <c r="C87" s="150"/>
      <c r="D87" s="194">
        <f t="shared" si="2"/>
        <v>0</v>
      </c>
      <c r="E87" s="200" t="s">
        <v>171</v>
      </c>
      <c r="F87" s="29"/>
    </row>
    <row r="88" spans="1:6" s="32" customFormat="1" hidden="1">
      <c r="A88" s="160"/>
      <c r="B88" s="29"/>
      <c r="C88" s="150"/>
      <c r="D88" s="194">
        <f t="shared" si="2"/>
        <v>0</v>
      </c>
      <c r="E88" s="200" t="s">
        <v>171</v>
      </c>
      <c r="F88" s="29"/>
    </row>
    <row r="89" spans="1:6" s="32" customFormat="1" hidden="1">
      <c r="A89" s="160"/>
      <c r="B89" s="29"/>
      <c r="C89" s="150"/>
      <c r="D89" s="194">
        <f t="shared" si="2"/>
        <v>0</v>
      </c>
      <c r="E89" s="200" t="s">
        <v>171</v>
      </c>
      <c r="F89" s="29"/>
    </row>
    <row r="90" spans="1:6" s="32" customFormat="1" hidden="1">
      <c r="A90" s="160"/>
      <c r="B90" s="29"/>
      <c r="C90" s="150"/>
      <c r="D90" s="194">
        <f t="shared" si="2"/>
        <v>0</v>
      </c>
      <c r="E90" s="200" t="s">
        <v>171</v>
      </c>
      <c r="F90" s="29"/>
    </row>
    <row r="91" spans="1:6" s="32" customFormat="1" hidden="1">
      <c r="A91" s="160"/>
      <c r="B91" s="29"/>
      <c r="C91" s="150"/>
      <c r="D91" s="194">
        <f t="shared" si="2"/>
        <v>0</v>
      </c>
      <c r="E91" s="200" t="s">
        <v>171</v>
      </c>
      <c r="F91" s="29"/>
    </row>
    <row r="92" spans="1:6" s="32" customFormat="1" hidden="1">
      <c r="A92" s="160"/>
      <c r="B92" s="29"/>
      <c r="C92" s="150"/>
      <c r="D92" s="194">
        <f t="shared" si="2"/>
        <v>0</v>
      </c>
      <c r="E92" s="200" t="s">
        <v>171</v>
      </c>
      <c r="F92" s="29"/>
    </row>
    <row r="93" spans="1:6" s="32" customFormat="1" hidden="1">
      <c r="A93" s="160"/>
      <c r="B93" s="29"/>
      <c r="C93" s="150"/>
      <c r="D93" s="194">
        <f t="shared" si="2"/>
        <v>0</v>
      </c>
      <c r="E93" s="200" t="s">
        <v>171</v>
      </c>
      <c r="F93" s="29"/>
    </row>
    <row r="94" spans="1:6" s="32" customFormat="1" hidden="1">
      <c r="A94" s="160"/>
      <c r="B94" s="29"/>
      <c r="C94" s="150"/>
      <c r="D94" s="194">
        <f t="shared" si="2"/>
        <v>0</v>
      </c>
      <c r="E94" s="200" t="s">
        <v>171</v>
      </c>
      <c r="F94" s="29"/>
    </row>
    <row r="95" spans="1:6" s="32" customFormat="1" hidden="1">
      <c r="A95" s="160"/>
      <c r="B95" s="29"/>
      <c r="C95" s="150"/>
      <c r="D95" s="194">
        <f t="shared" si="2"/>
        <v>0</v>
      </c>
      <c r="E95" s="200" t="s">
        <v>171</v>
      </c>
      <c r="F95" s="29"/>
    </row>
    <row r="96" spans="1:6" s="32" customFormat="1" hidden="1">
      <c r="A96" s="160"/>
      <c r="B96" s="29"/>
      <c r="C96" s="150"/>
      <c r="D96" s="194">
        <f t="shared" si="2"/>
        <v>0</v>
      </c>
      <c r="E96" s="200" t="s">
        <v>171</v>
      </c>
      <c r="F96" s="29"/>
    </row>
    <row r="97" spans="1:6" s="32" customFormat="1" hidden="1">
      <c r="A97" s="160"/>
      <c r="B97" s="29"/>
      <c r="C97" s="150"/>
      <c r="D97" s="194">
        <f t="shared" si="2"/>
        <v>0</v>
      </c>
      <c r="E97" s="200" t="s">
        <v>171</v>
      </c>
      <c r="F97" s="29"/>
    </row>
    <row r="98" spans="1:6" s="32" customFormat="1" hidden="1">
      <c r="A98" s="160"/>
      <c r="B98" s="29"/>
      <c r="C98" s="150"/>
      <c r="D98" s="194">
        <f t="shared" si="2"/>
        <v>0</v>
      </c>
      <c r="E98" s="200" t="s">
        <v>171</v>
      </c>
      <c r="F98" s="29"/>
    </row>
    <row r="99" spans="1:6" s="32" customFormat="1" hidden="1">
      <c r="A99" s="160"/>
      <c r="B99" s="29"/>
      <c r="C99" s="150"/>
      <c r="D99" s="194">
        <f t="shared" si="2"/>
        <v>0</v>
      </c>
      <c r="E99" s="200" t="s">
        <v>171</v>
      </c>
      <c r="F99" s="29"/>
    </row>
    <row r="100" spans="1:6" s="32" customFormat="1" hidden="1">
      <c r="A100" s="160"/>
      <c r="B100" s="29"/>
      <c r="C100" s="150"/>
      <c r="D100" s="194">
        <f t="shared" si="2"/>
        <v>0</v>
      </c>
      <c r="E100" s="200" t="s">
        <v>171</v>
      </c>
      <c r="F100" s="29"/>
    </row>
    <row r="101" spans="1:6" s="32" customFormat="1" hidden="1">
      <c r="A101" s="160"/>
      <c r="B101" s="29"/>
      <c r="C101" s="150"/>
      <c r="D101" s="194">
        <f t="shared" si="2"/>
        <v>0</v>
      </c>
      <c r="E101" s="200" t="s">
        <v>171</v>
      </c>
      <c r="F101" s="29"/>
    </row>
    <row r="102" spans="1:6" s="32" customFormat="1" hidden="1">
      <c r="A102" s="160"/>
      <c r="B102" s="29"/>
      <c r="C102" s="150"/>
      <c r="D102" s="194">
        <f t="shared" si="0"/>
        <v>0</v>
      </c>
      <c r="E102" s="200" t="s">
        <v>171</v>
      </c>
      <c r="F102" s="29"/>
    </row>
    <row r="103" spans="1:6" s="32" customFormat="1" hidden="1">
      <c r="A103" s="160"/>
      <c r="B103" s="29"/>
      <c r="C103" s="150"/>
      <c r="D103" s="194">
        <f t="shared" si="0"/>
        <v>0</v>
      </c>
      <c r="E103" s="200" t="s">
        <v>171</v>
      </c>
      <c r="F103" s="29"/>
    </row>
    <row r="104" spans="1:6" s="32" customFormat="1" hidden="1">
      <c r="A104" s="160"/>
      <c r="B104" s="29"/>
      <c r="C104" s="150"/>
      <c r="D104" s="194">
        <f t="shared" si="0"/>
        <v>0</v>
      </c>
      <c r="E104" s="200" t="s">
        <v>171</v>
      </c>
      <c r="F104" s="29"/>
    </row>
    <row r="105" spans="1:6" s="32" customFormat="1" hidden="1">
      <c r="A105" s="160"/>
      <c r="B105" s="29"/>
      <c r="C105" s="150"/>
      <c r="D105" s="194">
        <f t="shared" si="0"/>
        <v>0</v>
      </c>
      <c r="E105" s="200" t="s">
        <v>171</v>
      </c>
      <c r="F105" s="29"/>
    </row>
    <row r="106" spans="1:6" s="32" customFormat="1" hidden="1">
      <c r="A106" s="160"/>
      <c r="B106" s="29"/>
      <c r="C106" s="150"/>
      <c r="D106" s="194">
        <f t="shared" si="0"/>
        <v>0</v>
      </c>
      <c r="E106" s="200" t="s">
        <v>171</v>
      </c>
      <c r="F106" s="29"/>
    </row>
    <row r="107" spans="1:6" s="32" customFormat="1" hidden="1">
      <c r="A107" s="160"/>
      <c r="B107" s="29"/>
      <c r="C107" s="150"/>
      <c r="D107" s="194">
        <f t="shared" si="0"/>
        <v>0</v>
      </c>
      <c r="E107" s="200" t="s">
        <v>171</v>
      </c>
      <c r="F107" s="29"/>
    </row>
    <row r="108" spans="1:6" s="32" customFormat="1" hidden="1">
      <c r="A108" s="160"/>
      <c r="B108" s="29"/>
      <c r="C108" s="150"/>
      <c r="D108" s="194">
        <f t="shared" si="0"/>
        <v>0</v>
      </c>
      <c r="E108" s="200" t="s">
        <v>171</v>
      </c>
      <c r="F108" s="29"/>
    </row>
    <row r="109" spans="1:6" s="32" customFormat="1" hidden="1">
      <c r="A109" s="160"/>
      <c r="B109" s="29"/>
      <c r="C109" s="150"/>
      <c r="D109" s="194">
        <f t="shared" si="0"/>
        <v>0</v>
      </c>
      <c r="E109" s="200" t="s">
        <v>171</v>
      </c>
      <c r="F109" s="29"/>
    </row>
    <row r="110" spans="1:6" s="32" customFormat="1" hidden="1">
      <c r="A110" s="160"/>
      <c r="B110" s="29"/>
      <c r="C110" s="150"/>
      <c r="D110" s="194">
        <f t="shared" ref="D110:D117" si="3">ROUND(B110*C110,2)</f>
        <v>0</v>
      </c>
      <c r="E110" s="200" t="s">
        <v>171</v>
      </c>
      <c r="F110" s="29"/>
    </row>
    <row r="111" spans="1:6" s="32" customFormat="1" hidden="1">
      <c r="A111" s="160"/>
      <c r="B111" s="29"/>
      <c r="C111" s="150"/>
      <c r="D111" s="194">
        <f t="shared" si="3"/>
        <v>0</v>
      </c>
      <c r="E111" s="200" t="s">
        <v>171</v>
      </c>
      <c r="F111" s="29"/>
    </row>
    <row r="112" spans="1:6" s="32" customFormat="1" hidden="1">
      <c r="A112" s="160"/>
      <c r="B112" s="29"/>
      <c r="C112" s="150"/>
      <c r="D112" s="194">
        <f t="shared" si="3"/>
        <v>0</v>
      </c>
      <c r="E112" s="200" t="s">
        <v>171</v>
      </c>
      <c r="F112" s="29"/>
    </row>
    <row r="113" spans="1:6" s="32" customFormat="1" hidden="1">
      <c r="A113" s="160"/>
      <c r="B113" s="29"/>
      <c r="C113" s="150"/>
      <c r="D113" s="194">
        <f t="shared" si="3"/>
        <v>0</v>
      </c>
      <c r="E113" s="200" t="s">
        <v>171</v>
      </c>
      <c r="F113" s="29"/>
    </row>
    <row r="114" spans="1:6" s="32" customFormat="1" hidden="1">
      <c r="A114" s="160"/>
      <c r="B114" s="29"/>
      <c r="C114" s="150"/>
      <c r="D114" s="194">
        <f t="shared" si="3"/>
        <v>0</v>
      </c>
      <c r="E114" s="200" t="s">
        <v>171</v>
      </c>
      <c r="F114" s="29"/>
    </row>
    <row r="115" spans="1:6" s="32" customFormat="1" hidden="1">
      <c r="A115" s="160"/>
      <c r="B115" s="29"/>
      <c r="C115" s="150"/>
      <c r="D115" s="194">
        <f t="shared" si="3"/>
        <v>0</v>
      </c>
      <c r="E115" s="200" t="s">
        <v>171</v>
      </c>
      <c r="F115" s="29"/>
    </row>
    <row r="116" spans="1:6" s="32" customFormat="1" hidden="1">
      <c r="A116" s="160"/>
      <c r="B116" s="29"/>
      <c r="C116" s="150"/>
      <c r="D116" s="194">
        <f t="shared" si="3"/>
        <v>0</v>
      </c>
      <c r="E116" s="200" t="s">
        <v>171</v>
      </c>
      <c r="F116" s="29"/>
    </row>
    <row r="117" spans="1:6" s="32" customFormat="1" hidden="1">
      <c r="A117" s="160"/>
      <c r="B117" s="29"/>
      <c r="C117" s="150"/>
      <c r="D117" s="194">
        <f t="shared" si="3"/>
        <v>0</v>
      </c>
      <c r="E117" s="200" t="s">
        <v>171</v>
      </c>
      <c r="F117" s="29"/>
    </row>
    <row r="118" spans="1:6" s="32" customFormat="1" hidden="1">
      <c r="A118" s="160"/>
      <c r="B118" s="29"/>
      <c r="C118" s="150"/>
      <c r="D118" s="194">
        <f t="shared" ref="D118:D125" si="4">ROUND(B118*C118,2)</f>
        <v>0</v>
      </c>
      <c r="E118" s="200" t="s">
        <v>171</v>
      </c>
      <c r="F118" s="29"/>
    </row>
    <row r="119" spans="1:6" s="32" customFormat="1" hidden="1">
      <c r="A119" s="160"/>
      <c r="B119" s="29"/>
      <c r="C119" s="150"/>
      <c r="D119" s="194">
        <f t="shared" si="4"/>
        <v>0</v>
      </c>
      <c r="E119" s="200" t="s">
        <v>171</v>
      </c>
      <c r="F119" s="29"/>
    </row>
    <row r="120" spans="1:6" s="32" customFormat="1" hidden="1">
      <c r="A120" s="160"/>
      <c r="B120" s="29"/>
      <c r="C120" s="150"/>
      <c r="D120" s="194">
        <f t="shared" si="4"/>
        <v>0</v>
      </c>
      <c r="E120" s="200" t="s">
        <v>171</v>
      </c>
      <c r="F120" s="29"/>
    </row>
    <row r="121" spans="1:6" s="32" customFormat="1" hidden="1">
      <c r="A121" s="160"/>
      <c r="B121" s="29"/>
      <c r="C121" s="150"/>
      <c r="D121" s="194">
        <f t="shared" si="4"/>
        <v>0</v>
      </c>
      <c r="E121" s="200" t="s">
        <v>171</v>
      </c>
      <c r="F121" s="29"/>
    </row>
    <row r="122" spans="1:6" s="32" customFormat="1" hidden="1">
      <c r="A122" s="160"/>
      <c r="B122" s="29"/>
      <c r="C122" s="150"/>
      <c r="D122" s="194">
        <f t="shared" si="4"/>
        <v>0</v>
      </c>
      <c r="E122" s="200" t="s">
        <v>171</v>
      </c>
      <c r="F122" s="29"/>
    </row>
    <row r="123" spans="1:6" s="32" customFormat="1" hidden="1">
      <c r="A123" s="160"/>
      <c r="B123" s="29"/>
      <c r="C123" s="150"/>
      <c r="D123" s="194">
        <f t="shared" si="4"/>
        <v>0</v>
      </c>
      <c r="E123" s="200" t="s">
        <v>171</v>
      </c>
      <c r="F123" s="29"/>
    </row>
    <row r="124" spans="1:6" s="32" customFormat="1" hidden="1">
      <c r="A124" s="160"/>
      <c r="B124" s="29"/>
      <c r="C124" s="150"/>
      <c r="D124" s="194">
        <f t="shared" si="4"/>
        <v>0</v>
      </c>
      <c r="E124" s="200" t="s">
        <v>171</v>
      </c>
      <c r="F124" s="29"/>
    </row>
    <row r="125" spans="1:6" s="32" customFormat="1" hidden="1">
      <c r="A125" s="160"/>
      <c r="B125" s="29"/>
      <c r="C125" s="150"/>
      <c r="D125" s="194">
        <f t="shared" si="4"/>
        <v>0</v>
      </c>
      <c r="E125" s="200" t="s">
        <v>171</v>
      </c>
      <c r="F125" s="29"/>
    </row>
    <row r="126" spans="1:6" s="32" customFormat="1" hidden="1">
      <c r="A126" s="160"/>
      <c r="B126" s="29"/>
      <c r="C126" s="150"/>
      <c r="D126" s="194">
        <f t="shared" si="0"/>
        <v>0</v>
      </c>
      <c r="E126" s="200" t="s">
        <v>171</v>
      </c>
      <c r="F126" s="29"/>
    </row>
    <row r="127" spans="1:6" s="32" customFormat="1" hidden="1">
      <c r="A127" s="160"/>
      <c r="B127" s="29"/>
      <c r="C127" s="150"/>
      <c r="D127" s="194">
        <f t="shared" si="0"/>
        <v>0</v>
      </c>
      <c r="E127" s="200" t="s">
        <v>171</v>
      </c>
      <c r="F127" s="29"/>
    </row>
    <row r="128" spans="1:6" s="32" customFormat="1" hidden="1">
      <c r="A128" s="160"/>
      <c r="B128" s="29"/>
      <c r="C128" s="150"/>
      <c r="D128" s="194">
        <f t="shared" ref="D128:D129" si="5">ROUND(B128*C128,2)</f>
        <v>0</v>
      </c>
      <c r="E128" s="200" t="s">
        <v>171</v>
      </c>
      <c r="F128" s="29"/>
    </row>
    <row r="129" spans="1:7" s="32" customFormat="1" hidden="1">
      <c r="A129" s="160"/>
      <c r="B129" s="29"/>
      <c r="C129" s="150"/>
      <c r="D129" s="194">
        <f t="shared" si="5"/>
        <v>0</v>
      </c>
      <c r="E129" s="200" t="s">
        <v>171</v>
      </c>
      <c r="F129" s="29"/>
    </row>
    <row r="130" spans="1:7" s="32" customFormat="1" hidden="1">
      <c r="A130" s="160"/>
      <c r="B130" s="29"/>
      <c r="C130" s="150"/>
      <c r="D130" s="194">
        <f t="shared" ref="D130:D131" si="6">ROUND(B130*C130,2)</f>
        <v>0</v>
      </c>
      <c r="E130" s="200" t="s">
        <v>171</v>
      </c>
      <c r="F130" s="29"/>
    </row>
    <row r="131" spans="1:7" s="32" customFormat="1" hidden="1">
      <c r="A131" s="160"/>
      <c r="B131" s="29"/>
      <c r="C131" s="150"/>
      <c r="D131" s="194">
        <f t="shared" si="6"/>
        <v>0</v>
      </c>
      <c r="E131" s="200" t="s">
        <v>171</v>
      </c>
      <c r="F131" s="29"/>
    </row>
    <row r="132" spans="1:7" s="32" customFormat="1" hidden="1">
      <c r="A132" s="160"/>
      <c r="B132" s="29"/>
      <c r="C132" s="150"/>
      <c r="D132" s="194">
        <f t="shared" si="0"/>
        <v>0</v>
      </c>
      <c r="E132" s="200" t="s">
        <v>171</v>
      </c>
      <c r="F132" s="29"/>
    </row>
    <row r="133" spans="1:7" s="32" customFormat="1" hidden="1">
      <c r="A133" s="160"/>
      <c r="B133" s="29"/>
      <c r="C133" s="150"/>
      <c r="D133" s="194">
        <f t="shared" si="0"/>
        <v>0</v>
      </c>
      <c r="E133" s="200" t="s">
        <v>171</v>
      </c>
      <c r="F133" s="29"/>
    </row>
    <row r="134" spans="1:7" s="32" customFormat="1">
      <c r="A134" s="160"/>
      <c r="B134" s="29"/>
      <c r="C134" s="150"/>
      <c r="D134" s="195">
        <f t="shared" si="0"/>
        <v>0</v>
      </c>
      <c r="E134" s="200" t="s">
        <v>171</v>
      </c>
    </row>
    <row r="135" spans="1:7" s="32" customFormat="1">
      <c r="A135" s="160"/>
      <c r="B135" s="158"/>
      <c r="C135" s="118" t="s">
        <v>172</v>
      </c>
      <c r="D135" s="117">
        <f>ROUND(SUBTOTAL(109,D5:D134),2)</f>
        <v>0</v>
      </c>
      <c r="E135" s="200" t="s">
        <v>171</v>
      </c>
      <c r="G135" s="226" t="s">
        <v>190</v>
      </c>
    </row>
    <row r="136" spans="1:7" s="32" customFormat="1">
      <c r="D136"/>
      <c r="E136" s="202" t="s">
        <v>174</v>
      </c>
    </row>
    <row r="137" spans="1:7" s="32" customFormat="1">
      <c r="A137" s="160"/>
      <c r="B137" s="29"/>
      <c r="C137" s="150"/>
      <c r="D137" s="194">
        <f t="shared" ref="D137:D266" si="7">ROUND(B137*C137,2)</f>
        <v>0</v>
      </c>
      <c r="E137" s="200" t="s">
        <v>174</v>
      </c>
    </row>
    <row r="138" spans="1:7" s="32" customFormat="1">
      <c r="A138" s="160"/>
      <c r="B138" s="29"/>
      <c r="C138" s="150"/>
      <c r="D138" s="194">
        <f t="shared" si="7"/>
        <v>0</v>
      </c>
      <c r="E138" s="200" t="s">
        <v>174</v>
      </c>
    </row>
    <row r="139" spans="1:7" s="32" customFormat="1">
      <c r="A139" s="160"/>
      <c r="B139" s="29"/>
      <c r="C139" s="150"/>
      <c r="D139" s="194">
        <f t="shared" si="7"/>
        <v>0</v>
      </c>
      <c r="E139" s="200" t="s">
        <v>174</v>
      </c>
      <c r="F139" s="29"/>
    </row>
    <row r="140" spans="1:7" s="32" customFormat="1" hidden="1">
      <c r="A140" s="160"/>
      <c r="B140" s="29"/>
      <c r="C140" s="150"/>
      <c r="D140" s="194">
        <f t="shared" si="7"/>
        <v>0</v>
      </c>
      <c r="E140" s="200" t="s">
        <v>174</v>
      </c>
      <c r="F140" s="29"/>
    </row>
    <row r="141" spans="1:7" s="32" customFormat="1" hidden="1">
      <c r="A141" s="160"/>
      <c r="B141" s="29"/>
      <c r="C141" s="150"/>
      <c r="D141" s="194">
        <f t="shared" si="7"/>
        <v>0</v>
      </c>
      <c r="E141" s="200" t="s">
        <v>174</v>
      </c>
      <c r="F141" s="29"/>
    </row>
    <row r="142" spans="1:7" s="32" customFormat="1" hidden="1">
      <c r="A142" s="160"/>
      <c r="B142" s="29"/>
      <c r="C142" s="150"/>
      <c r="D142" s="194">
        <f t="shared" si="7"/>
        <v>0</v>
      </c>
      <c r="E142" s="200" t="s">
        <v>174</v>
      </c>
      <c r="F142" s="29"/>
    </row>
    <row r="143" spans="1:7" s="32" customFormat="1" hidden="1">
      <c r="A143" s="160"/>
      <c r="B143" s="29"/>
      <c r="C143" s="150"/>
      <c r="D143" s="194">
        <f t="shared" si="7"/>
        <v>0</v>
      </c>
      <c r="E143" s="200" t="s">
        <v>174</v>
      </c>
      <c r="F143" s="29"/>
    </row>
    <row r="144" spans="1:7" s="32" customFormat="1" hidden="1">
      <c r="A144" s="160"/>
      <c r="B144" s="29"/>
      <c r="C144" s="150"/>
      <c r="D144" s="194">
        <f t="shared" si="7"/>
        <v>0</v>
      </c>
      <c r="E144" s="200" t="s">
        <v>174</v>
      </c>
      <c r="F144" s="29"/>
    </row>
    <row r="145" spans="1:6" s="32" customFormat="1" hidden="1">
      <c r="A145" s="160"/>
      <c r="B145" s="29"/>
      <c r="C145" s="150"/>
      <c r="D145" s="194">
        <f t="shared" si="7"/>
        <v>0</v>
      </c>
      <c r="E145" s="200" t="s">
        <v>174</v>
      </c>
      <c r="F145" s="29"/>
    </row>
    <row r="146" spans="1:6" s="32" customFormat="1" hidden="1">
      <c r="A146" s="160"/>
      <c r="B146" s="29"/>
      <c r="C146" s="150"/>
      <c r="D146" s="194">
        <f t="shared" si="7"/>
        <v>0</v>
      </c>
      <c r="E146" s="200" t="s">
        <v>174</v>
      </c>
      <c r="F146" s="29"/>
    </row>
    <row r="147" spans="1:6" s="32" customFormat="1" hidden="1">
      <c r="A147" s="160"/>
      <c r="B147" s="29"/>
      <c r="C147" s="150"/>
      <c r="D147" s="194">
        <f t="shared" si="7"/>
        <v>0</v>
      </c>
      <c r="E147" s="200" t="s">
        <v>174</v>
      </c>
      <c r="F147" s="29"/>
    </row>
    <row r="148" spans="1:6" s="32" customFormat="1" hidden="1">
      <c r="A148" s="160"/>
      <c r="B148" s="29"/>
      <c r="C148" s="150"/>
      <c r="D148" s="194">
        <f t="shared" si="7"/>
        <v>0</v>
      </c>
      <c r="E148" s="200" t="s">
        <v>174</v>
      </c>
      <c r="F148" s="29"/>
    </row>
    <row r="149" spans="1:6" s="32" customFormat="1" hidden="1">
      <c r="A149" s="160"/>
      <c r="B149" s="29"/>
      <c r="C149" s="150"/>
      <c r="D149" s="194">
        <f t="shared" si="7"/>
        <v>0</v>
      </c>
      <c r="E149" s="200" t="s">
        <v>174</v>
      </c>
      <c r="F149" s="29"/>
    </row>
    <row r="150" spans="1:6" s="32" customFormat="1" hidden="1">
      <c r="A150" s="160"/>
      <c r="B150" s="29"/>
      <c r="C150" s="150"/>
      <c r="D150" s="194">
        <f t="shared" si="7"/>
        <v>0</v>
      </c>
      <c r="E150" s="200" t="s">
        <v>174</v>
      </c>
      <c r="F150" s="29"/>
    </row>
    <row r="151" spans="1:6" s="32" customFormat="1" hidden="1">
      <c r="A151" s="160"/>
      <c r="B151" s="29"/>
      <c r="C151" s="150"/>
      <c r="D151" s="194">
        <f t="shared" si="7"/>
        <v>0</v>
      </c>
      <c r="E151" s="200" t="s">
        <v>174</v>
      </c>
      <c r="F151" s="29"/>
    </row>
    <row r="152" spans="1:6" s="32" customFormat="1" hidden="1">
      <c r="A152" s="160"/>
      <c r="B152" s="29"/>
      <c r="C152" s="150"/>
      <c r="D152" s="194">
        <f t="shared" si="7"/>
        <v>0</v>
      </c>
      <c r="E152" s="200" t="s">
        <v>174</v>
      </c>
      <c r="F152" s="29"/>
    </row>
    <row r="153" spans="1:6" s="32" customFormat="1" hidden="1">
      <c r="A153" s="160"/>
      <c r="B153" s="29"/>
      <c r="C153" s="150"/>
      <c r="D153" s="194">
        <f t="shared" si="7"/>
        <v>0</v>
      </c>
      <c r="E153" s="200" t="s">
        <v>174</v>
      </c>
      <c r="F153" s="29"/>
    </row>
    <row r="154" spans="1:6" s="32" customFormat="1" hidden="1">
      <c r="A154" s="160"/>
      <c r="B154" s="29"/>
      <c r="C154" s="150"/>
      <c r="D154" s="194">
        <f t="shared" si="7"/>
        <v>0</v>
      </c>
      <c r="E154" s="200" t="s">
        <v>174</v>
      </c>
      <c r="F154" s="29"/>
    </row>
    <row r="155" spans="1:6" s="32" customFormat="1" hidden="1">
      <c r="A155" s="160"/>
      <c r="B155" s="29"/>
      <c r="C155" s="150"/>
      <c r="D155" s="194">
        <f t="shared" si="7"/>
        <v>0</v>
      </c>
      <c r="E155" s="200" t="s">
        <v>174</v>
      </c>
      <c r="F155" s="29"/>
    </row>
    <row r="156" spans="1:6" s="32" customFormat="1" hidden="1">
      <c r="A156" s="160"/>
      <c r="B156" s="29"/>
      <c r="C156" s="150"/>
      <c r="D156" s="194">
        <f t="shared" si="7"/>
        <v>0</v>
      </c>
      <c r="E156" s="200" t="s">
        <v>174</v>
      </c>
      <c r="F156" s="29"/>
    </row>
    <row r="157" spans="1:6" s="32" customFormat="1" hidden="1">
      <c r="A157" s="160"/>
      <c r="B157" s="29"/>
      <c r="C157" s="150"/>
      <c r="D157" s="194">
        <f t="shared" si="7"/>
        <v>0</v>
      </c>
      <c r="E157" s="200" t="s">
        <v>174</v>
      </c>
      <c r="F157" s="29"/>
    </row>
    <row r="158" spans="1:6" s="32" customFormat="1" hidden="1">
      <c r="A158" s="160"/>
      <c r="B158" s="29"/>
      <c r="C158" s="150"/>
      <c r="D158" s="194">
        <f t="shared" si="7"/>
        <v>0</v>
      </c>
      <c r="E158" s="200" t="s">
        <v>174</v>
      </c>
      <c r="F158" s="29"/>
    </row>
    <row r="159" spans="1:6" s="32" customFormat="1" hidden="1">
      <c r="A159" s="160"/>
      <c r="B159" s="29"/>
      <c r="C159" s="150"/>
      <c r="D159" s="194">
        <f t="shared" si="7"/>
        <v>0</v>
      </c>
      <c r="E159" s="200" t="s">
        <v>174</v>
      </c>
      <c r="F159" s="29"/>
    </row>
    <row r="160" spans="1:6" s="32" customFormat="1" hidden="1">
      <c r="A160" s="160"/>
      <c r="B160" s="29"/>
      <c r="C160" s="150"/>
      <c r="D160" s="194">
        <f t="shared" si="7"/>
        <v>0</v>
      </c>
      <c r="E160" s="200" t="s">
        <v>174</v>
      </c>
      <c r="F160" s="29"/>
    </row>
    <row r="161" spans="1:6" s="32" customFormat="1" hidden="1">
      <c r="A161" s="160"/>
      <c r="B161" s="29"/>
      <c r="C161" s="150"/>
      <c r="D161" s="194">
        <f t="shared" si="7"/>
        <v>0</v>
      </c>
      <c r="E161" s="200" t="s">
        <v>174</v>
      </c>
      <c r="F161" s="29"/>
    </row>
    <row r="162" spans="1:6" s="32" customFormat="1" hidden="1">
      <c r="A162" s="160"/>
      <c r="B162" s="29"/>
      <c r="C162" s="150"/>
      <c r="D162" s="194">
        <f t="shared" si="7"/>
        <v>0</v>
      </c>
      <c r="E162" s="200" t="s">
        <v>174</v>
      </c>
      <c r="F162" s="29"/>
    </row>
    <row r="163" spans="1:6" s="32" customFormat="1" hidden="1">
      <c r="A163" s="160"/>
      <c r="B163" s="29"/>
      <c r="C163" s="150"/>
      <c r="D163" s="194">
        <f t="shared" si="7"/>
        <v>0</v>
      </c>
      <c r="E163" s="200" t="s">
        <v>174</v>
      </c>
      <c r="F163" s="29"/>
    </row>
    <row r="164" spans="1:6" s="32" customFormat="1" hidden="1">
      <c r="A164" s="160"/>
      <c r="B164" s="29"/>
      <c r="C164" s="150"/>
      <c r="D164" s="194">
        <f t="shared" si="7"/>
        <v>0</v>
      </c>
      <c r="E164" s="200" t="s">
        <v>174</v>
      </c>
      <c r="F164" s="29"/>
    </row>
    <row r="165" spans="1:6" s="32" customFormat="1" hidden="1">
      <c r="A165" s="160"/>
      <c r="B165" s="29"/>
      <c r="C165" s="150"/>
      <c r="D165" s="194">
        <f t="shared" si="7"/>
        <v>0</v>
      </c>
      <c r="E165" s="200" t="s">
        <v>174</v>
      </c>
      <c r="F165" s="29"/>
    </row>
    <row r="166" spans="1:6" s="32" customFormat="1" hidden="1">
      <c r="A166" s="160"/>
      <c r="B166" s="29"/>
      <c r="C166" s="150"/>
      <c r="D166" s="194">
        <f t="shared" si="7"/>
        <v>0</v>
      </c>
      <c r="E166" s="200" t="s">
        <v>174</v>
      </c>
      <c r="F166" s="29"/>
    </row>
    <row r="167" spans="1:6" s="32" customFormat="1" hidden="1">
      <c r="A167" s="160"/>
      <c r="B167" s="29"/>
      <c r="C167" s="150"/>
      <c r="D167" s="194">
        <f t="shared" si="7"/>
        <v>0</v>
      </c>
      <c r="E167" s="200" t="s">
        <v>174</v>
      </c>
      <c r="F167" s="29"/>
    </row>
    <row r="168" spans="1:6" s="32" customFormat="1" hidden="1">
      <c r="A168" s="160"/>
      <c r="B168" s="29"/>
      <c r="C168" s="150"/>
      <c r="D168" s="194">
        <f t="shared" si="7"/>
        <v>0</v>
      </c>
      <c r="E168" s="200" t="s">
        <v>174</v>
      </c>
      <c r="F168" s="29"/>
    </row>
    <row r="169" spans="1:6" s="32" customFormat="1" hidden="1">
      <c r="A169" s="160"/>
      <c r="B169" s="29"/>
      <c r="C169" s="150"/>
      <c r="D169" s="194">
        <f t="shared" si="7"/>
        <v>0</v>
      </c>
      <c r="E169" s="200" t="s">
        <v>174</v>
      </c>
      <c r="F169" s="29"/>
    </row>
    <row r="170" spans="1:6" s="32" customFormat="1" hidden="1">
      <c r="A170" s="160"/>
      <c r="B170" s="29"/>
      <c r="C170" s="150"/>
      <c r="D170" s="194">
        <f t="shared" si="7"/>
        <v>0</v>
      </c>
      <c r="E170" s="200" t="s">
        <v>174</v>
      </c>
      <c r="F170" s="29"/>
    </row>
    <row r="171" spans="1:6" s="32" customFormat="1" hidden="1">
      <c r="A171" s="160"/>
      <c r="B171" s="29"/>
      <c r="C171" s="150"/>
      <c r="D171" s="194">
        <f t="shared" si="7"/>
        <v>0</v>
      </c>
      <c r="E171" s="200" t="s">
        <v>174</v>
      </c>
      <c r="F171" s="29"/>
    </row>
    <row r="172" spans="1:6" s="32" customFormat="1" hidden="1">
      <c r="A172" s="160"/>
      <c r="B172" s="29"/>
      <c r="C172" s="150"/>
      <c r="D172" s="194">
        <f t="shared" si="7"/>
        <v>0</v>
      </c>
      <c r="E172" s="200" t="s">
        <v>174</v>
      </c>
      <c r="F172" s="29"/>
    </row>
    <row r="173" spans="1:6" s="32" customFormat="1" hidden="1">
      <c r="A173" s="160"/>
      <c r="B173" s="29"/>
      <c r="C173" s="150"/>
      <c r="D173" s="194">
        <f t="shared" si="7"/>
        <v>0</v>
      </c>
      <c r="E173" s="200" t="s">
        <v>174</v>
      </c>
      <c r="F173" s="29"/>
    </row>
    <row r="174" spans="1:6" s="32" customFormat="1" hidden="1">
      <c r="A174" s="160"/>
      <c r="B174" s="29"/>
      <c r="C174" s="150"/>
      <c r="D174" s="194">
        <f t="shared" si="7"/>
        <v>0</v>
      </c>
      <c r="E174" s="200" t="s">
        <v>174</v>
      </c>
      <c r="F174" s="29"/>
    </row>
    <row r="175" spans="1:6" s="32" customFormat="1" hidden="1">
      <c r="A175" s="160"/>
      <c r="B175" s="29"/>
      <c r="C175" s="150"/>
      <c r="D175" s="194">
        <f t="shared" si="7"/>
        <v>0</v>
      </c>
      <c r="E175" s="200" t="s">
        <v>174</v>
      </c>
      <c r="F175" s="29"/>
    </row>
    <row r="176" spans="1:6" s="32" customFormat="1" hidden="1">
      <c r="A176" s="160"/>
      <c r="B176" s="29"/>
      <c r="C176" s="150"/>
      <c r="D176" s="194">
        <f t="shared" si="7"/>
        <v>0</v>
      </c>
      <c r="E176" s="200" t="s">
        <v>174</v>
      </c>
      <c r="F176" s="29"/>
    </row>
    <row r="177" spans="1:6" s="32" customFormat="1" hidden="1">
      <c r="A177" s="160"/>
      <c r="B177" s="29"/>
      <c r="C177" s="150"/>
      <c r="D177" s="194">
        <f t="shared" si="7"/>
        <v>0</v>
      </c>
      <c r="E177" s="200" t="s">
        <v>174</v>
      </c>
      <c r="F177" s="29"/>
    </row>
    <row r="178" spans="1:6" s="32" customFormat="1" hidden="1">
      <c r="A178" s="160"/>
      <c r="B178" s="29"/>
      <c r="C178" s="150"/>
      <c r="D178" s="194">
        <f t="shared" si="7"/>
        <v>0</v>
      </c>
      <c r="E178" s="200" t="s">
        <v>174</v>
      </c>
      <c r="F178" s="29"/>
    </row>
    <row r="179" spans="1:6" s="32" customFormat="1" hidden="1">
      <c r="A179" s="160"/>
      <c r="B179" s="29"/>
      <c r="C179" s="150"/>
      <c r="D179" s="194">
        <f t="shared" si="7"/>
        <v>0</v>
      </c>
      <c r="E179" s="200" t="s">
        <v>174</v>
      </c>
      <c r="F179" s="29"/>
    </row>
    <row r="180" spans="1:6" s="32" customFormat="1" hidden="1">
      <c r="A180" s="160"/>
      <c r="B180" s="29"/>
      <c r="C180" s="150"/>
      <c r="D180" s="194">
        <f t="shared" si="7"/>
        <v>0</v>
      </c>
      <c r="E180" s="200" t="s">
        <v>174</v>
      </c>
      <c r="F180" s="29"/>
    </row>
    <row r="181" spans="1:6" s="32" customFormat="1" hidden="1">
      <c r="A181" s="160"/>
      <c r="B181" s="29"/>
      <c r="C181" s="150"/>
      <c r="D181" s="194">
        <f t="shared" si="7"/>
        <v>0</v>
      </c>
      <c r="E181" s="200" t="s">
        <v>174</v>
      </c>
      <c r="F181" s="29"/>
    </row>
    <row r="182" spans="1:6" s="32" customFormat="1" hidden="1">
      <c r="A182" s="160"/>
      <c r="B182" s="29"/>
      <c r="C182" s="150"/>
      <c r="D182" s="194">
        <f t="shared" si="7"/>
        <v>0</v>
      </c>
      <c r="E182" s="200" t="s">
        <v>174</v>
      </c>
      <c r="F182" s="29"/>
    </row>
    <row r="183" spans="1:6" s="32" customFormat="1" hidden="1">
      <c r="A183" s="160"/>
      <c r="B183" s="29"/>
      <c r="C183" s="150"/>
      <c r="D183" s="194">
        <f t="shared" si="7"/>
        <v>0</v>
      </c>
      <c r="E183" s="200" t="s">
        <v>174</v>
      </c>
      <c r="F183" s="29"/>
    </row>
    <row r="184" spans="1:6" s="32" customFormat="1" hidden="1">
      <c r="A184" s="160"/>
      <c r="B184" s="29"/>
      <c r="C184" s="150"/>
      <c r="D184" s="194">
        <f t="shared" si="7"/>
        <v>0</v>
      </c>
      <c r="E184" s="200" t="s">
        <v>174</v>
      </c>
      <c r="F184" s="29"/>
    </row>
    <row r="185" spans="1:6" s="32" customFormat="1" hidden="1">
      <c r="A185" s="160"/>
      <c r="B185" s="29"/>
      <c r="C185" s="150"/>
      <c r="D185" s="194">
        <f t="shared" si="7"/>
        <v>0</v>
      </c>
      <c r="E185" s="200" t="s">
        <v>174</v>
      </c>
      <c r="F185" s="29"/>
    </row>
    <row r="186" spans="1:6" s="32" customFormat="1" hidden="1">
      <c r="A186" s="160"/>
      <c r="B186" s="29"/>
      <c r="C186" s="150"/>
      <c r="D186" s="194">
        <f t="shared" si="7"/>
        <v>0</v>
      </c>
      <c r="E186" s="200" t="s">
        <v>174</v>
      </c>
      <c r="F186" s="29"/>
    </row>
    <row r="187" spans="1:6" s="32" customFormat="1" hidden="1">
      <c r="A187" s="160"/>
      <c r="B187" s="29"/>
      <c r="C187" s="150"/>
      <c r="D187" s="194">
        <f t="shared" si="7"/>
        <v>0</v>
      </c>
      <c r="E187" s="200" t="s">
        <v>174</v>
      </c>
      <c r="F187" s="29"/>
    </row>
    <row r="188" spans="1:6" s="32" customFormat="1" hidden="1">
      <c r="A188" s="160"/>
      <c r="B188" s="29"/>
      <c r="C188" s="150"/>
      <c r="D188" s="194">
        <f t="shared" si="7"/>
        <v>0</v>
      </c>
      <c r="E188" s="200" t="s">
        <v>174</v>
      </c>
      <c r="F188" s="29"/>
    </row>
    <row r="189" spans="1:6" s="32" customFormat="1" hidden="1">
      <c r="A189" s="160"/>
      <c r="B189" s="29"/>
      <c r="C189" s="150"/>
      <c r="D189" s="194">
        <f t="shared" si="7"/>
        <v>0</v>
      </c>
      <c r="E189" s="200" t="s">
        <v>174</v>
      </c>
      <c r="F189" s="29"/>
    </row>
    <row r="190" spans="1:6" s="32" customFormat="1" hidden="1">
      <c r="A190" s="160"/>
      <c r="B190" s="29"/>
      <c r="C190" s="150"/>
      <c r="D190" s="194">
        <f t="shared" si="7"/>
        <v>0</v>
      </c>
      <c r="E190" s="200" t="s">
        <v>174</v>
      </c>
      <c r="F190" s="29"/>
    </row>
    <row r="191" spans="1:6" s="32" customFormat="1" hidden="1">
      <c r="A191" s="160"/>
      <c r="B191" s="29"/>
      <c r="C191" s="150"/>
      <c r="D191" s="194">
        <f t="shared" si="7"/>
        <v>0</v>
      </c>
      <c r="E191" s="200" t="s">
        <v>174</v>
      </c>
      <c r="F191" s="29"/>
    </row>
    <row r="192" spans="1:6" s="32" customFormat="1" hidden="1">
      <c r="A192" s="160"/>
      <c r="B192" s="29"/>
      <c r="C192" s="150"/>
      <c r="D192" s="194">
        <f t="shared" si="7"/>
        <v>0</v>
      </c>
      <c r="E192" s="200" t="s">
        <v>174</v>
      </c>
      <c r="F192" s="29"/>
    </row>
    <row r="193" spans="1:6" s="32" customFormat="1" hidden="1">
      <c r="A193" s="160"/>
      <c r="B193" s="29"/>
      <c r="C193" s="150"/>
      <c r="D193" s="194">
        <f t="shared" si="7"/>
        <v>0</v>
      </c>
      <c r="E193" s="200" t="s">
        <v>174</v>
      </c>
      <c r="F193" s="29"/>
    </row>
    <row r="194" spans="1:6" s="32" customFormat="1" hidden="1">
      <c r="A194" s="160"/>
      <c r="B194" s="29"/>
      <c r="C194" s="150"/>
      <c r="D194" s="194">
        <f t="shared" si="7"/>
        <v>0</v>
      </c>
      <c r="E194" s="200" t="s">
        <v>174</v>
      </c>
      <c r="F194" s="29"/>
    </row>
    <row r="195" spans="1:6" s="32" customFormat="1" hidden="1">
      <c r="A195" s="160"/>
      <c r="B195" s="29"/>
      <c r="C195" s="150"/>
      <c r="D195" s="194">
        <f t="shared" si="7"/>
        <v>0</v>
      </c>
      <c r="E195" s="200" t="s">
        <v>174</v>
      </c>
      <c r="F195" s="29"/>
    </row>
    <row r="196" spans="1:6" s="32" customFormat="1" hidden="1">
      <c r="A196" s="160"/>
      <c r="B196" s="29"/>
      <c r="C196" s="150"/>
      <c r="D196" s="194">
        <f t="shared" si="7"/>
        <v>0</v>
      </c>
      <c r="E196" s="200" t="s">
        <v>174</v>
      </c>
      <c r="F196" s="29"/>
    </row>
    <row r="197" spans="1:6" s="32" customFormat="1" hidden="1">
      <c r="A197" s="160"/>
      <c r="B197" s="29"/>
      <c r="C197" s="150"/>
      <c r="D197" s="194">
        <f t="shared" si="7"/>
        <v>0</v>
      </c>
      <c r="E197" s="200" t="s">
        <v>174</v>
      </c>
      <c r="F197" s="29"/>
    </row>
    <row r="198" spans="1:6" s="32" customFormat="1" hidden="1">
      <c r="A198" s="160"/>
      <c r="B198" s="29"/>
      <c r="C198" s="150"/>
      <c r="D198" s="194">
        <f t="shared" si="7"/>
        <v>0</v>
      </c>
      <c r="E198" s="200" t="s">
        <v>174</v>
      </c>
      <c r="F198" s="29"/>
    </row>
    <row r="199" spans="1:6" s="32" customFormat="1" hidden="1">
      <c r="A199" s="160"/>
      <c r="B199" s="29"/>
      <c r="C199" s="150"/>
      <c r="D199" s="194">
        <f t="shared" si="7"/>
        <v>0</v>
      </c>
      <c r="E199" s="200" t="s">
        <v>174</v>
      </c>
      <c r="F199" s="29"/>
    </row>
    <row r="200" spans="1:6" s="32" customFormat="1" hidden="1">
      <c r="A200" s="160"/>
      <c r="B200" s="29"/>
      <c r="C200" s="150"/>
      <c r="D200" s="194">
        <f t="shared" si="7"/>
        <v>0</v>
      </c>
      <c r="E200" s="200" t="s">
        <v>174</v>
      </c>
      <c r="F200" s="29"/>
    </row>
    <row r="201" spans="1:6" s="32" customFormat="1" hidden="1">
      <c r="A201" s="160"/>
      <c r="B201" s="29"/>
      <c r="C201" s="150"/>
      <c r="D201" s="194">
        <f t="shared" si="7"/>
        <v>0</v>
      </c>
      <c r="E201" s="200" t="s">
        <v>174</v>
      </c>
      <c r="F201" s="29"/>
    </row>
    <row r="202" spans="1:6" s="32" customFormat="1" hidden="1">
      <c r="A202" s="160"/>
      <c r="B202" s="29"/>
      <c r="C202" s="150"/>
      <c r="D202" s="194">
        <f t="shared" si="7"/>
        <v>0</v>
      </c>
      <c r="E202" s="200" t="s">
        <v>174</v>
      </c>
      <c r="F202" s="29"/>
    </row>
    <row r="203" spans="1:6" s="32" customFormat="1" hidden="1">
      <c r="A203" s="160"/>
      <c r="B203" s="29"/>
      <c r="C203" s="150"/>
      <c r="D203" s="194">
        <f t="shared" si="7"/>
        <v>0</v>
      </c>
      <c r="E203" s="200" t="s">
        <v>174</v>
      </c>
      <c r="F203" s="29"/>
    </row>
    <row r="204" spans="1:6" s="32" customFormat="1" hidden="1">
      <c r="A204" s="160"/>
      <c r="B204" s="29"/>
      <c r="C204" s="150"/>
      <c r="D204" s="194">
        <f t="shared" si="7"/>
        <v>0</v>
      </c>
      <c r="E204" s="200" t="s">
        <v>174</v>
      </c>
      <c r="F204" s="29"/>
    </row>
    <row r="205" spans="1:6" s="32" customFormat="1" hidden="1">
      <c r="A205" s="160"/>
      <c r="B205" s="29"/>
      <c r="C205" s="150"/>
      <c r="D205" s="194">
        <f t="shared" si="7"/>
        <v>0</v>
      </c>
      <c r="E205" s="200" t="s">
        <v>174</v>
      </c>
      <c r="F205" s="29"/>
    </row>
    <row r="206" spans="1:6" s="32" customFormat="1" hidden="1">
      <c r="A206" s="160"/>
      <c r="B206" s="29"/>
      <c r="C206" s="150"/>
      <c r="D206" s="194">
        <f t="shared" si="7"/>
        <v>0</v>
      </c>
      <c r="E206" s="200" t="s">
        <v>174</v>
      </c>
      <c r="F206" s="29"/>
    </row>
    <row r="207" spans="1:6" s="32" customFormat="1" hidden="1">
      <c r="A207" s="160"/>
      <c r="B207" s="29"/>
      <c r="C207" s="150"/>
      <c r="D207" s="194">
        <f t="shared" si="7"/>
        <v>0</v>
      </c>
      <c r="E207" s="200" t="s">
        <v>174</v>
      </c>
      <c r="F207" s="29"/>
    </row>
    <row r="208" spans="1:6" s="32" customFormat="1" hidden="1">
      <c r="A208" s="160"/>
      <c r="B208" s="29"/>
      <c r="C208" s="150"/>
      <c r="D208" s="194">
        <f t="shared" si="7"/>
        <v>0</v>
      </c>
      <c r="E208" s="200" t="s">
        <v>174</v>
      </c>
      <c r="F208" s="29"/>
    </row>
    <row r="209" spans="1:6" s="32" customFormat="1" hidden="1">
      <c r="A209" s="160"/>
      <c r="B209" s="29"/>
      <c r="C209" s="150"/>
      <c r="D209" s="194">
        <f t="shared" si="7"/>
        <v>0</v>
      </c>
      <c r="E209" s="200" t="s">
        <v>174</v>
      </c>
      <c r="F209" s="29"/>
    </row>
    <row r="210" spans="1:6" s="32" customFormat="1" hidden="1">
      <c r="A210" s="160"/>
      <c r="B210" s="29"/>
      <c r="C210" s="150"/>
      <c r="D210" s="194">
        <f t="shared" si="7"/>
        <v>0</v>
      </c>
      <c r="E210" s="200" t="s">
        <v>174</v>
      </c>
      <c r="F210" s="29"/>
    </row>
    <row r="211" spans="1:6" s="32" customFormat="1" hidden="1">
      <c r="A211" s="160"/>
      <c r="B211" s="29"/>
      <c r="C211" s="150"/>
      <c r="D211" s="194">
        <f t="shared" si="7"/>
        <v>0</v>
      </c>
      <c r="E211" s="200" t="s">
        <v>174</v>
      </c>
      <c r="F211" s="29"/>
    </row>
    <row r="212" spans="1:6" s="32" customFormat="1" hidden="1">
      <c r="A212" s="160"/>
      <c r="B212" s="29"/>
      <c r="C212" s="150"/>
      <c r="D212" s="194">
        <f t="shared" si="7"/>
        <v>0</v>
      </c>
      <c r="E212" s="200" t="s">
        <v>174</v>
      </c>
      <c r="F212" s="29"/>
    </row>
    <row r="213" spans="1:6" s="32" customFormat="1" hidden="1">
      <c r="A213" s="160"/>
      <c r="B213" s="29"/>
      <c r="C213" s="150"/>
      <c r="D213" s="194">
        <f t="shared" si="7"/>
        <v>0</v>
      </c>
      <c r="E213" s="200" t="s">
        <v>174</v>
      </c>
      <c r="F213" s="29"/>
    </row>
    <row r="214" spans="1:6" s="32" customFormat="1" hidden="1">
      <c r="A214" s="160"/>
      <c r="B214" s="29"/>
      <c r="C214" s="150"/>
      <c r="D214" s="194">
        <f t="shared" si="7"/>
        <v>0</v>
      </c>
      <c r="E214" s="200" t="s">
        <v>174</v>
      </c>
      <c r="F214" s="29"/>
    </row>
    <row r="215" spans="1:6" s="32" customFormat="1" hidden="1">
      <c r="A215" s="160"/>
      <c r="B215" s="29"/>
      <c r="C215" s="150"/>
      <c r="D215" s="194">
        <f t="shared" si="7"/>
        <v>0</v>
      </c>
      <c r="E215" s="200" t="s">
        <v>174</v>
      </c>
      <c r="F215" s="29"/>
    </row>
    <row r="216" spans="1:6" s="32" customFormat="1" hidden="1">
      <c r="A216" s="160"/>
      <c r="B216" s="29"/>
      <c r="C216" s="150"/>
      <c r="D216" s="194">
        <f t="shared" si="7"/>
        <v>0</v>
      </c>
      <c r="E216" s="200" t="s">
        <v>174</v>
      </c>
      <c r="F216" s="29"/>
    </row>
    <row r="217" spans="1:6" s="32" customFormat="1" hidden="1">
      <c r="A217" s="160"/>
      <c r="B217" s="29"/>
      <c r="C217" s="150"/>
      <c r="D217" s="194">
        <f t="shared" si="7"/>
        <v>0</v>
      </c>
      <c r="E217" s="200" t="s">
        <v>174</v>
      </c>
      <c r="F217" s="29"/>
    </row>
    <row r="218" spans="1:6" s="32" customFormat="1" hidden="1">
      <c r="A218" s="160"/>
      <c r="B218" s="29"/>
      <c r="C218" s="150"/>
      <c r="D218" s="194">
        <f t="shared" si="7"/>
        <v>0</v>
      </c>
      <c r="E218" s="200" t="s">
        <v>174</v>
      </c>
      <c r="F218" s="29"/>
    </row>
    <row r="219" spans="1:6" s="32" customFormat="1" hidden="1">
      <c r="A219" s="160"/>
      <c r="B219" s="29"/>
      <c r="C219" s="150"/>
      <c r="D219" s="194">
        <f t="shared" si="7"/>
        <v>0</v>
      </c>
      <c r="E219" s="200" t="s">
        <v>174</v>
      </c>
      <c r="F219" s="29"/>
    </row>
    <row r="220" spans="1:6" s="32" customFormat="1" hidden="1">
      <c r="A220" s="160"/>
      <c r="B220" s="29"/>
      <c r="C220" s="150"/>
      <c r="D220" s="194">
        <f t="shared" si="7"/>
        <v>0</v>
      </c>
      <c r="E220" s="200" t="s">
        <v>174</v>
      </c>
      <c r="F220" s="29"/>
    </row>
    <row r="221" spans="1:6" s="32" customFormat="1" hidden="1">
      <c r="A221" s="160"/>
      <c r="B221" s="29"/>
      <c r="C221" s="150"/>
      <c r="D221" s="194">
        <f t="shared" si="7"/>
        <v>0</v>
      </c>
      <c r="E221" s="200" t="s">
        <v>174</v>
      </c>
      <c r="F221" s="29"/>
    </row>
    <row r="222" spans="1:6" s="32" customFormat="1" hidden="1">
      <c r="A222" s="160"/>
      <c r="B222" s="29"/>
      <c r="C222" s="150"/>
      <c r="D222" s="194">
        <f t="shared" si="7"/>
        <v>0</v>
      </c>
      <c r="E222" s="200" t="s">
        <v>174</v>
      </c>
      <c r="F222" s="29"/>
    </row>
    <row r="223" spans="1:6" s="32" customFormat="1" hidden="1">
      <c r="A223" s="160"/>
      <c r="B223" s="29"/>
      <c r="C223" s="150"/>
      <c r="D223" s="194">
        <f t="shared" si="7"/>
        <v>0</v>
      </c>
      <c r="E223" s="200" t="s">
        <v>174</v>
      </c>
      <c r="F223" s="29"/>
    </row>
    <row r="224" spans="1:6" s="32" customFormat="1" hidden="1">
      <c r="A224" s="160"/>
      <c r="B224" s="29"/>
      <c r="C224" s="150"/>
      <c r="D224" s="194">
        <f t="shared" si="7"/>
        <v>0</v>
      </c>
      <c r="E224" s="200" t="s">
        <v>174</v>
      </c>
      <c r="F224" s="29"/>
    </row>
    <row r="225" spans="1:6" s="32" customFormat="1" hidden="1">
      <c r="A225" s="160"/>
      <c r="B225" s="29"/>
      <c r="C225" s="150"/>
      <c r="D225" s="194">
        <f t="shared" si="7"/>
        <v>0</v>
      </c>
      <c r="E225" s="200" t="s">
        <v>174</v>
      </c>
      <c r="F225" s="29"/>
    </row>
    <row r="226" spans="1:6" s="32" customFormat="1" hidden="1">
      <c r="A226" s="160"/>
      <c r="B226" s="29"/>
      <c r="C226" s="150"/>
      <c r="D226" s="194">
        <f t="shared" si="7"/>
        <v>0</v>
      </c>
      <c r="E226" s="200" t="s">
        <v>174</v>
      </c>
      <c r="F226" s="29"/>
    </row>
    <row r="227" spans="1:6" s="32" customFormat="1" hidden="1">
      <c r="A227" s="160"/>
      <c r="B227" s="29"/>
      <c r="C227" s="150"/>
      <c r="D227" s="194">
        <f t="shared" si="7"/>
        <v>0</v>
      </c>
      <c r="E227" s="200" t="s">
        <v>174</v>
      </c>
      <c r="F227" s="29"/>
    </row>
    <row r="228" spans="1:6" s="32" customFormat="1" hidden="1">
      <c r="A228" s="160"/>
      <c r="B228" s="29"/>
      <c r="C228" s="150"/>
      <c r="D228" s="194">
        <f t="shared" si="7"/>
        <v>0</v>
      </c>
      <c r="E228" s="200" t="s">
        <v>174</v>
      </c>
      <c r="F228" s="29"/>
    </row>
    <row r="229" spans="1:6" s="32" customFormat="1" hidden="1">
      <c r="A229" s="160"/>
      <c r="B229" s="29"/>
      <c r="C229" s="150"/>
      <c r="D229" s="194">
        <f t="shared" si="7"/>
        <v>0</v>
      </c>
      <c r="E229" s="200" t="s">
        <v>174</v>
      </c>
      <c r="F229" s="29"/>
    </row>
    <row r="230" spans="1:6" s="32" customFormat="1" hidden="1">
      <c r="A230" s="160"/>
      <c r="B230" s="29"/>
      <c r="C230" s="150"/>
      <c r="D230" s="194">
        <f t="shared" si="7"/>
        <v>0</v>
      </c>
      <c r="E230" s="200" t="s">
        <v>174</v>
      </c>
      <c r="F230" s="29"/>
    </row>
    <row r="231" spans="1:6" s="32" customFormat="1" hidden="1">
      <c r="A231" s="160"/>
      <c r="B231" s="29"/>
      <c r="C231" s="150"/>
      <c r="D231" s="194">
        <f t="shared" si="7"/>
        <v>0</v>
      </c>
      <c r="E231" s="200" t="s">
        <v>174</v>
      </c>
      <c r="F231" s="29"/>
    </row>
    <row r="232" spans="1:6" s="32" customFormat="1" hidden="1">
      <c r="A232" s="160"/>
      <c r="B232" s="29"/>
      <c r="C232" s="150"/>
      <c r="D232" s="194">
        <f t="shared" si="7"/>
        <v>0</v>
      </c>
      <c r="E232" s="200" t="s">
        <v>174</v>
      </c>
      <c r="F232" s="29"/>
    </row>
    <row r="233" spans="1:6" s="32" customFormat="1" hidden="1">
      <c r="A233" s="160"/>
      <c r="B233" s="29"/>
      <c r="C233" s="150"/>
      <c r="D233" s="194">
        <f t="shared" si="7"/>
        <v>0</v>
      </c>
      <c r="E233" s="200" t="s">
        <v>174</v>
      </c>
      <c r="F233" s="29"/>
    </row>
    <row r="234" spans="1:6" s="32" customFormat="1" hidden="1">
      <c r="A234" s="160"/>
      <c r="B234" s="29"/>
      <c r="C234" s="150"/>
      <c r="D234" s="194">
        <f t="shared" si="7"/>
        <v>0</v>
      </c>
      <c r="E234" s="200" t="s">
        <v>174</v>
      </c>
      <c r="F234" s="29"/>
    </row>
    <row r="235" spans="1:6" s="32" customFormat="1" hidden="1">
      <c r="A235" s="160"/>
      <c r="B235" s="29"/>
      <c r="C235" s="150"/>
      <c r="D235" s="194">
        <f t="shared" si="7"/>
        <v>0</v>
      </c>
      <c r="E235" s="200" t="s">
        <v>174</v>
      </c>
      <c r="F235" s="29"/>
    </row>
    <row r="236" spans="1:6" s="32" customFormat="1" hidden="1">
      <c r="A236" s="160"/>
      <c r="B236" s="29"/>
      <c r="C236" s="150"/>
      <c r="D236" s="194">
        <f t="shared" si="7"/>
        <v>0</v>
      </c>
      <c r="E236" s="200" t="s">
        <v>174</v>
      </c>
      <c r="F236" s="29"/>
    </row>
    <row r="237" spans="1:6" s="32" customFormat="1" hidden="1">
      <c r="A237" s="160"/>
      <c r="B237" s="29"/>
      <c r="C237" s="150"/>
      <c r="D237" s="194">
        <f t="shared" si="7"/>
        <v>0</v>
      </c>
      <c r="E237" s="200" t="s">
        <v>174</v>
      </c>
      <c r="F237" s="29"/>
    </row>
    <row r="238" spans="1:6" s="32" customFormat="1" hidden="1">
      <c r="A238" s="160"/>
      <c r="B238" s="29"/>
      <c r="C238" s="150"/>
      <c r="D238" s="194">
        <f t="shared" si="7"/>
        <v>0</v>
      </c>
      <c r="E238" s="200" t="s">
        <v>174</v>
      </c>
      <c r="F238" s="29"/>
    </row>
    <row r="239" spans="1:6" s="32" customFormat="1" hidden="1">
      <c r="A239" s="160"/>
      <c r="B239" s="29"/>
      <c r="C239" s="150"/>
      <c r="D239" s="194">
        <f t="shared" si="7"/>
        <v>0</v>
      </c>
      <c r="E239" s="200" t="s">
        <v>174</v>
      </c>
      <c r="F239" s="29"/>
    </row>
    <row r="240" spans="1:6" s="32" customFormat="1" hidden="1">
      <c r="A240" s="160"/>
      <c r="B240" s="29"/>
      <c r="C240" s="150"/>
      <c r="D240" s="194">
        <f t="shared" si="7"/>
        <v>0</v>
      </c>
      <c r="E240" s="200" t="s">
        <v>174</v>
      </c>
      <c r="F240" s="29"/>
    </row>
    <row r="241" spans="1:6" s="32" customFormat="1" hidden="1">
      <c r="A241" s="160"/>
      <c r="B241" s="29"/>
      <c r="C241" s="150"/>
      <c r="D241" s="194">
        <f t="shared" si="7"/>
        <v>0</v>
      </c>
      <c r="E241" s="200" t="s">
        <v>174</v>
      </c>
      <c r="F241" s="29"/>
    </row>
    <row r="242" spans="1:6" s="32" customFormat="1" hidden="1">
      <c r="A242" s="160"/>
      <c r="B242" s="29"/>
      <c r="C242" s="150"/>
      <c r="D242" s="194">
        <f t="shared" si="7"/>
        <v>0</v>
      </c>
      <c r="E242" s="200" t="s">
        <v>174</v>
      </c>
      <c r="F242" s="29"/>
    </row>
    <row r="243" spans="1:6" s="32" customFormat="1" hidden="1">
      <c r="A243" s="160"/>
      <c r="B243" s="29"/>
      <c r="C243" s="150"/>
      <c r="D243" s="194">
        <f t="shared" si="7"/>
        <v>0</v>
      </c>
      <c r="E243" s="200" t="s">
        <v>174</v>
      </c>
      <c r="F243" s="29"/>
    </row>
    <row r="244" spans="1:6" s="32" customFormat="1" hidden="1">
      <c r="A244" s="160"/>
      <c r="B244" s="29"/>
      <c r="C244" s="150"/>
      <c r="D244" s="194">
        <f t="shared" si="7"/>
        <v>0</v>
      </c>
      <c r="E244" s="200" t="s">
        <v>174</v>
      </c>
      <c r="F244" s="29"/>
    </row>
    <row r="245" spans="1:6" s="32" customFormat="1" hidden="1">
      <c r="A245" s="160"/>
      <c r="B245" s="29"/>
      <c r="C245" s="150"/>
      <c r="D245" s="194">
        <f t="shared" si="7"/>
        <v>0</v>
      </c>
      <c r="E245" s="200" t="s">
        <v>174</v>
      </c>
      <c r="F245" s="29"/>
    </row>
    <row r="246" spans="1:6" s="32" customFormat="1" hidden="1">
      <c r="A246" s="160"/>
      <c r="B246" s="29"/>
      <c r="C246" s="150"/>
      <c r="D246" s="194">
        <f t="shared" si="7"/>
        <v>0</v>
      </c>
      <c r="E246" s="200" t="s">
        <v>174</v>
      </c>
      <c r="F246" s="29"/>
    </row>
    <row r="247" spans="1:6" s="32" customFormat="1" hidden="1">
      <c r="A247" s="160"/>
      <c r="B247" s="29"/>
      <c r="C247" s="150"/>
      <c r="D247" s="194">
        <f t="shared" si="7"/>
        <v>0</v>
      </c>
      <c r="E247" s="200" t="s">
        <v>174</v>
      </c>
      <c r="F247" s="29"/>
    </row>
    <row r="248" spans="1:6" s="32" customFormat="1" hidden="1">
      <c r="A248" s="160"/>
      <c r="B248" s="29"/>
      <c r="C248" s="150"/>
      <c r="D248" s="194">
        <f t="shared" si="7"/>
        <v>0</v>
      </c>
      <c r="E248" s="200" t="s">
        <v>174</v>
      </c>
      <c r="F248" s="29"/>
    </row>
    <row r="249" spans="1:6" s="32" customFormat="1" hidden="1">
      <c r="A249" s="160"/>
      <c r="B249" s="29"/>
      <c r="C249" s="150"/>
      <c r="D249" s="194">
        <f t="shared" si="7"/>
        <v>0</v>
      </c>
      <c r="E249" s="200" t="s">
        <v>174</v>
      </c>
      <c r="F249" s="29"/>
    </row>
    <row r="250" spans="1:6" s="32" customFormat="1" hidden="1">
      <c r="A250" s="160"/>
      <c r="B250" s="29"/>
      <c r="C250" s="150"/>
      <c r="D250" s="194">
        <f t="shared" si="7"/>
        <v>0</v>
      </c>
      <c r="E250" s="200" t="s">
        <v>174</v>
      </c>
      <c r="F250" s="29"/>
    </row>
    <row r="251" spans="1:6" s="32" customFormat="1" hidden="1">
      <c r="A251" s="160"/>
      <c r="B251" s="29"/>
      <c r="C251" s="150"/>
      <c r="D251" s="194">
        <f t="shared" si="7"/>
        <v>0</v>
      </c>
      <c r="E251" s="200" t="s">
        <v>174</v>
      </c>
      <c r="F251" s="29"/>
    </row>
    <row r="252" spans="1:6" s="32" customFormat="1" hidden="1">
      <c r="A252" s="160"/>
      <c r="B252" s="29"/>
      <c r="C252" s="150"/>
      <c r="D252" s="194">
        <f t="shared" si="7"/>
        <v>0</v>
      </c>
      <c r="E252" s="200" t="s">
        <v>174</v>
      </c>
      <c r="F252" s="29"/>
    </row>
    <row r="253" spans="1:6" s="32" customFormat="1" hidden="1">
      <c r="A253" s="160"/>
      <c r="B253" s="29"/>
      <c r="C253" s="150"/>
      <c r="D253" s="194">
        <f t="shared" si="7"/>
        <v>0</v>
      </c>
      <c r="E253" s="200" t="s">
        <v>174</v>
      </c>
      <c r="F253" s="29"/>
    </row>
    <row r="254" spans="1:6" s="32" customFormat="1" hidden="1">
      <c r="A254" s="160"/>
      <c r="B254" s="29"/>
      <c r="C254" s="150"/>
      <c r="D254" s="194">
        <f t="shared" si="7"/>
        <v>0</v>
      </c>
      <c r="E254" s="200" t="s">
        <v>174</v>
      </c>
      <c r="F254" s="29"/>
    </row>
    <row r="255" spans="1:6" s="32" customFormat="1" hidden="1">
      <c r="A255" s="160"/>
      <c r="B255" s="29"/>
      <c r="C255" s="150"/>
      <c r="D255" s="194">
        <f t="shared" si="7"/>
        <v>0</v>
      </c>
      <c r="E255" s="200" t="s">
        <v>174</v>
      </c>
      <c r="F255" s="29"/>
    </row>
    <row r="256" spans="1:6" s="32" customFormat="1" hidden="1">
      <c r="A256" s="160"/>
      <c r="B256" s="29"/>
      <c r="C256" s="150"/>
      <c r="D256" s="194">
        <f t="shared" si="7"/>
        <v>0</v>
      </c>
      <c r="E256" s="200" t="s">
        <v>174</v>
      </c>
      <c r="F256" s="29"/>
    </row>
    <row r="257" spans="1:15" s="32" customFormat="1" hidden="1">
      <c r="A257" s="160"/>
      <c r="B257" s="29"/>
      <c r="C257" s="150"/>
      <c r="D257" s="194">
        <f t="shared" si="7"/>
        <v>0</v>
      </c>
      <c r="E257" s="200" t="s">
        <v>174</v>
      </c>
      <c r="F257" s="29"/>
    </row>
    <row r="258" spans="1:15" s="32" customFormat="1" hidden="1">
      <c r="A258" s="160"/>
      <c r="B258" s="29"/>
      <c r="C258" s="150"/>
      <c r="D258" s="194">
        <f t="shared" si="7"/>
        <v>0</v>
      </c>
      <c r="E258" s="200" t="s">
        <v>174</v>
      </c>
      <c r="F258" s="29"/>
    </row>
    <row r="259" spans="1:15" s="32" customFormat="1" hidden="1">
      <c r="A259" s="160"/>
      <c r="B259" s="29"/>
      <c r="C259" s="150"/>
      <c r="D259" s="194">
        <f t="shared" si="7"/>
        <v>0</v>
      </c>
      <c r="E259" s="200" t="s">
        <v>174</v>
      </c>
      <c r="F259" s="29"/>
    </row>
    <row r="260" spans="1:15" s="32" customFormat="1" hidden="1">
      <c r="A260" s="160"/>
      <c r="B260" s="29"/>
      <c r="C260" s="150"/>
      <c r="D260" s="194">
        <f t="shared" si="7"/>
        <v>0</v>
      </c>
      <c r="E260" s="200" t="s">
        <v>174</v>
      </c>
      <c r="F260" s="29"/>
    </row>
    <row r="261" spans="1:15" s="32" customFormat="1" hidden="1">
      <c r="A261" s="160"/>
      <c r="B261" s="29"/>
      <c r="C261" s="150"/>
      <c r="D261" s="194">
        <f t="shared" si="7"/>
        <v>0</v>
      </c>
      <c r="E261" s="200" t="s">
        <v>174</v>
      </c>
      <c r="F261" s="29"/>
    </row>
    <row r="262" spans="1:15" s="32" customFormat="1" hidden="1">
      <c r="A262" s="160"/>
      <c r="B262" s="29"/>
      <c r="C262" s="150"/>
      <c r="D262" s="194">
        <f t="shared" si="7"/>
        <v>0</v>
      </c>
      <c r="E262" s="200" t="s">
        <v>174</v>
      </c>
      <c r="F262" s="29"/>
    </row>
    <row r="263" spans="1:15" s="32" customFormat="1" hidden="1">
      <c r="A263" s="160"/>
      <c r="B263" s="29"/>
      <c r="C263" s="150"/>
      <c r="D263" s="194">
        <f t="shared" si="7"/>
        <v>0</v>
      </c>
      <c r="E263" s="200" t="s">
        <v>174</v>
      </c>
      <c r="F263" s="29"/>
    </row>
    <row r="264" spans="1:15" s="32" customFormat="1" hidden="1">
      <c r="A264" s="160"/>
      <c r="B264" s="29"/>
      <c r="C264" s="150"/>
      <c r="D264" s="194">
        <f t="shared" si="7"/>
        <v>0</v>
      </c>
      <c r="E264" s="200" t="s">
        <v>174</v>
      </c>
      <c r="F264" s="29"/>
    </row>
    <row r="265" spans="1:15" s="32" customFormat="1" hidden="1">
      <c r="A265" s="160"/>
      <c r="B265" s="29"/>
      <c r="C265" s="150"/>
      <c r="D265" s="194">
        <f t="shared" ref="D265" si="8">ROUND(B265*C265,2)</f>
        <v>0</v>
      </c>
      <c r="E265" s="200" t="s">
        <v>174</v>
      </c>
    </row>
    <row r="266" spans="1:15" s="32" customFormat="1">
      <c r="A266" s="160"/>
      <c r="B266" s="29"/>
      <c r="C266" s="150"/>
      <c r="D266" s="195">
        <f t="shared" si="7"/>
        <v>0</v>
      </c>
      <c r="E266" s="200" t="s">
        <v>174</v>
      </c>
    </row>
    <row r="267" spans="1:15" s="32" customFormat="1">
      <c r="A267" s="161"/>
      <c r="B267" s="120"/>
      <c r="C267" s="121" t="s">
        <v>175</v>
      </c>
      <c r="D267" s="117">
        <f>ROUND(SUBTOTAL(109,D136:D266),2)</f>
        <v>0</v>
      </c>
      <c r="E267" s="200" t="s">
        <v>174</v>
      </c>
      <c r="G267" s="226" t="s">
        <v>190</v>
      </c>
    </row>
    <row r="268" spans="1:15">
      <c r="E268" s="119" t="s">
        <v>166</v>
      </c>
    </row>
    <row r="269" spans="1:15">
      <c r="C269" s="228" t="s">
        <v>185</v>
      </c>
      <c r="D269" s="153">
        <f>+D135+D267</f>
        <v>0</v>
      </c>
      <c r="E269" s="122" t="s">
        <v>166</v>
      </c>
      <c r="G269" s="35" t="s">
        <v>177</v>
      </c>
    </row>
    <row r="270" spans="1:15" s="32" customFormat="1">
      <c r="A270"/>
      <c r="B270"/>
      <c r="C270"/>
      <c r="D270"/>
      <c r="E270" s="119" t="s">
        <v>166</v>
      </c>
    </row>
    <row r="271" spans="1:15" s="32" customFormat="1">
      <c r="A271" s="86" t="s">
        <v>178</v>
      </c>
      <c r="B271" s="88"/>
      <c r="C271" s="93"/>
      <c r="D271" s="94"/>
      <c r="E271" s="119" t="s">
        <v>171</v>
      </c>
      <c r="G271" s="36" t="s">
        <v>179</v>
      </c>
    </row>
    <row r="272" spans="1:15" s="32" customFormat="1" ht="45" customHeight="1">
      <c r="A272" s="334"/>
      <c r="B272" s="335"/>
      <c r="C272" s="335"/>
      <c r="D272" s="336"/>
      <c r="E272" s="203" t="s">
        <v>171</v>
      </c>
      <c r="G272" s="338" t="s">
        <v>180</v>
      </c>
      <c r="H272" s="338"/>
      <c r="I272" s="338"/>
      <c r="J272" s="338"/>
      <c r="K272" s="338"/>
      <c r="L272" s="338"/>
      <c r="M272" s="338"/>
      <c r="N272" s="338"/>
      <c r="O272" s="338"/>
    </row>
    <row r="273" spans="1:15" ht="14.25" customHeight="1">
      <c r="E273" s="188" t="s">
        <v>174</v>
      </c>
    </row>
    <row r="274" spans="1:15" s="32" customFormat="1">
      <c r="A274" s="86" t="s">
        <v>181</v>
      </c>
      <c r="B274" s="88"/>
      <c r="C274" s="90"/>
      <c r="D274" s="87"/>
      <c r="E274" t="s">
        <v>174</v>
      </c>
      <c r="G274" s="36" t="s">
        <v>179</v>
      </c>
    </row>
    <row r="275" spans="1:15" s="32" customFormat="1" ht="45" customHeight="1">
      <c r="A275" s="334"/>
      <c r="B275" s="335"/>
      <c r="C275" s="335"/>
      <c r="D275" s="336"/>
      <c r="E275" s="204" t="s">
        <v>174</v>
      </c>
      <c r="G275" s="338" t="s">
        <v>180</v>
      </c>
      <c r="H275" s="338"/>
      <c r="I275" s="338"/>
      <c r="J275" s="338"/>
      <c r="K275" s="338"/>
      <c r="L275" s="338"/>
      <c r="M275" s="338"/>
      <c r="N275" s="338"/>
      <c r="O275" s="338"/>
    </row>
    <row r="276" spans="1:15">
      <c r="E276" s="188"/>
    </row>
  </sheetData>
  <sheetProtection algorithmName="SHA-512" hashValue="zpwbD5N1A+bvyNBRCehAPWeXVR9CncwiJEBf41rggjJGFaruVW8SqxXY0K37FQ6+ZZKdfcxO301M39Q0SnfHFw==" saltValue="71wMfPO6ahQJ9jo9HU0wAQ==" spinCount="100000" sheet="1" formatCells="0" formatRows="0" sort="0"/>
  <autoFilter ref="E1:E276" xr:uid="{00000000-0001-0000-0C00-000000000000}"/>
  <mergeCells count="7">
    <mergeCell ref="G272:O272"/>
    <mergeCell ref="G275:O275"/>
    <mergeCell ref="A272:D272"/>
    <mergeCell ref="A275:D275"/>
    <mergeCell ref="A1:C1"/>
    <mergeCell ref="A2:D2"/>
    <mergeCell ref="A3:D3"/>
  </mergeCells>
  <printOptions horizontalCentered="1"/>
  <pageMargins left="0.25" right="0.25" top="0.25" bottom="0.25" header="0" footer="0"/>
  <pageSetup fitToHeight="0" orientation="landscape" blackAndWhite="1" r:id="rId1"/>
  <headerFooter>
    <oddFooter>&amp;L&amp;F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276"/>
  <sheetViews>
    <sheetView view="pageBreakPreview" zoomScaleNormal="100" zoomScaleSheetLayoutView="100" workbookViewId="0">
      <pane ySplit="4" topLeftCell="A5" activePane="bottomLeft" state="frozen"/>
      <selection pane="bottomLeft" activeCell="A5" sqref="A5"/>
      <selection activeCell="K24" sqref="K24"/>
    </sheetView>
  </sheetViews>
  <sheetFormatPr defaultColWidth="9.140625" defaultRowHeight="14.45"/>
  <cols>
    <col min="1" max="1" width="56" customWidth="1"/>
    <col min="2" max="2" width="55.85546875" customWidth="1"/>
    <col min="3" max="3" width="17.140625" customWidth="1"/>
    <col min="4" max="4" width="17" hidden="1" customWidth="1"/>
    <col min="5" max="5" width="2.42578125" customWidth="1"/>
  </cols>
  <sheetData>
    <row r="1" spans="1:6" ht="24.75" customHeight="1">
      <c r="A1" s="337" t="s">
        <v>163</v>
      </c>
      <c r="B1" s="337"/>
      <c r="C1" t="str">
        <f>+'Section A'!B2</f>
        <v>Cornucopia-Galesburg Inc</v>
      </c>
      <c r="D1" t="s">
        <v>197</v>
      </c>
    </row>
    <row r="2" spans="1:6" ht="30" customHeight="1">
      <c r="A2" s="270" t="s">
        <v>202</v>
      </c>
      <c r="B2" s="270"/>
      <c r="C2" s="270"/>
      <c r="D2" s="224" t="s">
        <v>166</v>
      </c>
    </row>
    <row r="3" spans="1:6">
      <c r="A3" s="5"/>
      <c r="B3" s="5"/>
      <c r="C3" s="5"/>
      <c r="D3" s="5" t="s">
        <v>166</v>
      </c>
    </row>
    <row r="4" spans="1:6">
      <c r="A4" s="138" t="s">
        <v>167</v>
      </c>
      <c r="B4" s="138" t="s">
        <v>168</v>
      </c>
      <c r="C4" s="172" t="s">
        <v>169</v>
      </c>
      <c r="D4" s="187" t="s">
        <v>166</v>
      </c>
      <c r="F4" s="36" t="s">
        <v>170</v>
      </c>
    </row>
    <row r="5" spans="1:6" s="32" customFormat="1">
      <c r="A5" s="157"/>
      <c r="B5" s="149"/>
      <c r="C5" s="210">
        <v>0</v>
      </c>
      <c r="D5" s="200" t="s">
        <v>171</v>
      </c>
    </row>
    <row r="6" spans="1:6" s="32" customFormat="1">
      <c r="A6" s="157"/>
      <c r="B6" s="149"/>
      <c r="C6" s="210">
        <v>0</v>
      </c>
      <c r="D6" s="200" t="s">
        <v>171</v>
      </c>
    </row>
    <row r="7" spans="1:6" s="32" customFormat="1">
      <c r="A7" s="157"/>
      <c r="B7" s="149"/>
      <c r="C7" s="210">
        <v>0</v>
      </c>
      <c r="D7" s="200" t="s">
        <v>171</v>
      </c>
    </row>
    <row r="8" spans="1:6" s="32" customFormat="1" hidden="1">
      <c r="A8" s="157"/>
      <c r="B8" s="149"/>
      <c r="C8" s="210">
        <v>0</v>
      </c>
      <c r="D8" s="200" t="s">
        <v>171</v>
      </c>
    </row>
    <row r="9" spans="1:6" s="32" customFormat="1" hidden="1">
      <c r="A9" s="157"/>
      <c r="B9" s="149"/>
      <c r="C9" s="210">
        <v>0</v>
      </c>
      <c r="D9" s="200" t="s">
        <v>171</v>
      </c>
    </row>
    <row r="10" spans="1:6" s="32" customFormat="1" hidden="1">
      <c r="A10" s="157"/>
      <c r="B10" s="149"/>
      <c r="C10" s="210">
        <v>0</v>
      </c>
      <c r="D10" s="200" t="s">
        <v>171</v>
      </c>
    </row>
    <row r="11" spans="1:6" s="32" customFormat="1" hidden="1">
      <c r="A11" s="157"/>
      <c r="B11" s="149"/>
      <c r="C11" s="210">
        <v>0</v>
      </c>
      <c r="D11" s="200" t="s">
        <v>171</v>
      </c>
    </row>
    <row r="12" spans="1:6" s="32" customFormat="1" hidden="1">
      <c r="A12" s="157"/>
      <c r="B12" s="149"/>
      <c r="C12" s="210">
        <v>0</v>
      </c>
      <c r="D12" s="200" t="s">
        <v>171</v>
      </c>
    </row>
    <row r="13" spans="1:6" s="32" customFormat="1" hidden="1">
      <c r="A13" s="157"/>
      <c r="B13" s="149"/>
      <c r="C13" s="210">
        <v>0</v>
      </c>
      <c r="D13" s="200" t="s">
        <v>171</v>
      </c>
    </row>
    <row r="14" spans="1:6" s="32" customFormat="1" hidden="1">
      <c r="A14" s="157"/>
      <c r="B14" s="149"/>
      <c r="C14" s="210">
        <v>0</v>
      </c>
      <c r="D14" s="200" t="s">
        <v>171</v>
      </c>
    </row>
    <row r="15" spans="1:6" s="32" customFormat="1" hidden="1">
      <c r="A15" s="157"/>
      <c r="B15" s="149"/>
      <c r="C15" s="210">
        <v>0</v>
      </c>
      <c r="D15" s="200" t="s">
        <v>171</v>
      </c>
    </row>
    <row r="16" spans="1:6" s="32" customFormat="1" hidden="1">
      <c r="A16" s="157"/>
      <c r="B16" s="149"/>
      <c r="C16" s="210">
        <v>0</v>
      </c>
      <c r="D16" s="200" t="s">
        <v>171</v>
      </c>
    </row>
    <row r="17" spans="1:4" s="32" customFormat="1" hidden="1">
      <c r="A17" s="157"/>
      <c r="B17" s="149"/>
      <c r="C17" s="210">
        <v>0</v>
      </c>
      <c r="D17" s="200" t="s">
        <v>171</v>
      </c>
    </row>
    <row r="18" spans="1:4" s="32" customFormat="1" hidden="1">
      <c r="A18" s="157"/>
      <c r="B18" s="149"/>
      <c r="C18" s="210">
        <v>0</v>
      </c>
      <c r="D18" s="200" t="s">
        <v>171</v>
      </c>
    </row>
    <row r="19" spans="1:4" s="32" customFormat="1" hidden="1">
      <c r="A19" s="157"/>
      <c r="B19" s="149"/>
      <c r="C19" s="210">
        <v>0</v>
      </c>
      <c r="D19" s="200" t="s">
        <v>171</v>
      </c>
    </row>
    <row r="20" spans="1:4" s="32" customFormat="1" hidden="1">
      <c r="A20" s="157"/>
      <c r="B20" s="149"/>
      <c r="C20" s="210">
        <v>0</v>
      </c>
      <c r="D20" s="200" t="s">
        <v>171</v>
      </c>
    </row>
    <row r="21" spans="1:4" s="32" customFormat="1" hidden="1">
      <c r="A21" s="157"/>
      <c r="B21" s="149"/>
      <c r="C21" s="210">
        <v>0</v>
      </c>
      <c r="D21" s="200" t="s">
        <v>171</v>
      </c>
    </row>
    <row r="22" spans="1:4" s="32" customFormat="1" hidden="1">
      <c r="A22" s="157"/>
      <c r="B22" s="149"/>
      <c r="C22" s="210">
        <v>0</v>
      </c>
      <c r="D22" s="200" t="s">
        <v>171</v>
      </c>
    </row>
    <row r="23" spans="1:4" s="32" customFormat="1" hidden="1">
      <c r="A23" s="157"/>
      <c r="B23" s="149"/>
      <c r="C23" s="210">
        <v>0</v>
      </c>
      <c r="D23" s="200" t="s">
        <v>171</v>
      </c>
    </row>
    <row r="24" spans="1:4" s="32" customFormat="1" hidden="1">
      <c r="A24" s="157"/>
      <c r="B24" s="149"/>
      <c r="C24" s="210">
        <v>0</v>
      </c>
      <c r="D24" s="200" t="s">
        <v>171</v>
      </c>
    </row>
    <row r="25" spans="1:4" s="32" customFormat="1" hidden="1">
      <c r="A25" s="157"/>
      <c r="B25" s="149"/>
      <c r="C25" s="210">
        <v>0</v>
      </c>
      <c r="D25" s="200" t="s">
        <v>171</v>
      </c>
    </row>
    <row r="26" spans="1:4" s="32" customFormat="1" hidden="1">
      <c r="A26" s="157"/>
      <c r="B26" s="149"/>
      <c r="C26" s="210">
        <v>0</v>
      </c>
      <c r="D26" s="200" t="s">
        <v>171</v>
      </c>
    </row>
    <row r="27" spans="1:4" s="32" customFormat="1" hidden="1">
      <c r="A27" s="157"/>
      <c r="B27" s="149"/>
      <c r="C27" s="210">
        <v>0</v>
      </c>
      <c r="D27" s="200" t="s">
        <v>171</v>
      </c>
    </row>
    <row r="28" spans="1:4" s="32" customFormat="1" hidden="1">
      <c r="A28" s="157"/>
      <c r="B28" s="149"/>
      <c r="C28" s="210">
        <v>0</v>
      </c>
      <c r="D28" s="200" t="s">
        <v>171</v>
      </c>
    </row>
    <row r="29" spans="1:4" s="32" customFormat="1" hidden="1">
      <c r="A29" s="157"/>
      <c r="B29" s="149"/>
      <c r="C29" s="210">
        <v>0</v>
      </c>
      <c r="D29" s="200" t="s">
        <v>171</v>
      </c>
    </row>
    <row r="30" spans="1:4" s="32" customFormat="1" hidden="1">
      <c r="A30" s="157"/>
      <c r="B30" s="149"/>
      <c r="C30" s="210">
        <v>0</v>
      </c>
      <c r="D30" s="200" t="s">
        <v>171</v>
      </c>
    </row>
    <row r="31" spans="1:4" s="32" customFormat="1" hidden="1">
      <c r="A31" s="157"/>
      <c r="B31" s="149"/>
      <c r="C31" s="210">
        <v>0</v>
      </c>
      <c r="D31" s="200" t="s">
        <v>171</v>
      </c>
    </row>
    <row r="32" spans="1:4" s="32" customFormat="1" hidden="1">
      <c r="A32" s="157"/>
      <c r="B32" s="149"/>
      <c r="C32" s="210">
        <v>0</v>
      </c>
      <c r="D32" s="200" t="s">
        <v>171</v>
      </c>
    </row>
    <row r="33" spans="1:4" s="32" customFormat="1" hidden="1">
      <c r="A33" s="157"/>
      <c r="B33" s="149"/>
      <c r="C33" s="210">
        <v>0</v>
      </c>
      <c r="D33" s="200" t="s">
        <v>171</v>
      </c>
    </row>
    <row r="34" spans="1:4" s="32" customFormat="1" hidden="1">
      <c r="A34" s="157"/>
      <c r="B34" s="149"/>
      <c r="C34" s="210">
        <v>0</v>
      </c>
      <c r="D34" s="200" t="s">
        <v>171</v>
      </c>
    </row>
    <row r="35" spans="1:4" s="32" customFormat="1" hidden="1">
      <c r="A35" s="157"/>
      <c r="B35" s="149"/>
      <c r="C35" s="210">
        <v>0</v>
      </c>
      <c r="D35" s="200" t="s">
        <v>171</v>
      </c>
    </row>
    <row r="36" spans="1:4" s="32" customFormat="1" hidden="1">
      <c r="A36" s="157"/>
      <c r="B36" s="149"/>
      <c r="C36" s="210">
        <v>0</v>
      </c>
      <c r="D36" s="200" t="s">
        <v>171</v>
      </c>
    </row>
    <row r="37" spans="1:4" s="32" customFormat="1" hidden="1">
      <c r="A37" s="157"/>
      <c r="B37" s="149"/>
      <c r="C37" s="210">
        <v>0</v>
      </c>
      <c r="D37" s="200" t="s">
        <v>171</v>
      </c>
    </row>
    <row r="38" spans="1:4" s="32" customFormat="1" hidden="1">
      <c r="A38" s="157"/>
      <c r="B38" s="149"/>
      <c r="C38" s="210">
        <v>0</v>
      </c>
      <c r="D38" s="200" t="s">
        <v>171</v>
      </c>
    </row>
    <row r="39" spans="1:4" s="32" customFormat="1" hidden="1">
      <c r="A39" s="157"/>
      <c r="B39" s="149"/>
      <c r="C39" s="210">
        <v>0</v>
      </c>
      <c r="D39" s="200" t="s">
        <v>171</v>
      </c>
    </row>
    <row r="40" spans="1:4" s="32" customFormat="1" hidden="1">
      <c r="A40" s="157"/>
      <c r="B40" s="149"/>
      <c r="C40" s="210">
        <v>0</v>
      </c>
      <c r="D40" s="200" t="s">
        <v>171</v>
      </c>
    </row>
    <row r="41" spans="1:4" s="32" customFormat="1" hidden="1">
      <c r="A41" s="157"/>
      <c r="B41" s="149"/>
      <c r="C41" s="210">
        <v>0</v>
      </c>
      <c r="D41" s="200" t="s">
        <v>171</v>
      </c>
    </row>
    <row r="42" spans="1:4" s="32" customFormat="1" hidden="1">
      <c r="A42" s="157"/>
      <c r="B42" s="149"/>
      <c r="C42" s="210">
        <v>0</v>
      </c>
      <c r="D42" s="200" t="s">
        <v>171</v>
      </c>
    </row>
    <row r="43" spans="1:4" s="32" customFormat="1" hidden="1">
      <c r="A43" s="157"/>
      <c r="B43" s="149"/>
      <c r="C43" s="210">
        <v>0</v>
      </c>
      <c r="D43" s="200" t="s">
        <v>171</v>
      </c>
    </row>
    <row r="44" spans="1:4" s="32" customFormat="1" hidden="1">
      <c r="A44" s="157"/>
      <c r="B44" s="149"/>
      <c r="C44" s="210">
        <v>0</v>
      </c>
      <c r="D44" s="200" t="s">
        <v>171</v>
      </c>
    </row>
    <row r="45" spans="1:4" s="32" customFormat="1" hidden="1">
      <c r="A45" s="157"/>
      <c r="B45" s="149"/>
      <c r="C45" s="210">
        <v>0</v>
      </c>
      <c r="D45" s="200" t="s">
        <v>171</v>
      </c>
    </row>
    <row r="46" spans="1:4" s="32" customFormat="1" hidden="1">
      <c r="A46" s="157"/>
      <c r="B46" s="149"/>
      <c r="C46" s="210">
        <v>0</v>
      </c>
      <c r="D46" s="200" t="s">
        <v>171</v>
      </c>
    </row>
    <row r="47" spans="1:4" s="32" customFormat="1" hidden="1">
      <c r="A47" s="157"/>
      <c r="B47" s="149"/>
      <c r="C47" s="210">
        <v>0</v>
      </c>
      <c r="D47" s="200" t="s">
        <v>171</v>
      </c>
    </row>
    <row r="48" spans="1:4" s="32" customFormat="1" hidden="1">
      <c r="A48" s="157"/>
      <c r="B48" s="149"/>
      <c r="C48" s="210">
        <v>0</v>
      </c>
      <c r="D48" s="200" t="s">
        <v>171</v>
      </c>
    </row>
    <row r="49" spans="1:4" s="32" customFormat="1" hidden="1">
      <c r="A49" s="157"/>
      <c r="B49" s="149"/>
      <c r="C49" s="210">
        <v>0</v>
      </c>
      <c r="D49" s="200" t="s">
        <v>171</v>
      </c>
    </row>
    <row r="50" spans="1:4" s="32" customFormat="1" hidden="1">
      <c r="A50" s="157"/>
      <c r="B50" s="149"/>
      <c r="C50" s="210">
        <v>0</v>
      </c>
      <c r="D50" s="200" t="s">
        <v>171</v>
      </c>
    </row>
    <row r="51" spans="1:4" s="32" customFormat="1" hidden="1">
      <c r="A51" s="157"/>
      <c r="B51" s="149"/>
      <c r="C51" s="210">
        <v>0</v>
      </c>
      <c r="D51" s="200" t="s">
        <v>171</v>
      </c>
    </row>
    <row r="52" spans="1:4" s="32" customFormat="1" hidden="1">
      <c r="A52" s="157"/>
      <c r="B52" s="149"/>
      <c r="C52" s="210">
        <v>0</v>
      </c>
      <c r="D52" s="200" t="s">
        <v>171</v>
      </c>
    </row>
    <row r="53" spans="1:4" s="32" customFormat="1" hidden="1">
      <c r="A53" s="157"/>
      <c r="B53" s="149"/>
      <c r="C53" s="210">
        <v>0</v>
      </c>
      <c r="D53" s="200" t="s">
        <v>171</v>
      </c>
    </row>
    <row r="54" spans="1:4" s="32" customFormat="1" hidden="1">
      <c r="A54" s="157"/>
      <c r="B54" s="149"/>
      <c r="C54" s="210">
        <v>0</v>
      </c>
      <c r="D54" s="200" t="s">
        <v>171</v>
      </c>
    </row>
    <row r="55" spans="1:4" s="32" customFormat="1" hidden="1">
      <c r="A55" s="157"/>
      <c r="B55" s="149"/>
      <c r="C55" s="210">
        <v>0</v>
      </c>
      <c r="D55" s="200" t="s">
        <v>171</v>
      </c>
    </row>
    <row r="56" spans="1:4" s="32" customFormat="1" hidden="1">
      <c r="A56" s="157"/>
      <c r="B56" s="149"/>
      <c r="C56" s="210">
        <v>0</v>
      </c>
      <c r="D56" s="200" t="s">
        <v>171</v>
      </c>
    </row>
    <row r="57" spans="1:4" s="32" customFormat="1" hidden="1">
      <c r="A57" s="157"/>
      <c r="B57" s="149"/>
      <c r="C57" s="210">
        <v>0</v>
      </c>
      <c r="D57" s="200" t="s">
        <v>171</v>
      </c>
    </row>
    <row r="58" spans="1:4" s="32" customFormat="1" hidden="1">
      <c r="A58" s="157"/>
      <c r="B58" s="149"/>
      <c r="C58" s="210">
        <v>0</v>
      </c>
      <c r="D58" s="200" t="s">
        <v>171</v>
      </c>
    </row>
    <row r="59" spans="1:4" s="32" customFormat="1" hidden="1">
      <c r="A59" s="157"/>
      <c r="B59" s="149"/>
      <c r="C59" s="210">
        <v>0</v>
      </c>
      <c r="D59" s="200" t="s">
        <v>171</v>
      </c>
    </row>
    <row r="60" spans="1:4" s="32" customFormat="1" hidden="1">
      <c r="A60" s="157"/>
      <c r="B60" s="149"/>
      <c r="C60" s="210">
        <v>0</v>
      </c>
      <c r="D60" s="200" t="s">
        <v>171</v>
      </c>
    </row>
    <row r="61" spans="1:4" s="32" customFormat="1" hidden="1">
      <c r="A61" s="157"/>
      <c r="B61" s="149"/>
      <c r="C61" s="210">
        <v>0</v>
      </c>
      <c r="D61" s="200" t="s">
        <v>171</v>
      </c>
    </row>
    <row r="62" spans="1:4" s="32" customFormat="1" hidden="1">
      <c r="A62" s="157"/>
      <c r="B62" s="149"/>
      <c r="C62" s="210">
        <v>0</v>
      </c>
      <c r="D62" s="200" t="s">
        <v>171</v>
      </c>
    </row>
    <row r="63" spans="1:4" s="32" customFormat="1" hidden="1">
      <c r="A63" s="157"/>
      <c r="B63" s="149"/>
      <c r="C63" s="210">
        <v>0</v>
      </c>
      <c r="D63" s="200" t="s">
        <v>171</v>
      </c>
    </row>
    <row r="64" spans="1:4" s="32" customFormat="1" hidden="1">
      <c r="A64" s="157"/>
      <c r="B64" s="149"/>
      <c r="C64" s="210">
        <v>0</v>
      </c>
      <c r="D64" s="200" t="s">
        <v>171</v>
      </c>
    </row>
    <row r="65" spans="1:4" s="32" customFormat="1" hidden="1">
      <c r="A65" s="157"/>
      <c r="B65" s="149"/>
      <c r="C65" s="210">
        <v>0</v>
      </c>
      <c r="D65" s="200" t="s">
        <v>171</v>
      </c>
    </row>
    <row r="66" spans="1:4" s="32" customFormat="1" hidden="1">
      <c r="A66" s="157"/>
      <c r="B66" s="149"/>
      <c r="C66" s="210">
        <v>0</v>
      </c>
      <c r="D66" s="200" t="s">
        <v>171</v>
      </c>
    </row>
    <row r="67" spans="1:4" s="32" customFormat="1" hidden="1">
      <c r="A67" s="157"/>
      <c r="B67" s="149"/>
      <c r="C67" s="210">
        <v>0</v>
      </c>
      <c r="D67" s="200" t="s">
        <v>171</v>
      </c>
    </row>
    <row r="68" spans="1:4" s="32" customFormat="1" hidden="1">
      <c r="A68" s="157"/>
      <c r="B68" s="149"/>
      <c r="C68" s="210">
        <v>0</v>
      </c>
      <c r="D68" s="200" t="s">
        <v>171</v>
      </c>
    </row>
    <row r="69" spans="1:4" s="32" customFormat="1" hidden="1">
      <c r="A69" s="157"/>
      <c r="B69" s="149"/>
      <c r="C69" s="210">
        <v>0</v>
      </c>
      <c r="D69" s="200" t="s">
        <v>171</v>
      </c>
    </row>
    <row r="70" spans="1:4" s="32" customFormat="1" hidden="1">
      <c r="A70" s="157"/>
      <c r="B70" s="149"/>
      <c r="C70" s="210">
        <v>0</v>
      </c>
      <c r="D70" s="200" t="s">
        <v>171</v>
      </c>
    </row>
    <row r="71" spans="1:4" s="32" customFormat="1" hidden="1">
      <c r="A71" s="157"/>
      <c r="B71" s="149"/>
      <c r="C71" s="210">
        <v>0</v>
      </c>
      <c r="D71" s="200" t="s">
        <v>171</v>
      </c>
    </row>
    <row r="72" spans="1:4" s="32" customFormat="1" hidden="1">
      <c r="A72" s="157"/>
      <c r="B72" s="149"/>
      <c r="C72" s="210">
        <v>0</v>
      </c>
      <c r="D72" s="200" t="s">
        <v>171</v>
      </c>
    </row>
    <row r="73" spans="1:4" s="32" customFormat="1" hidden="1">
      <c r="A73" s="157"/>
      <c r="B73" s="149"/>
      <c r="C73" s="210">
        <v>0</v>
      </c>
      <c r="D73" s="200" t="s">
        <v>171</v>
      </c>
    </row>
    <row r="74" spans="1:4" s="32" customFormat="1" hidden="1">
      <c r="A74" s="157"/>
      <c r="B74" s="149"/>
      <c r="C74" s="210">
        <v>0</v>
      </c>
      <c r="D74" s="200" t="s">
        <v>171</v>
      </c>
    </row>
    <row r="75" spans="1:4" s="32" customFormat="1" hidden="1">
      <c r="A75" s="157"/>
      <c r="B75" s="149"/>
      <c r="C75" s="210">
        <v>0</v>
      </c>
      <c r="D75" s="200" t="s">
        <v>171</v>
      </c>
    </row>
    <row r="76" spans="1:4" s="32" customFormat="1" hidden="1">
      <c r="A76" s="157"/>
      <c r="B76" s="149"/>
      <c r="C76" s="210">
        <v>0</v>
      </c>
      <c r="D76" s="200" t="s">
        <v>171</v>
      </c>
    </row>
    <row r="77" spans="1:4" s="32" customFormat="1" hidden="1">
      <c r="A77" s="157"/>
      <c r="B77" s="149"/>
      <c r="C77" s="210">
        <v>0</v>
      </c>
      <c r="D77" s="200" t="s">
        <v>171</v>
      </c>
    </row>
    <row r="78" spans="1:4" s="32" customFormat="1" hidden="1">
      <c r="A78" s="157"/>
      <c r="B78" s="149"/>
      <c r="C78" s="210">
        <v>0</v>
      </c>
      <c r="D78" s="200" t="s">
        <v>171</v>
      </c>
    </row>
    <row r="79" spans="1:4" s="32" customFormat="1" hidden="1">
      <c r="A79" s="157"/>
      <c r="B79" s="149"/>
      <c r="C79" s="210">
        <v>0</v>
      </c>
      <c r="D79" s="200" t="s">
        <v>171</v>
      </c>
    </row>
    <row r="80" spans="1:4" s="32" customFormat="1" hidden="1">
      <c r="A80" s="157"/>
      <c r="B80" s="149"/>
      <c r="C80" s="210">
        <v>0</v>
      </c>
      <c r="D80" s="200" t="s">
        <v>171</v>
      </c>
    </row>
    <row r="81" spans="1:4" s="32" customFormat="1" hidden="1">
      <c r="A81" s="157"/>
      <c r="B81" s="149"/>
      <c r="C81" s="210">
        <v>0</v>
      </c>
      <c r="D81" s="200" t="s">
        <v>171</v>
      </c>
    </row>
    <row r="82" spans="1:4" s="32" customFormat="1" hidden="1">
      <c r="A82" s="157"/>
      <c r="B82" s="149"/>
      <c r="C82" s="210">
        <v>0</v>
      </c>
      <c r="D82" s="200" t="s">
        <v>171</v>
      </c>
    </row>
    <row r="83" spans="1:4" s="32" customFormat="1" hidden="1">
      <c r="A83" s="157"/>
      <c r="B83" s="149"/>
      <c r="C83" s="210">
        <v>0</v>
      </c>
      <c r="D83" s="200" t="s">
        <v>171</v>
      </c>
    </row>
    <row r="84" spans="1:4" s="32" customFormat="1" hidden="1">
      <c r="A84" s="157"/>
      <c r="B84" s="149"/>
      <c r="C84" s="210">
        <v>0</v>
      </c>
      <c r="D84" s="200" t="s">
        <v>171</v>
      </c>
    </row>
    <row r="85" spans="1:4" s="32" customFormat="1" hidden="1">
      <c r="A85" s="157"/>
      <c r="B85" s="149"/>
      <c r="C85" s="210">
        <v>0</v>
      </c>
      <c r="D85" s="200" t="s">
        <v>171</v>
      </c>
    </row>
    <row r="86" spans="1:4" s="32" customFormat="1" hidden="1">
      <c r="A86" s="157"/>
      <c r="B86" s="149"/>
      <c r="C86" s="210">
        <v>0</v>
      </c>
      <c r="D86" s="200" t="s">
        <v>171</v>
      </c>
    </row>
    <row r="87" spans="1:4" s="32" customFormat="1" hidden="1">
      <c r="A87" s="157"/>
      <c r="B87" s="149"/>
      <c r="C87" s="210">
        <v>0</v>
      </c>
      <c r="D87" s="200" t="s">
        <v>171</v>
      </c>
    </row>
    <row r="88" spans="1:4" s="32" customFormat="1" hidden="1">
      <c r="A88" s="157"/>
      <c r="B88" s="149"/>
      <c r="C88" s="210">
        <v>0</v>
      </c>
      <c r="D88" s="200" t="s">
        <v>171</v>
      </c>
    </row>
    <row r="89" spans="1:4" s="32" customFormat="1" hidden="1">
      <c r="A89" s="157"/>
      <c r="B89" s="149"/>
      <c r="C89" s="210">
        <v>0</v>
      </c>
      <c r="D89" s="200" t="s">
        <v>171</v>
      </c>
    </row>
    <row r="90" spans="1:4" s="32" customFormat="1" hidden="1">
      <c r="A90" s="157"/>
      <c r="B90" s="149"/>
      <c r="C90" s="210">
        <v>0</v>
      </c>
      <c r="D90" s="200" t="s">
        <v>171</v>
      </c>
    </row>
    <row r="91" spans="1:4" s="32" customFormat="1" hidden="1">
      <c r="A91" s="157"/>
      <c r="B91" s="149"/>
      <c r="C91" s="210">
        <v>0</v>
      </c>
      <c r="D91" s="200" t="s">
        <v>171</v>
      </c>
    </row>
    <row r="92" spans="1:4" s="32" customFormat="1" hidden="1">
      <c r="A92" s="157"/>
      <c r="B92" s="149"/>
      <c r="C92" s="210">
        <v>0</v>
      </c>
      <c r="D92" s="200" t="s">
        <v>171</v>
      </c>
    </row>
    <row r="93" spans="1:4" s="32" customFormat="1" hidden="1">
      <c r="A93" s="157"/>
      <c r="B93" s="149"/>
      <c r="C93" s="210">
        <v>0</v>
      </c>
      <c r="D93" s="200" t="s">
        <v>171</v>
      </c>
    </row>
    <row r="94" spans="1:4" s="32" customFormat="1" hidden="1">
      <c r="A94" s="157"/>
      <c r="B94" s="149"/>
      <c r="C94" s="210">
        <v>0</v>
      </c>
      <c r="D94" s="200" t="s">
        <v>171</v>
      </c>
    </row>
    <row r="95" spans="1:4" s="32" customFormat="1" hidden="1">
      <c r="A95" s="157"/>
      <c r="B95" s="149"/>
      <c r="C95" s="210">
        <v>0</v>
      </c>
      <c r="D95" s="200" t="s">
        <v>171</v>
      </c>
    </row>
    <row r="96" spans="1:4" s="32" customFormat="1" hidden="1">
      <c r="A96" s="157"/>
      <c r="B96" s="149"/>
      <c r="C96" s="210">
        <v>0</v>
      </c>
      <c r="D96" s="200" t="s">
        <v>171</v>
      </c>
    </row>
    <row r="97" spans="1:4" s="32" customFormat="1" hidden="1">
      <c r="A97" s="157"/>
      <c r="B97" s="149"/>
      <c r="C97" s="210">
        <v>0</v>
      </c>
      <c r="D97" s="200" t="s">
        <v>171</v>
      </c>
    </row>
    <row r="98" spans="1:4" s="32" customFormat="1" hidden="1">
      <c r="A98" s="157"/>
      <c r="B98" s="149"/>
      <c r="C98" s="210">
        <v>0</v>
      </c>
      <c r="D98" s="200" t="s">
        <v>171</v>
      </c>
    </row>
    <row r="99" spans="1:4" s="32" customFormat="1" hidden="1">
      <c r="A99" s="157"/>
      <c r="B99" s="149"/>
      <c r="C99" s="210">
        <v>0</v>
      </c>
      <c r="D99" s="200" t="s">
        <v>171</v>
      </c>
    </row>
    <row r="100" spans="1:4" s="32" customFormat="1" hidden="1">
      <c r="A100" s="157"/>
      <c r="B100" s="149"/>
      <c r="C100" s="210">
        <v>0</v>
      </c>
      <c r="D100" s="200" t="s">
        <v>171</v>
      </c>
    </row>
    <row r="101" spans="1:4" s="32" customFormat="1" hidden="1">
      <c r="A101" s="157"/>
      <c r="B101" s="149"/>
      <c r="C101" s="210">
        <v>0</v>
      </c>
      <c r="D101" s="200" t="s">
        <v>171</v>
      </c>
    </row>
    <row r="102" spans="1:4" s="32" customFormat="1" hidden="1">
      <c r="A102" s="157"/>
      <c r="B102" s="149"/>
      <c r="C102" s="210">
        <v>0</v>
      </c>
      <c r="D102" s="200" t="s">
        <v>171</v>
      </c>
    </row>
    <row r="103" spans="1:4" s="32" customFormat="1" hidden="1">
      <c r="A103" s="157"/>
      <c r="B103" s="149"/>
      <c r="C103" s="210">
        <v>0</v>
      </c>
      <c r="D103" s="200" t="s">
        <v>171</v>
      </c>
    </row>
    <row r="104" spans="1:4" s="32" customFormat="1" hidden="1">
      <c r="A104" s="157"/>
      <c r="B104" s="149"/>
      <c r="C104" s="210">
        <v>0</v>
      </c>
      <c r="D104" s="200" t="s">
        <v>171</v>
      </c>
    </row>
    <row r="105" spans="1:4" s="32" customFormat="1" hidden="1">
      <c r="A105" s="157"/>
      <c r="B105" s="149"/>
      <c r="C105" s="210">
        <v>0</v>
      </c>
      <c r="D105" s="200" t="s">
        <v>171</v>
      </c>
    </row>
    <row r="106" spans="1:4" s="32" customFormat="1" hidden="1">
      <c r="A106" s="157"/>
      <c r="B106" s="149"/>
      <c r="C106" s="210">
        <v>0</v>
      </c>
      <c r="D106" s="200" t="s">
        <v>171</v>
      </c>
    </row>
    <row r="107" spans="1:4" s="32" customFormat="1" hidden="1">
      <c r="A107" s="157"/>
      <c r="B107" s="149"/>
      <c r="C107" s="210">
        <v>0</v>
      </c>
      <c r="D107" s="200" t="s">
        <v>171</v>
      </c>
    </row>
    <row r="108" spans="1:4" s="32" customFormat="1" hidden="1">
      <c r="A108" s="157"/>
      <c r="B108" s="149"/>
      <c r="C108" s="210">
        <v>0</v>
      </c>
      <c r="D108" s="200" t="s">
        <v>171</v>
      </c>
    </row>
    <row r="109" spans="1:4" s="32" customFormat="1" hidden="1">
      <c r="A109" s="157"/>
      <c r="B109" s="149"/>
      <c r="C109" s="210">
        <v>0</v>
      </c>
      <c r="D109" s="200" t="s">
        <v>171</v>
      </c>
    </row>
    <row r="110" spans="1:4" s="32" customFormat="1" hidden="1">
      <c r="A110" s="157"/>
      <c r="B110" s="149"/>
      <c r="C110" s="210">
        <v>0</v>
      </c>
      <c r="D110" s="200" t="s">
        <v>171</v>
      </c>
    </row>
    <row r="111" spans="1:4" s="32" customFormat="1" hidden="1">
      <c r="A111" s="157"/>
      <c r="B111" s="149"/>
      <c r="C111" s="210">
        <v>0</v>
      </c>
      <c r="D111" s="200" t="s">
        <v>171</v>
      </c>
    </row>
    <row r="112" spans="1:4" s="32" customFormat="1" hidden="1">
      <c r="A112" s="157"/>
      <c r="B112" s="149"/>
      <c r="C112" s="210">
        <v>0</v>
      </c>
      <c r="D112" s="200" t="s">
        <v>171</v>
      </c>
    </row>
    <row r="113" spans="1:4" s="32" customFormat="1" hidden="1">
      <c r="A113" s="157"/>
      <c r="B113" s="149"/>
      <c r="C113" s="210">
        <v>0</v>
      </c>
      <c r="D113" s="200" t="s">
        <v>171</v>
      </c>
    </row>
    <row r="114" spans="1:4" s="32" customFormat="1" hidden="1">
      <c r="A114" s="157"/>
      <c r="B114" s="149"/>
      <c r="C114" s="210">
        <v>0</v>
      </c>
      <c r="D114" s="200" t="s">
        <v>171</v>
      </c>
    </row>
    <row r="115" spans="1:4" s="32" customFormat="1" hidden="1">
      <c r="A115" s="157"/>
      <c r="B115" s="149"/>
      <c r="C115" s="210">
        <v>0</v>
      </c>
      <c r="D115" s="200" t="s">
        <v>171</v>
      </c>
    </row>
    <row r="116" spans="1:4" s="32" customFormat="1" hidden="1">
      <c r="A116" s="157"/>
      <c r="B116" s="149"/>
      <c r="C116" s="210">
        <v>0</v>
      </c>
      <c r="D116" s="200" t="s">
        <v>171</v>
      </c>
    </row>
    <row r="117" spans="1:4" s="32" customFormat="1" hidden="1">
      <c r="A117" s="157"/>
      <c r="B117" s="149"/>
      <c r="C117" s="210">
        <v>0</v>
      </c>
      <c r="D117" s="200" t="s">
        <v>171</v>
      </c>
    </row>
    <row r="118" spans="1:4" s="32" customFormat="1" hidden="1">
      <c r="A118" s="157"/>
      <c r="B118" s="149"/>
      <c r="C118" s="210">
        <v>0</v>
      </c>
      <c r="D118" s="200" t="s">
        <v>171</v>
      </c>
    </row>
    <row r="119" spans="1:4" s="32" customFormat="1" hidden="1">
      <c r="A119" s="157"/>
      <c r="B119" s="149"/>
      <c r="C119" s="210">
        <v>0</v>
      </c>
      <c r="D119" s="200" t="s">
        <v>171</v>
      </c>
    </row>
    <row r="120" spans="1:4" s="32" customFormat="1" hidden="1">
      <c r="A120" s="157"/>
      <c r="B120" s="149"/>
      <c r="C120" s="210">
        <v>0</v>
      </c>
      <c r="D120" s="200" t="s">
        <v>171</v>
      </c>
    </row>
    <row r="121" spans="1:4" s="32" customFormat="1" hidden="1">
      <c r="A121" s="157"/>
      <c r="B121" s="149"/>
      <c r="C121" s="210">
        <v>0</v>
      </c>
      <c r="D121" s="200" t="s">
        <v>171</v>
      </c>
    </row>
    <row r="122" spans="1:4" s="32" customFormat="1" hidden="1">
      <c r="A122" s="157"/>
      <c r="B122" s="149"/>
      <c r="C122" s="210">
        <v>0</v>
      </c>
      <c r="D122" s="200" t="s">
        <v>171</v>
      </c>
    </row>
    <row r="123" spans="1:4" s="32" customFormat="1" hidden="1">
      <c r="A123" s="157"/>
      <c r="B123" s="149"/>
      <c r="C123" s="210">
        <v>0</v>
      </c>
      <c r="D123" s="200" t="s">
        <v>171</v>
      </c>
    </row>
    <row r="124" spans="1:4" s="32" customFormat="1" hidden="1">
      <c r="A124" s="157"/>
      <c r="B124" s="149"/>
      <c r="C124" s="210">
        <v>0</v>
      </c>
      <c r="D124" s="200" t="s">
        <v>171</v>
      </c>
    </row>
    <row r="125" spans="1:4" s="32" customFormat="1" hidden="1">
      <c r="A125" s="157"/>
      <c r="B125" s="149"/>
      <c r="C125" s="210">
        <v>0</v>
      </c>
      <c r="D125" s="200" t="s">
        <v>171</v>
      </c>
    </row>
    <row r="126" spans="1:4" s="32" customFormat="1" hidden="1">
      <c r="A126" s="157"/>
      <c r="B126" s="149"/>
      <c r="C126" s="210">
        <v>0</v>
      </c>
      <c r="D126" s="200" t="s">
        <v>171</v>
      </c>
    </row>
    <row r="127" spans="1:4" s="32" customFormat="1" hidden="1">
      <c r="A127" s="157"/>
      <c r="B127" s="149"/>
      <c r="C127" s="210">
        <v>0</v>
      </c>
      <c r="D127" s="200" t="s">
        <v>171</v>
      </c>
    </row>
    <row r="128" spans="1:4" s="32" customFormat="1" hidden="1">
      <c r="A128" s="157"/>
      <c r="B128" s="149"/>
      <c r="C128" s="210">
        <v>0</v>
      </c>
      <c r="D128" s="200" t="s">
        <v>171</v>
      </c>
    </row>
    <row r="129" spans="1:6" s="32" customFormat="1" hidden="1">
      <c r="A129" s="157"/>
      <c r="B129" s="149"/>
      <c r="C129" s="210">
        <v>0</v>
      </c>
      <c r="D129" s="200" t="s">
        <v>171</v>
      </c>
    </row>
    <row r="130" spans="1:6" s="32" customFormat="1" hidden="1">
      <c r="A130" s="157"/>
      <c r="B130" s="149"/>
      <c r="C130" s="210">
        <v>0</v>
      </c>
      <c r="D130" s="200" t="s">
        <v>171</v>
      </c>
    </row>
    <row r="131" spans="1:6" s="32" customFormat="1" hidden="1">
      <c r="A131" s="157"/>
      <c r="B131" s="149"/>
      <c r="C131" s="210">
        <v>0</v>
      </c>
      <c r="D131" s="200" t="s">
        <v>171</v>
      </c>
    </row>
    <row r="132" spans="1:6" s="32" customFormat="1" hidden="1">
      <c r="A132" s="157"/>
      <c r="B132" s="149"/>
      <c r="C132" s="210">
        <v>0</v>
      </c>
      <c r="D132" s="200" t="s">
        <v>171</v>
      </c>
    </row>
    <row r="133" spans="1:6" s="32" customFormat="1" hidden="1">
      <c r="A133" s="157"/>
      <c r="B133" s="149"/>
      <c r="C133" s="210">
        <v>0</v>
      </c>
      <c r="D133" s="200" t="s">
        <v>171</v>
      </c>
    </row>
    <row r="134" spans="1:6" s="32" customFormat="1">
      <c r="A134" s="157"/>
      <c r="B134" s="149"/>
      <c r="C134" s="211">
        <v>0</v>
      </c>
      <c r="D134" s="200" t="s">
        <v>171</v>
      </c>
    </row>
    <row r="135" spans="1:6" s="32" customFormat="1">
      <c r="A135" s="157"/>
      <c r="B135" s="118" t="s">
        <v>172</v>
      </c>
      <c r="C135" s="117">
        <f>ROUND(SUBTOTAL(109,C5:C134),2)</f>
        <v>0</v>
      </c>
      <c r="D135" s="200" t="s">
        <v>171</v>
      </c>
      <c r="F135" s="226" t="s">
        <v>190</v>
      </c>
    </row>
    <row r="136" spans="1:6" s="32" customFormat="1">
      <c r="C136"/>
      <c r="D136" s="202" t="s">
        <v>174</v>
      </c>
    </row>
    <row r="137" spans="1:6" s="32" customFormat="1">
      <c r="A137" s="157"/>
      <c r="B137" s="149"/>
      <c r="C137" s="210">
        <v>0</v>
      </c>
      <c r="D137" s="200" t="s">
        <v>174</v>
      </c>
    </row>
    <row r="138" spans="1:6" s="32" customFormat="1">
      <c r="A138" s="157"/>
      <c r="B138" s="149"/>
      <c r="C138" s="210">
        <v>0</v>
      </c>
      <c r="D138" s="200" t="s">
        <v>174</v>
      </c>
    </row>
    <row r="139" spans="1:6" s="32" customFormat="1">
      <c r="A139" s="157"/>
      <c r="B139" s="149"/>
      <c r="C139" s="210">
        <v>0</v>
      </c>
      <c r="D139" s="200" t="s">
        <v>174</v>
      </c>
    </row>
    <row r="140" spans="1:6" s="32" customFormat="1" hidden="1">
      <c r="A140" s="157"/>
      <c r="B140" s="149"/>
      <c r="C140" s="210">
        <v>0</v>
      </c>
      <c r="D140" s="200" t="s">
        <v>174</v>
      </c>
    </row>
    <row r="141" spans="1:6" s="32" customFormat="1" hidden="1">
      <c r="A141" s="157"/>
      <c r="B141" s="149"/>
      <c r="C141" s="210">
        <v>0</v>
      </c>
      <c r="D141" s="200" t="s">
        <v>174</v>
      </c>
    </row>
    <row r="142" spans="1:6" s="32" customFormat="1" hidden="1">
      <c r="A142" s="157"/>
      <c r="B142" s="149"/>
      <c r="C142" s="210">
        <v>0</v>
      </c>
      <c r="D142" s="200" t="s">
        <v>174</v>
      </c>
    </row>
    <row r="143" spans="1:6" s="32" customFormat="1" hidden="1">
      <c r="A143" s="157"/>
      <c r="B143" s="149"/>
      <c r="C143" s="210">
        <v>0</v>
      </c>
      <c r="D143" s="200" t="s">
        <v>174</v>
      </c>
    </row>
    <row r="144" spans="1:6" s="32" customFormat="1" hidden="1">
      <c r="A144" s="157"/>
      <c r="B144" s="149"/>
      <c r="C144" s="210">
        <v>0</v>
      </c>
      <c r="D144" s="200" t="s">
        <v>174</v>
      </c>
    </row>
    <row r="145" spans="1:4" s="32" customFormat="1" hidden="1">
      <c r="A145" s="157"/>
      <c r="B145" s="149"/>
      <c r="C145" s="210">
        <v>0</v>
      </c>
      <c r="D145" s="200" t="s">
        <v>174</v>
      </c>
    </row>
    <row r="146" spans="1:4" s="32" customFormat="1" hidden="1">
      <c r="A146" s="157"/>
      <c r="B146" s="149"/>
      <c r="C146" s="210">
        <v>0</v>
      </c>
      <c r="D146" s="200" t="s">
        <v>174</v>
      </c>
    </row>
    <row r="147" spans="1:4" s="32" customFormat="1" hidden="1">
      <c r="A147" s="157"/>
      <c r="B147" s="149"/>
      <c r="C147" s="210">
        <v>0</v>
      </c>
      <c r="D147" s="200" t="s">
        <v>174</v>
      </c>
    </row>
    <row r="148" spans="1:4" s="32" customFormat="1" hidden="1">
      <c r="A148" s="157"/>
      <c r="B148" s="149"/>
      <c r="C148" s="210">
        <v>0</v>
      </c>
      <c r="D148" s="200" t="s">
        <v>174</v>
      </c>
    </row>
    <row r="149" spans="1:4" s="32" customFormat="1" hidden="1">
      <c r="A149" s="157"/>
      <c r="B149" s="149"/>
      <c r="C149" s="210">
        <v>0</v>
      </c>
      <c r="D149" s="200" t="s">
        <v>174</v>
      </c>
    </row>
    <row r="150" spans="1:4" s="32" customFormat="1" hidden="1">
      <c r="A150" s="157"/>
      <c r="B150" s="149"/>
      <c r="C150" s="210">
        <v>0</v>
      </c>
      <c r="D150" s="200" t="s">
        <v>174</v>
      </c>
    </row>
    <row r="151" spans="1:4" s="32" customFormat="1" hidden="1">
      <c r="A151" s="157"/>
      <c r="B151" s="149"/>
      <c r="C151" s="210">
        <v>0</v>
      </c>
      <c r="D151" s="200" t="s">
        <v>174</v>
      </c>
    </row>
    <row r="152" spans="1:4" s="32" customFormat="1" hidden="1">
      <c r="A152" s="157"/>
      <c r="B152" s="149"/>
      <c r="C152" s="210">
        <v>0</v>
      </c>
      <c r="D152" s="200" t="s">
        <v>174</v>
      </c>
    </row>
    <row r="153" spans="1:4" s="32" customFormat="1" hidden="1">
      <c r="A153" s="157"/>
      <c r="B153" s="149"/>
      <c r="C153" s="210">
        <v>0</v>
      </c>
      <c r="D153" s="200" t="s">
        <v>174</v>
      </c>
    </row>
    <row r="154" spans="1:4" s="32" customFormat="1" hidden="1">
      <c r="A154" s="157"/>
      <c r="B154" s="149"/>
      <c r="C154" s="210">
        <v>0</v>
      </c>
      <c r="D154" s="200" t="s">
        <v>174</v>
      </c>
    </row>
    <row r="155" spans="1:4" s="32" customFormat="1" hidden="1">
      <c r="A155" s="157"/>
      <c r="B155" s="149"/>
      <c r="C155" s="210">
        <v>0</v>
      </c>
      <c r="D155" s="200" t="s">
        <v>174</v>
      </c>
    </row>
    <row r="156" spans="1:4" s="32" customFormat="1" hidden="1">
      <c r="A156" s="157"/>
      <c r="B156" s="149"/>
      <c r="C156" s="210">
        <v>0</v>
      </c>
      <c r="D156" s="200" t="s">
        <v>174</v>
      </c>
    </row>
    <row r="157" spans="1:4" s="32" customFormat="1" hidden="1">
      <c r="A157" s="157"/>
      <c r="B157" s="149"/>
      <c r="C157" s="210">
        <v>0</v>
      </c>
      <c r="D157" s="200" t="s">
        <v>174</v>
      </c>
    </row>
    <row r="158" spans="1:4" s="32" customFormat="1" hidden="1">
      <c r="A158" s="157"/>
      <c r="B158" s="149"/>
      <c r="C158" s="210">
        <v>0</v>
      </c>
      <c r="D158" s="200" t="s">
        <v>174</v>
      </c>
    </row>
    <row r="159" spans="1:4" s="32" customFormat="1" hidden="1">
      <c r="A159" s="157"/>
      <c r="B159" s="149"/>
      <c r="C159" s="210">
        <v>0</v>
      </c>
      <c r="D159" s="200" t="s">
        <v>174</v>
      </c>
    </row>
    <row r="160" spans="1:4" s="32" customFormat="1" hidden="1">
      <c r="A160" s="157"/>
      <c r="B160" s="149"/>
      <c r="C160" s="210">
        <v>0</v>
      </c>
      <c r="D160" s="200" t="s">
        <v>174</v>
      </c>
    </row>
    <row r="161" spans="1:4" s="32" customFormat="1" hidden="1">
      <c r="A161" s="157"/>
      <c r="B161" s="149"/>
      <c r="C161" s="210">
        <v>0</v>
      </c>
      <c r="D161" s="200" t="s">
        <v>174</v>
      </c>
    </row>
    <row r="162" spans="1:4" s="32" customFormat="1" hidden="1">
      <c r="A162" s="157"/>
      <c r="B162" s="149"/>
      <c r="C162" s="210">
        <v>0</v>
      </c>
      <c r="D162" s="200" t="s">
        <v>174</v>
      </c>
    </row>
    <row r="163" spans="1:4" s="32" customFormat="1" hidden="1">
      <c r="A163" s="157"/>
      <c r="B163" s="149"/>
      <c r="C163" s="210">
        <v>0</v>
      </c>
      <c r="D163" s="200" t="s">
        <v>174</v>
      </c>
    </row>
    <row r="164" spans="1:4" s="32" customFormat="1" hidden="1">
      <c r="A164" s="157"/>
      <c r="B164" s="149"/>
      <c r="C164" s="210">
        <v>0</v>
      </c>
      <c r="D164" s="200" t="s">
        <v>174</v>
      </c>
    </row>
    <row r="165" spans="1:4" s="32" customFormat="1" hidden="1">
      <c r="A165" s="157"/>
      <c r="B165" s="149"/>
      <c r="C165" s="210">
        <v>0</v>
      </c>
      <c r="D165" s="200" t="s">
        <v>174</v>
      </c>
    </row>
    <row r="166" spans="1:4" s="32" customFormat="1" hidden="1">
      <c r="A166" s="157"/>
      <c r="B166" s="149"/>
      <c r="C166" s="210">
        <v>0</v>
      </c>
      <c r="D166" s="200" t="s">
        <v>174</v>
      </c>
    </row>
    <row r="167" spans="1:4" s="32" customFormat="1" hidden="1">
      <c r="A167" s="157"/>
      <c r="B167" s="149"/>
      <c r="C167" s="210">
        <v>0</v>
      </c>
      <c r="D167" s="200" t="s">
        <v>174</v>
      </c>
    </row>
    <row r="168" spans="1:4" s="32" customFormat="1" hidden="1">
      <c r="A168" s="157"/>
      <c r="B168" s="149"/>
      <c r="C168" s="210">
        <v>0</v>
      </c>
      <c r="D168" s="200" t="s">
        <v>174</v>
      </c>
    </row>
    <row r="169" spans="1:4" s="32" customFormat="1" hidden="1">
      <c r="A169" s="157"/>
      <c r="B169" s="149"/>
      <c r="C169" s="210">
        <v>0</v>
      </c>
      <c r="D169" s="200" t="s">
        <v>174</v>
      </c>
    </row>
    <row r="170" spans="1:4" s="32" customFormat="1" hidden="1">
      <c r="A170" s="157"/>
      <c r="B170" s="149"/>
      <c r="C170" s="210">
        <v>0</v>
      </c>
      <c r="D170" s="200" t="s">
        <v>174</v>
      </c>
    </row>
    <row r="171" spans="1:4" s="32" customFormat="1" hidden="1">
      <c r="A171" s="157"/>
      <c r="B171" s="149"/>
      <c r="C171" s="210">
        <v>0</v>
      </c>
      <c r="D171" s="200" t="s">
        <v>174</v>
      </c>
    </row>
    <row r="172" spans="1:4" s="32" customFormat="1" hidden="1">
      <c r="A172" s="157"/>
      <c r="B172" s="149"/>
      <c r="C172" s="210">
        <v>0</v>
      </c>
      <c r="D172" s="200" t="s">
        <v>174</v>
      </c>
    </row>
    <row r="173" spans="1:4" s="32" customFormat="1" hidden="1">
      <c r="A173" s="157"/>
      <c r="B173" s="149"/>
      <c r="C173" s="210">
        <v>0</v>
      </c>
      <c r="D173" s="200" t="s">
        <v>174</v>
      </c>
    </row>
    <row r="174" spans="1:4" s="32" customFormat="1" hidden="1">
      <c r="A174" s="157"/>
      <c r="B174" s="149"/>
      <c r="C174" s="210">
        <v>0</v>
      </c>
      <c r="D174" s="200" t="s">
        <v>174</v>
      </c>
    </row>
    <row r="175" spans="1:4" s="32" customFormat="1" hidden="1">
      <c r="A175" s="157"/>
      <c r="B175" s="149"/>
      <c r="C175" s="210">
        <v>0</v>
      </c>
      <c r="D175" s="200" t="s">
        <v>174</v>
      </c>
    </row>
    <row r="176" spans="1:4" s="32" customFormat="1" hidden="1">
      <c r="A176" s="157"/>
      <c r="B176" s="149"/>
      <c r="C176" s="210">
        <v>0</v>
      </c>
      <c r="D176" s="200" t="s">
        <v>174</v>
      </c>
    </row>
    <row r="177" spans="1:4" s="32" customFormat="1" hidden="1">
      <c r="A177" s="157"/>
      <c r="B177" s="149"/>
      <c r="C177" s="210">
        <v>0</v>
      </c>
      <c r="D177" s="200" t="s">
        <v>174</v>
      </c>
    </row>
    <row r="178" spans="1:4" s="32" customFormat="1" hidden="1">
      <c r="A178" s="157"/>
      <c r="B178" s="149"/>
      <c r="C178" s="210">
        <v>0</v>
      </c>
      <c r="D178" s="200" t="s">
        <v>174</v>
      </c>
    </row>
    <row r="179" spans="1:4" s="32" customFormat="1" hidden="1">
      <c r="A179" s="157"/>
      <c r="B179" s="149"/>
      <c r="C179" s="210">
        <v>0</v>
      </c>
      <c r="D179" s="200" t="s">
        <v>174</v>
      </c>
    </row>
    <row r="180" spans="1:4" s="32" customFormat="1" hidden="1">
      <c r="A180" s="157"/>
      <c r="B180" s="149"/>
      <c r="C180" s="210">
        <v>0</v>
      </c>
      <c r="D180" s="200" t="s">
        <v>174</v>
      </c>
    </row>
    <row r="181" spans="1:4" s="32" customFormat="1" hidden="1">
      <c r="A181" s="157"/>
      <c r="B181" s="149"/>
      <c r="C181" s="210">
        <v>0</v>
      </c>
      <c r="D181" s="200" t="s">
        <v>174</v>
      </c>
    </row>
    <row r="182" spans="1:4" s="32" customFormat="1" hidden="1">
      <c r="A182" s="157"/>
      <c r="B182" s="149"/>
      <c r="C182" s="210">
        <v>0</v>
      </c>
      <c r="D182" s="200" t="s">
        <v>174</v>
      </c>
    </row>
    <row r="183" spans="1:4" s="32" customFormat="1" hidden="1">
      <c r="A183" s="157"/>
      <c r="B183" s="149"/>
      <c r="C183" s="210">
        <v>0</v>
      </c>
      <c r="D183" s="200" t="s">
        <v>174</v>
      </c>
    </row>
    <row r="184" spans="1:4" s="32" customFormat="1" hidden="1">
      <c r="A184" s="157"/>
      <c r="B184" s="149"/>
      <c r="C184" s="210">
        <v>0</v>
      </c>
      <c r="D184" s="200" t="s">
        <v>174</v>
      </c>
    </row>
    <row r="185" spans="1:4" s="32" customFormat="1" hidden="1">
      <c r="A185" s="157"/>
      <c r="B185" s="149"/>
      <c r="C185" s="210">
        <v>0</v>
      </c>
      <c r="D185" s="200" t="s">
        <v>174</v>
      </c>
    </row>
    <row r="186" spans="1:4" s="32" customFormat="1" hidden="1">
      <c r="A186" s="157"/>
      <c r="B186" s="149"/>
      <c r="C186" s="210">
        <v>0</v>
      </c>
      <c r="D186" s="200" t="s">
        <v>174</v>
      </c>
    </row>
    <row r="187" spans="1:4" s="32" customFormat="1" hidden="1">
      <c r="A187" s="157"/>
      <c r="B187" s="149"/>
      <c r="C187" s="210">
        <v>0</v>
      </c>
      <c r="D187" s="200" t="s">
        <v>174</v>
      </c>
    </row>
    <row r="188" spans="1:4" s="32" customFormat="1" hidden="1">
      <c r="A188" s="157"/>
      <c r="B188" s="149"/>
      <c r="C188" s="210">
        <v>0</v>
      </c>
      <c r="D188" s="200" t="s">
        <v>174</v>
      </c>
    </row>
    <row r="189" spans="1:4" s="32" customFormat="1" hidden="1">
      <c r="A189" s="157"/>
      <c r="B189" s="149"/>
      <c r="C189" s="210">
        <v>0</v>
      </c>
      <c r="D189" s="200" t="s">
        <v>174</v>
      </c>
    </row>
    <row r="190" spans="1:4" s="32" customFormat="1" hidden="1">
      <c r="A190" s="157"/>
      <c r="B190" s="149"/>
      <c r="C190" s="210">
        <v>0</v>
      </c>
      <c r="D190" s="200" t="s">
        <v>174</v>
      </c>
    </row>
    <row r="191" spans="1:4" s="32" customFormat="1" hidden="1">
      <c r="A191" s="157"/>
      <c r="B191" s="149"/>
      <c r="C191" s="210">
        <v>0</v>
      </c>
      <c r="D191" s="200" t="s">
        <v>174</v>
      </c>
    </row>
    <row r="192" spans="1:4" s="32" customFormat="1" hidden="1">
      <c r="A192" s="157"/>
      <c r="B192" s="149"/>
      <c r="C192" s="210">
        <v>0</v>
      </c>
      <c r="D192" s="200" t="s">
        <v>174</v>
      </c>
    </row>
    <row r="193" spans="1:4" s="32" customFormat="1" hidden="1">
      <c r="A193" s="157"/>
      <c r="B193" s="149"/>
      <c r="C193" s="210">
        <v>0</v>
      </c>
      <c r="D193" s="200" t="s">
        <v>174</v>
      </c>
    </row>
    <row r="194" spans="1:4" s="32" customFormat="1" hidden="1">
      <c r="A194" s="157"/>
      <c r="B194" s="149"/>
      <c r="C194" s="210">
        <v>0</v>
      </c>
      <c r="D194" s="200" t="s">
        <v>174</v>
      </c>
    </row>
    <row r="195" spans="1:4" s="32" customFormat="1" hidden="1">
      <c r="A195" s="157"/>
      <c r="B195" s="149"/>
      <c r="C195" s="210">
        <v>0</v>
      </c>
      <c r="D195" s="200" t="s">
        <v>174</v>
      </c>
    </row>
    <row r="196" spans="1:4" s="32" customFormat="1" hidden="1">
      <c r="A196" s="157"/>
      <c r="B196" s="149"/>
      <c r="C196" s="210">
        <v>0</v>
      </c>
      <c r="D196" s="200" t="s">
        <v>174</v>
      </c>
    </row>
    <row r="197" spans="1:4" s="32" customFormat="1" hidden="1">
      <c r="A197" s="157"/>
      <c r="B197" s="149"/>
      <c r="C197" s="210">
        <v>0</v>
      </c>
      <c r="D197" s="200" t="s">
        <v>174</v>
      </c>
    </row>
    <row r="198" spans="1:4" s="32" customFormat="1" hidden="1">
      <c r="A198" s="157"/>
      <c r="B198" s="149"/>
      <c r="C198" s="210">
        <v>0</v>
      </c>
      <c r="D198" s="200" t="s">
        <v>174</v>
      </c>
    </row>
    <row r="199" spans="1:4" s="32" customFormat="1" hidden="1">
      <c r="A199" s="157"/>
      <c r="B199" s="149"/>
      <c r="C199" s="210">
        <v>0</v>
      </c>
      <c r="D199" s="200" t="s">
        <v>174</v>
      </c>
    </row>
    <row r="200" spans="1:4" s="32" customFormat="1" hidden="1">
      <c r="A200" s="157"/>
      <c r="B200" s="149"/>
      <c r="C200" s="210">
        <v>0</v>
      </c>
      <c r="D200" s="200" t="s">
        <v>174</v>
      </c>
    </row>
    <row r="201" spans="1:4" s="32" customFormat="1" hidden="1">
      <c r="A201" s="157"/>
      <c r="B201" s="149"/>
      <c r="C201" s="210">
        <v>0</v>
      </c>
      <c r="D201" s="200" t="s">
        <v>174</v>
      </c>
    </row>
    <row r="202" spans="1:4" s="32" customFormat="1" hidden="1">
      <c r="A202" s="157"/>
      <c r="B202" s="149"/>
      <c r="C202" s="210">
        <v>0</v>
      </c>
      <c r="D202" s="200" t="s">
        <v>174</v>
      </c>
    </row>
    <row r="203" spans="1:4" s="32" customFormat="1" hidden="1">
      <c r="A203" s="157"/>
      <c r="B203" s="149"/>
      <c r="C203" s="210">
        <v>0</v>
      </c>
      <c r="D203" s="200" t="s">
        <v>174</v>
      </c>
    </row>
    <row r="204" spans="1:4" s="32" customFormat="1" hidden="1">
      <c r="A204" s="157"/>
      <c r="B204" s="149"/>
      <c r="C204" s="210">
        <v>0</v>
      </c>
      <c r="D204" s="200" t="s">
        <v>174</v>
      </c>
    </row>
    <row r="205" spans="1:4" s="32" customFormat="1" hidden="1">
      <c r="A205" s="157"/>
      <c r="B205" s="149"/>
      <c r="C205" s="210">
        <v>0</v>
      </c>
      <c r="D205" s="200" t="s">
        <v>174</v>
      </c>
    </row>
    <row r="206" spans="1:4" s="32" customFormat="1" hidden="1">
      <c r="A206" s="157"/>
      <c r="B206" s="149"/>
      <c r="C206" s="210">
        <v>0</v>
      </c>
      <c r="D206" s="200" t="s">
        <v>174</v>
      </c>
    </row>
    <row r="207" spans="1:4" s="32" customFormat="1" hidden="1">
      <c r="A207" s="157"/>
      <c r="B207" s="149"/>
      <c r="C207" s="210">
        <v>0</v>
      </c>
      <c r="D207" s="200" t="s">
        <v>174</v>
      </c>
    </row>
    <row r="208" spans="1:4" s="32" customFormat="1" hidden="1">
      <c r="A208" s="157"/>
      <c r="B208" s="149"/>
      <c r="C208" s="210">
        <v>0</v>
      </c>
      <c r="D208" s="200" t="s">
        <v>174</v>
      </c>
    </row>
    <row r="209" spans="1:4" s="32" customFormat="1" hidden="1">
      <c r="A209" s="157"/>
      <c r="B209" s="149"/>
      <c r="C209" s="210">
        <v>0</v>
      </c>
      <c r="D209" s="200" t="s">
        <v>174</v>
      </c>
    </row>
    <row r="210" spans="1:4" s="32" customFormat="1" hidden="1">
      <c r="A210" s="157"/>
      <c r="B210" s="149"/>
      <c r="C210" s="210">
        <v>0</v>
      </c>
      <c r="D210" s="200" t="s">
        <v>174</v>
      </c>
    </row>
    <row r="211" spans="1:4" s="32" customFormat="1" hidden="1">
      <c r="A211" s="157"/>
      <c r="B211" s="149"/>
      <c r="C211" s="210">
        <v>0</v>
      </c>
      <c r="D211" s="200" t="s">
        <v>174</v>
      </c>
    </row>
    <row r="212" spans="1:4" s="32" customFormat="1" hidden="1">
      <c r="A212" s="157"/>
      <c r="B212" s="149"/>
      <c r="C212" s="210">
        <v>0</v>
      </c>
      <c r="D212" s="200" t="s">
        <v>174</v>
      </c>
    </row>
    <row r="213" spans="1:4" s="32" customFormat="1" hidden="1">
      <c r="A213" s="157"/>
      <c r="B213" s="149"/>
      <c r="C213" s="210">
        <v>0</v>
      </c>
      <c r="D213" s="200" t="s">
        <v>174</v>
      </c>
    </row>
    <row r="214" spans="1:4" s="32" customFormat="1" hidden="1">
      <c r="A214" s="157"/>
      <c r="B214" s="149"/>
      <c r="C214" s="210">
        <v>0</v>
      </c>
      <c r="D214" s="200" t="s">
        <v>174</v>
      </c>
    </row>
    <row r="215" spans="1:4" s="32" customFormat="1" hidden="1">
      <c r="A215" s="157"/>
      <c r="B215" s="149"/>
      <c r="C215" s="210">
        <v>0</v>
      </c>
      <c r="D215" s="200" t="s">
        <v>174</v>
      </c>
    </row>
    <row r="216" spans="1:4" s="32" customFormat="1" hidden="1">
      <c r="A216" s="157"/>
      <c r="B216" s="149"/>
      <c r="C216" s="210">
        <v>0</v>
      </c>
      <c r="D216" s="200" t="s">
        <v>174</v>
      </c>
    </row>
    <row r="217" spans="1:4" s="32" customFormat="1" hidden="1">
      <c r="A217" s="157"/>
      <c r="B217" s="149"/>
      <c r="C217" s="210">
        <v>0</v>
      </c>
      <c r="D217" s="200" t="s">
        <v>174</v>
      </c>
    </row>
    <row r="218" spans="1:4" s="32" customFormat="1" hidden="1">
      <c r="A218" s="157"/>
      <c r="B218" s="149"/>
      <c r="C218" s="210">
        <v>0</v>
      </c>
      <c r="D218" s="200" t="s">
        <v>174</v>
      </c>
    </row>
    <row r="219" spans="1:4" s="32" customFormat="1" hidden="1">
      <c r="A219" s="157"/>
      <c r="B219" s="149"/>
      <c r="C219" s="210">
        <v>0</v>
      </c>
      <c r="D219" s="200" t="s">
        <v>174</v>
      </c>
    </row>
    <row r="220" spans="1:4" s="32" customFormat="1" hidden="1">
      <c r="A220" s="157"/>
      <c r="B220" s="149"/>
      <c r="C220" s="210">
        <v>0</v>
      </c>
      <c r="D220" s="200" t="s">
        <v>174</v>
      </c>
    </row>
    <row r="221" spans="1:4" s="32" customFormat="1" hidden="1">
      <c r="A221" s="157"/>
      <c r="B221" s="149"/>
      <c r="C221" s="210">
        <v>0</v>
      </c>
      <c r="D221" s="200" t="s">
        <v>174</v>
      </c>
    </row>
    <row r="222" spans="1:4" s="32" customFormat="1" hidden="1">
      <c r="A222" s="157"/>
      <c r="B222" s="149"/>
      <c r="C222" s="210">
        <v>0</v>
      </c>
      <c r="D222" s="200" t="s">
        <v>174</v>
      </c>
    </row>
    <row r="223" spans="1:4" s="32" customFormat="1" hidden="1">
      <c r="A223" s="157"/>
      <c r="B223" s="149"/>
      <c r="C223" s="210">
        <v>0</v>
      </c>
      <c r="D223" s="200" t="s">
        <v>174</v>
      </c>
    </row>
    <row r="224" spans="1:4" s="32" customFormat="1" hidden="1">
      <c r="A224" s="157"/>
      <c r="B224" s="149"/>
      <c r="C224" s="210">
        <v>0</v>
      </c>
      <c r="D224" s="200" t="s">
        <v>174</v>
      </c>
    </row>
    <row r="225" spans="1:4" s="32" customFormat="1" hidden="1">
      <c r="A225" s="157"/>
      <c r="B225" s="149"/>
      <c r="C225" s="210">
        <v>0</v>
      </c>
      <c r="D225" s="200" t="s">
        <v>174</v>
      </c>
    </row>
    <row r="226" spans="1:4" s="32" customFormat="1" hidden="1">
      <c r="A226" s="157"/>
      <c r="B226" s="149"/>
      <c r="C226" s="210">
        <v>0</v>
      </c>
      <c r="D226" s="200" t="s">
        <v>174</v>
      </c>
    </row>
    <row r="227" spans="1:4" s="32" customFormat="1" hidden="1">
      <c r="A227" s="157"/>
      <c r="B227" s="149"/>
      <c r="C227" s="210">
        <v>0</v>
      </c>
      <c r="D227" s="200" t="s">
        <v>174</v>
      </c>
    </row>
    <row r="228" spans="1:4" s="32" customFormat="1" hidden="1">
      <c r="A228" s="157"/>
      <c r="B228" s="149"/>
      <c r="C228" s="210">
        <v>0</v>
      </c>
      <c r="D228" s="200" t="s">
        <v>174</v>
      </c>
    </row>
    <row r="229" spans="1:4" s="32" customFormat="1" hidden="1">
      <c r="A229" s="157"/>
      <c r="B229" s="149"/>
      <c r="C229" s="210">
        <v>0</v>
      </c>
      <c r="D229" s="200" t="s">
        <v>174</v>
      </c>
    </row>
    <row r="230" spans="1:4" s="32" customFormat="1" hidden="1">
      <c r="A230" s="157"/>
      <c r="B230" s="149"/>
      <c r="C230" s="210">
        <v>0</v>
      </c>
      <c r="D230" s="200" t="s">
        <v>174</v>
      </c>
    </row>
    <row r="231" spans="1:4" s="32" customFormat="1" hidden="1">
      <c r="A231" s="157"/>
      <c r="B231" s="149"/>
      <c r="C231" s="210">
        <v>0</v>
      </c>
      <c r="D231" s="200" t="s">
        <v>174</v>
      </c>
    </row>
    <row r="232" spans="1:4" s="32" customFormat="1" hidden="1">
      <c r="A232" s="157"/>
      <c r="B232" s="149"/>
      <c r="C232" s="210">
        <v>0</v>
      </c>
      <c r="D232" s="200" t="s">
        <v>174</v>
      </c>
    </row>
    <row r="233" spans="1:4" s="32" customFormat="1" hidden="1">
      <c r="A233" s="157"/>
      <c r="B233" s="149"/>
      <c r="C233" s="210">
        <v>0</v>
      </c>
      <c r="D233" s="200" t="s">
        <v>174</v>
      </c>
    </row>
    <row r="234" spans="1:4" s="32" customFormat="1" hidden="1">
      <c r="A234" s="157"/>
      <c r="B234" s="149"/>
      <c r="C234" s="210">
        <v>0</v>
      </c>
      <c r="D234" s="200" t="s">
        <v>174</v>
      </c>
    </row>
    <row r="235" spans="1:4" s="32" customFormat="1" hidden="1">
      <c r="A235" s="157"/>
      <c r="B235" s="149"/>
      <c r="C235" s="210">
        <v>0</v>
      </c>
      <c r="D235" s="200" t="s">
        <v>174</v>
      </c>
    </row>
    <row r="236" spans="1:4" s="32" customFormat="1" hidden="1">
      <c r="A236" s="157"/>
      <c r="B236" s="149"/>
      <c r="C236" s="210">
        <v>0</v>
      </c>
      <c r="D236" s="200" t="s">
        <v>174</v>
      </c>
    </row>
    <row r="237" spans="1:4" s="32" customFormat="1" hidden="1">
      <c r="A237" s="157"/>
      <c r="B237" s="149"/>
      <c r="C237" s="210">
        <v>0</v>
      </c>
      <c r="D237" s="200" t="s">
        <v>174</v>
      </c>
    </row>
    <row r="238" spans="1:4" s="32" customFormat="1" hidden="1">
      <c r="A238" s="157"/>
      <c r="B238" s="149"/>
      <c r="C238" s="210">
        <v>0</v>
      </c>
      <c r="D238" s="200" t="s">
        <v>174</v>
      </c>
    </row>
    <row r="239" spans="1:4" s="32" customFormat="1" hidden="1">
      <c r="A239" s="157"/>
      <c r="B239" s="149"/>
      <c r="C239" s="210">
        <v>0</v>
      </c>
      <c r="D239" s="200" t="s">
        <v>174</v>
      </c>
    </row>
    <row r="240" spans="1:4" s="32" customFormat="1" hidden="1">
      <c r="A240" s="157"/>
      <c r="B240" s="149"/>
      <c r="C240" s="210">
        <v>0</v>
      </c>
      <c r="D240" s="200" t="s">
        <v>174</v>
      </c>
    </row>
    <row r="241" spans="1:4" s="32" customFormat="1" hidden="1">
      <c r="A241" s="157"/>
      <c r="B241" s="149"/>
      <c r="C241" s="210">
        <v>0</v>
      </c>
      <c r="D241" s="200" t="s">
        <v>174</v>
      </c>
    </row>
    <row r="242" spans="1:4" s="32" customFormat="1" hidden="1">
      <c r="A242" s="157"/>
      <c r="B242" s="149"/>
      <c r="C242" s="210">
        <v>0</v>
      </c>
      <c r="D242" s="200" t="s">
        <v>174</v>
      </c>
    </row>
    <row r="243" spans="1:4" s="32" customFormat="1" hidden="1">
      <c r="A243" s="157"/>
      <c r="B243" s="149"/>
      <c r="C243" s="210">
        <v>0</v>
      </c>
      <c r="D243" s="200" t="s">
        <v>174</v>
      </c>
    </row>
    <row r="244" spans="1:4" s="32" customFormat="1" hidden="1">
      <c r="A244" s="157"/>
      <c r="B244" s="149"/>
      <c r="C244" s="210">
        <v>0</v>
      </c>
      <c r="D244" s="200" t="s">
        <v>174</v>
      </c>
    </row>
    <row r="245" spans="1:4" s="32" customFormat="1" hidden="1">
      <c r="A245" s="157"/>
      <c r="B245" s="149"/>
      <c r="C245" s="210">
        <v>0</v>
      </c>
      <c r="D245" s="200" t="s">
        <v>174</v>
      </c>
    </row>
    <row r="246" spans="1:4" s="32" customFormat="1" hidden="1">
      <c r="A246" s="157"/>
      <c r="B246" s="149"/>
      <c r="C246" s="210">
        <v>0</v>
      </c>
      <c r="D246" s="200" t="s">
        <v>174</v>
      </c>
    </row>
    <row r="247" spans="1:4" s="32" customFormat="1" hidden="1">
      <c r="A247" s="157"/>
      <c r="B247" s="149"/>
      <c r="C247" s="210">
        <v>0</v>
      </c>
      <c r="D247" s="200" t="s">
        <v>174</v>
      </c>
    </row>
    <row r="248" spans="1:4" s="32" customFormat="1" hidden="1">
      <c r="A248" s="157"/>
      <c r="B248" s="149"/>
      <c r="C248" s="210">
        <v>0</v>
      </c>
      <c r="D248" s="200" t="s">
        <v>174</v>
      </c>
    </row>
    <row r="249" spans="1:4" s="32" customFormat="1" hidden="1">
      <c r="A249" s="157"/>
      <c r="B249" s="149"/>
      <c r="C249" s="210">
        <v>0</v>
      </c>
      <c r="D249" s="200" t="s">
        <v>174</v>
      </c>
    </row>
    <row r="250" spans="1:4" s="32" customFormat="1" hidden="1">
      <c r="A250" s="157"/>
      <c r="B250" s="149"/>
      <c r="C250" s="210">
        <v>0</v>
      </c>
      <c r="D250" s="200" t="s">
        <v>174</v>
      </c>
    </row>
    <row r="251" spans="1:4" s="32" customFormat="1" hidden="1">
      <c r="A251" s="157"/>
      <c r="B251" s="149"/>
      <c r="C251" s="210">
        <v>0</v>
      </c>
      <c r="D251" s="200" t="s">
        <v>174</v>
      </c>
    </row>
    <row r="252" spans="1:4" s="32" customFormat="1" hidden="1">
      <c r="A252" s="157"/>
      <c r="B252" s="149"/>
      <c r="C252" s="210">
        <v>0</v>
      </c>
      <c r="D252" s="200" t="s">
        <v>174</v>
      </c>
    </row>
    <row r="253" spans="1:4" s="32" customFormat="1" hidden="1">
      <c r="A253" s="157"/>
      <c r="B253" s="149"/>
      <c r="C253" s="210">
        <v>0</v>
      </c>
      <c r="D253" s="200" t="s">
        <v>174</v>
      </c>
    </row>
    <row r="254" spans="1:4" s="32" customFormat="1" hidden="1">
      <c r="A254" s="157"/>
      <c r="B254" s="149"/>
      <c r="C254" s="210">
        <v>0</v>
      </c>
      <c r="D254" s="200" t="s">
        <v>174</v>
      </c>
    </row>
    <row r="255" spans="1:4" s="32" customFormat="1" hidden="1">
      <c r="A255" s="157"/>
      <c r="B255" s="149"/>
      <c r="C255" s="210">
        <v>0</v>
      </c>
      <c r="D255" s="200" t="s">
        <v>174</v>
      </c>
    </row>
    <row r="256" spans="1:4" s="32" customFormat="1" hidden="1">
      <c r="A256" s="157"/>
      <c r="B256" s="149"/>
      <c r="C256" s="210">
        <v>0</v>
      </c>
      <c r="D256" s="200" t="s">
        <v>174</v>
      </c>
    </row>
    <row r="257" spans="1:14" s="32" customFormat="1" hidden="1">
      <c r="A257" s="157"/>
      <c r="B257" s="149"/>
      <c r="C257" s="210">
        <v>0</v>
      </c>
      <c r="D257" s="200" t="s">
        <v>174</v>
      </c>
    </row>
    <row r="258" spans="1:14" s="32" customFormat="1" hidden="1">
      <c r="A258" s="157"/>
      <c r="B258" s="149"/>
      <c r="C258" s="210">
        <v>0</v>
      </c>
      <c r="D258" s="200" t="s">
        <v>174</v>
      </c>
    </row>
    <row r="259" spans="1:14" s="32" customFormat="1" hidden="1">
      <c r="A259" s="157"/>
      <c r="B259" s="149"/>
      <c r="C259" s="210">
        <v>0</v>
      </c>
      <c r="D259" s="200" t="s">
        <v>174</v>
      </c>
    </row>
    <row r="260" spans="1:14" s="32" customFormat="1" hidden="1">
      <c r="A260" s="157"/>
      <c r="B260" s="149"/>
      <c r="C260" s="210">
        <v>0</v>
      </c>
      <c r="D260" s="200" t="s">
        <v>174</v>
      </c>
    </row>
    <row r="261" spans="1:14" s="32" customFormat="1" hidden="1">
      <c r="A261" s="157"/>
      <c r="B261" s="149"/>
      <c r="C261" s="210">
        <v>0</v>
      </c>
      <c r="D261" s="200" t="s">
        <v>174</v>
      </c>
    </row>
    <row r="262" spans="1:14" s="32" customFormat="1" hidden="1">
      <c r="A262" s="157"/>
      <c r="B262" s="149"/>
      <c r="C262" s="210">
        <v>0</v>
      </c>
      <c r="D262" s="200" t="s">
        <v>174</v>
      </c>
    </row>
    <row r="263" spans="1:14" s="32" customFormat="1" hidden="1">
      <c r="A263" s="157"/>
      <c r="B263" s="149"/>
      <c r="C263" s="210">
        <v>0</v>
      </c>
      <c r="D263" s="200" t="s">
        <v>174</v>
      </c>
    </row>
    <row r="264" spans="1:14" s="32" customFormat="1" hidden="1">
      <c r="A264" s="157"/>
      <c r="B264" s="149"/>
      <c r="C264" s="210">
        <v>0</v>
      </c>
      <c r="D264" s="200" t="s">
        <v>174</v>
      </c>
    </row>
    <row r="265" spans="1:14" s="32" customFormat="1" hidden="1">
      <c r="A265" s="157"/>
      <c r="B265" s="149"/>
      <c r="C265" s="210">
        <v>0</v>
      </c>
      <c r="D265" s="200" t="s">
        <v>174</v>
      </c>
    </row>
    <row r="266" spans="1:14" s="32" customFormat="1">
      <c r="A266" s="157"/>
      <c r="B266" s="149"/>
      <c r="C266" s="211">
        <v>0</v>
      </c>
      <c r="D266" s="200" t="s">
        <v>174</v>
      </c>
    </row>
    <row r="267" spans="1:14" s="32" customFormat="1">
      <c r="A267" s="171"/>
      <c r="B267" s="121" t="s">
        <v>175</v>
      </c>
      <c r="C267" s="117">
        <f>ROUND(SUBTOTAL(109,C136:C266),2)</f>
        <v>0</v>
      </c>
      <c r="D267" s="200" t="s">
        <v>174</v>
      </c>
      <c r="F267" s="226" t="s">
        <v>190</v>
      </c>
    </row>
    <row r="268" spans="1:14">
      <c r="D268" s="119" t="s">
        <v>166</v>
      </c>
    </row>
    <row r="269" spans="1:14">
      <c r="B269" s="228" t="s">
        <v>185</v>
      </c>
      <c r="C269" s="153">
        <f>+C267+C135</f>
        <v>0</v>
      </c>
      <c r="D269" s="122" t="s">
        <v>166</v>
      </c>
      <c r="F269" s="35" t="s">
        <v>177</v>
      </c>
    </row>
    <row r="270" spans="1:14" s="32" customFormat="1">
      <c r="A270"/>
      <c r="B270"/>
      <c r="C270"/>
      <c r="D270" s="119" t="s">
        <v>166</v>
      </c>
    </row>
    <row r="271" spans="1:14" s="32" customFormat="1">
      <c r="A271" s="86" t="s">
        <v>178</v>
      </c>
      <c r="B271" s="93"/>
      <c r="C271" s="94"/>
      <c r="D271" s="119" t="s">
        <v>171</v>
      </c>
      <c r="F271" s="36" t="s">
        <v>179</v>
      </c>
    </row>
    <row r="272" spans="1:14" s="32" customFormat="1" ht="45" customHeight="1">
      <c r="A272" s="334"/>
      <c r="B272" s="335"/>
      <c r="C272" s="336"/>
      <c r="D272" s="203" t="s">
        <v>171</v>
      </c>
      <c r="F272" s="338" t="s">
        <v>180</v>
      </c>
      <c r="G272" s="338"/>
      <c r="H272" s="338"/>
      <c r="I272" s="338"/>
      <c r="J272" s="338"/>
      <c r="K272" s="338"/>
      <c r="L272" s="338"/>
      <c r="M272" s="338"/>
      <c r="N272" s="338"/>
    </row>
    <row r="273" spans="1:14">
      <c r="D273" s="188" t="s">
        <v>174</v>
      </c>
      <c r="F273" s="36"/>
    </row>
    <row r="274" spans="1:14" s="32" customFormat="1">
      <c r="A274" s="86" t="s">
        <v>181</v>
      </c>
      <c r="B274" s="90"/>
      <c r="C274" s="87"/>
      <c r="D274" t="s">
        <v>174</v>
      </c>
      <c r="F274" s="36" t="s">
        <v>179</v>
      </c>
    </row>
    <row r="275" spans="1:14" s="32" customFormat="1" ht="45" customHeight="1">
      <c r="A275" s="334"/>
      <c r="B275" s="335"/>
      <c r="C275" s="336"/>
      <c r="D275" s="204" t="s">
        <v>174</v>
      </c>
      <c r="F275" s="338" t="s">
        <v>180</v>
      </c>
      <c r="G275" s="338"/>
      <c r="H275" s="338"/>
      <c r="I275" s="338"/>
      <c r="J275" s="338"/>
      <c r="K275" s="338"/>
      <c r="L275" s="338"/>
      <c r="M275" s="338"/>
      <c r="N275" s="338"/>
    </row>
    <row r="276" spans="1:14">
      <c r="D276" s="188"/>
    </row>
  </sheetData>
  <sheetProtection algorithmName="SHA-512" hashValue="Per149VUYu20dcg5widPzMCWfYSHLuwWVja1L+XIJlTp3Jjy4sDAPwpUU2Q5loPGXgrJP0IIFjzONeOhrX0vnA==" saltValue="TIBVatA25ozRNhXs7Iq6Bw==" spinCount="100000" sheet="1" formatCells="0" formatRows="0" sort="0"/>
  <autoFilter ref="D1:D276" xr:uid="{00000000-0001-0000-1200-000000000000}"/>
  <mergeCells count="6">
    <mergeCell ref="A1:B1"/>
    <mergeCell ref="A2:C2"/>
    <mergeCell ref="A272:C272"/>
    <mergeCell ref="A275:C275"/>
    <mergeCell ref="F275:N275"/>
    <mergeCell ref="F272:N272"/>
  </mergeCells>
  <printOptions horizontalCentered="1"/>
  <pageMargins left="0.25" right="0.25" top="0.25" bottom="0.25" header="0" footer="0"/>
  <pageSetup fitToHeight="0" orientation="landscape" blackAndWhite="1" r:id="rId1"/>
  <headerFooter>
    <oddFooter>&amp;L&amp;F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276"/>
  <sheetViews>
    <sheetView view="pageBreakPreview" zoomScaleNormal="100" zoomScaleSheetLayoutView="100" workbookViewId="0">
      <pane ySplit="3" topLeftCell="A4" activePane="bottomLeft" state="frozen"/>
      <selection pane="bottomLeft" activeCell="A271" sqref="A271:D271"/>
      <selection activeCell="K24" sqref="K24"/>
    </sheetView>
  </sheetViews>
  <sheetFormatPr defaultColWidth="9.140625" defaultRowHeight="14.45"/>
  <cols>
    <col min="1" max="1" width="73.5703125" customWidth="1"/>
    <col min="2" max="2" width="14.28515625" customWidth="1"/>
    <col min="3" max="4" width="22.85546875" customWidth="1"/>
    <col min="5" max="5" width="17" hidden="1" customWidth="1"/>
    <col min="6" max="6" width="2.28515625" customWidth="1"/>
  </cols>
  <sheetData>
    <row r="1" spans="1:8" ht="30" customHeight="1">
      <c r="A1" s="337" t="s">
        <v>163</v>
      </c>
      <c r="B1" s="337"/>
      <c r="C1" s="337"/>
      <c r="D1" t="str">
        <f>+'Section A'!B2</f>
        <v>Cornucopia-Galesburg Inc</v>
      </c>
      <c r="E1" t="s">
        <v>197</v>
      </c>
    </row>
    <row r="2" spans="1:8" ht="37.5" customHeight="1">
      <c r="A2" s="350" t="s">
        <v>203</v>
      </c>
      <c r="B2" s="350"/>
      <c r="C2" s="350"/>
      <c r="D2" s="350"/>
      <c r="E2" s="224" t="s">
        <v>166</v>
      </c>
    </row>
    <row r="3" spans="1:8" ht="25.5" customHeight="1">
      <c r="A3" s="154" t="s">
        <v>187</v>
      </c>
      <c r="B3" s="138" t="s">
        <v>199</v>
      </c>
      <c r="C3" s="128" t="s">
        <v>189</v>
      </c>
      <c r="D3" s="154" t="s">
        <v>169</v>
      </c>
      <c r="E3" s="5" t="s">
        <v>166</v>
      </c>
    </row>
    <row r="4" spans="1:8" s="32" customFormat="1" ht="15" customHeight="1">
      <c r="A4" s="148"/>
      <c r="B4" s="168"/>
      <c r="C4" s="169"/>
      <c r="D4" s="119">
        <f t="shared" ref="D4:D35" si="0">ROUND(+B4*C4,2)</f>
        <v>0</v>
      </c>
      <c r="E4" s="187" t="s">
        <v>171</v>
      </c>
      <c r="G4" s="166"/>
      <c r="H4" s="166"/>
    </row>
    <row r="5" spans="1:8" s="32" customFormat="1" ht="15" customHeight="1">
      <c r="A5" s="157"/>
      <c r="B5" s="168"/>
      <c r="C5" s="169"/>
      <c r="D5" s="119">
        <f t="shared" si="0"/>
        <v>0</v>
      </c>
      <c r="E5" s="200" t="s">
        <v>171</v>
      </c>
      <c r="G5" s="167"/>
      <c r="H5" s="148"/>
    </row>
    <row r="6" spans="1:8" s="32" customFormat="1" ht="15" customHeight="1">
      <c r="A6" s="157"/>
      <c r="B6" s="168"/>
      <c r="C6" s="169"/>
      <c r="D6" s="119">
        <f t="shared" si="0"/>
        <v>0</v>
      </c>
      <c r="E6" s="200" t="s">
        <v>171</v>
      </c>
      <c r="G6" s="167"/>
      <c r="H6" s="148"/>
    </row>
    <row r="7" spans="1:8" s="32" customFormat="1" ht="15" hidden="1" customHeight="1">
      <c r="A7" s="157"/>
      <c r="B7" s="168"/>
      <c r="C7" s="169"/>
      <c r="D7" s="119">
        <f t="shared" si="0"/>
        <v>0</v>
      </c>
      <c r="E7" s="200" t="s">
        <v>171</v>
      </c>
      <c r="G7" s="167"/>
      <c r="H7" s="148"/>
    </row>
    <row r="8" spans="1:8" s="32" customFormat="1" ht="15" hidden="1" customHeight="1">
      <c r="A8" s="157"/>
      <c r="B8" s="168"/>
      <c r="C8" s="169"/>
      <c r="D8" s="119">
        <f t="shared" si="0"/>
        <v>0</v>
      </c>
      <c r="E8" s="200" t="s">
        <v>171</v>
      </c>
      <c r="G8" s="167"/>
      <c r="H8" s="148"/>
    </row>
    <row r="9" spans="1:8" s="32" customFormat="1" ht="15" hidden="1" customHeight="1">
      <c r="A9" s="157"/>
      <c r="B9" s="168"/>
      <c r="C9" s="169"/>
      <c r="D9" s="119">
        <f t="shared" si="0"/>
        <v>0</v>
      </c>
      <c r="E9" s="200" t="s">
        <v>171</v>
      </c>
      <c r="G9" s="167"/>
      <c r="H9" s="148"/>
    </row>
    <row r="10" spans="1:8" s="32" customFormat="1" ht="15" hidden="1" customHeight="1">
      <c r="A10" s="157"/>
      <c r="B10" s="168"/>
      <c r="C10" s="169"/>
      <c r="D10" s="119">
        <f t="shared" si="0"/>
        <v>0</v>
      </c>
      <c r="E10" s="200" t="s">
        <v>171</v>
      </c>
      <c r="G10" s="167"/>
      <c r="H10" s="148"/>
    </row>
    <row r="11" spans="1:8" s="32" customFormat="1" ht="15" hidden="1" customHeight="1">
      <c r="A11" s="157"/>
      <c r="B11" s="168"/>
      <c r="C11" s="169"/>
      <c r="D11" s="119">
        <f t="shared" si="0"/>
        <v>0</v>
      </c>
      <c r="E11" s="200" t="s">
        <v>171</v>
      </c>
      <c r="G11" s="167"/>
      <c r="H11" s="148"/>
    </row>
    <row r="12" spans="1:8" s="32" customFormat="1" ht="15" hidden="1" customHeight="1">
      <c r="A12" s="157"/>
      <c r="B12" s="168"/>
      <c r="C12" s="169"/>
      <c r="D12" s="119">
        <f t="shared" si="0"/>
        <v>0</v>
      </c>
      <c r="E12" s="200" t="s">
        <v>171</v>
      </c>
      <c r="G12" s="167"/>
      <c r="H12" s="148"/>
    </row>
    <row r="13" spans="1:8" s="32" customFormat="1" ht="15" hidden="1" customHeight="1">
      <c r="A13" s="157"/>
      <c r="B13" s="168"/>
      <c r="C13" s="169"/>
      <c r="D13" s="119">
        <f t="shared" si="0"/>
        <v>0</v>
      </c>
      <c r="E13" s="200" t="s">
        <v>171</v>
      </c>
      <c r="G13" s="167"/>
      <c r="H13" s="148"/>
    </row>
    <row r="14" spans="1:8" s="32" customFormat="1" ht="15" hidden="1" customHeight="1">
      <c r="A14" s="157"/>
      <c r="B14" s="168"/>
      <c r="C14" s="169"/>
      <c r="D14" s="119">
        <f t="shared" si="0"/>
        <v>0</v>
      </c>
      <c r="E14" s="200" t="s">
        <v>171</v>
      </c>
      <c r="G14" s="167"/>
      <c r="H14" s="148"/>
    </row>
    <row r="15" spans="1:8" s="32" customFormat="1" ht="15" hidden="1" customHeight="1">
      <c r="A15" s="157"/>
      <c r="B15" s="168"/>
      <c r="C15" s="169"/>
      <c r="D15" s="119">
        <f t="shared" si="0"/>
        <v>0</v>
      </c>
      <c r="E15" s="200" t="s">
        <v>171</v>
      </c>
      <c r="G15" s="167"/>
      <c r="H15" s="148"/>
    </row>
    <row r="16" spans="1:8" s="32" customFormat="1" ht="15" hidden="1" customHeight="1">
      <c r="A16" s="157"/>
      <c r="B16" s="168"/>
      <c r="C16" s="169"/>
      <c r="D16" s="119">
        <f t="shared" si="0"/>
        <v>0</v>
      </c>
      <c r="E16" s="200" t="s">
        <v>171</v>
      </c>
      <c r="G16" s="167"/>
      <c r="H16" s="148"/>
    </row>
    <row r="17" spans="1:8" s="32" customFormat="1" ht="15" hidden="1" customHeight="1">
      <c r="A17" s="157"/>
      <c r="B17" s="168"/>
      <c r="C17" s="169"/>
      <c r="D17" s="119">
        <f t="shared" si="0"/>
        <v>0</v>
      </c>
      <c r="E17" s="200" t="s">
        <v>171</v>
      </c>
      <c r="G17" s="167"/>
      <c r="H17" s="148"/>
    </row>
    <row r="18" spans="1:8" s="32" customFormat="1" ht="15" hidden="1" customHeight="1">
      <c r="A18" s="157"/>
      <c r="B18" s="168"/>
      <c r="C18" s="169"/>
      <c r="D18" s="119">
        <f t="shared" si="0"/>
        <v>0</v>
      </c>
      <c r="E18" s="200" t="s">
        <v>171</v>
      </c>
      <c r="G18" s="167"/>
      <c r="H18" s="148"/>
    </row>
    <row r="19" spans="1:8" s="32" customFormat="1" ht="15" hidden="1" customHeight="1">
      <c r="A19" s="157"/>
      <c r="B19" s="168"/>
      <c r="C19" s="169"/>
      <c r="D19" s="119">
        <f t="shared" si="0"/>
        <v>0</v>
      </c>
      <c r="E19" s="200" t="s">
        <v>171</v>
      </c>
      <c r="G19" s="167"/>
      <c r="H19" s="148"/>
    </row>
    <row r="20" spans="1:8" s="32" customFormat="1" ht="15" hidden="1" customHeight="1">
      <c r="A20" s="157"/>
      <c r="B20" s="168"/>
      <c r="C20" s="169"/>
      <c r="D20" s="119">
        <f t="shared" si="0"/>
        <v>0</v>
      </c>
      <c r="E20" s="200" t="s">
        <v>171</v>
      </c>
      <c r="G20" s="167"/>
      <c r="H20" s="148"/>
    </row>
    <row r="21" spans="1:8" s="32" customFormat="1" ht="15" hidden="1" customHeight="1">
      <c r="A21" s="157"/>
      <c r="B21" s="168"/>
      <c r="C21" s="169"/>
      <c r="D21" s="119">
        <f t="shared" si="0"/>
        <v>0</v>
      </c>
      <c r="E21" s="200" t="s">
        <v>171</v>
      </c>
      <c r="G21" s="167"/>
      <c r="H21" s="148"/>
    </row>
    <row r="22" spans="1:8" s="32" customFormat="1" ht="15" hidden="1" customHeight="1">
      <c r="A22" s="157"/>
      <c r="B22" s="168"/>
      <c r="C22" s="169"/>
      <c r="D22" s="119">
        <f t="shared" si="0"/>
        <v>0</v>
      </c>
      <c r="E22" s="200" t="s">
        <v>171</v>
      </c>
      <c r="G22" s="167"/>
      <c r="H22" s="148"/>
    </row>
    <row r="23" spans="1:8" s="32" customFormat="1" ht="15" hidden="1" customHeight="1">
      <c r="A23" s="157"/>
      <c r="B23" s="168"/>
      <c r="C23" s="169"/>
      <c r="D23" s="119">
        <f t="shared" si="0"/>
        <v>0</v>
      </c>
      <c r="E23" s="200" t="s">
        <v>171</v>
      </c>
      <c r="G23" s="167"/>
      <c r="H23" s="148"/>
    </row>
    <row r="24" spans="1:8" s="32" customFormat="1" ht="15" hidden="1" customHeight="1">
      <c r="A24" s="157"/>
      <c r="B24" s="168"/>
      <c r="C24" s="169"/>
      <c r="D24" s="119">
        <f t="shared" si="0"/>
        <v>0</v>
      </c>
      <c r="E24" s="200" t="s">
        <v>171</v>
      </c>
      <c r="G24" s="167"/>
      <c r="H24" s="148"/>
    </row>
    <row r="25" spans="1:8" s="32" customFormat="1" ht="15" hidden="1" customHeight="1">
      <c r="A25" s="157"/>
      <c r="B25" s="168"/>
      <c r="C25" s="169"/>
      <c r="D25" s="119">
        <f t="shared" si="0"/>
        <v>0</v>
      </c>
      <c r="E25" s="200" t="s">
        <v>171</v>
      </c>
      <c r="G25" s="167"/>
      <c r="H25" s="148"/>
    </row>
    <row r="26" spans="1:8" s="32" customFormat="1" ht="15" hidden="1" customHeight="1">
      <c r="A26" s="157"/>
      <c r="B26" s="168"/>
      <c r="C26" s="169"/>
      <c r="D26" s="119">
        <f t="shared" si="0"/>
        <v>0</v>
      </c>
      <c r="E26" s="200" t="s">
        <v>171</v>
      </c>
      <c r="G26" s="167"/>
      <c r="H26" s="148"/>
    </row>
    <row r="27" spans="1:8" s="32" customFormat="1" ht="15" hidden="1" customHeight="1">
      <c r="A27" s="157"/>
      <c r="B27" s="168"/>
      <c r="C27" s="169"/>
      <c r="D27" s="119">
        <f t="shared" si="0"/>
        <v>0</v>
      </c>
      <c r="E27" s="200" t="s">
        <v>171</v>
      </c>
      <c r="G27" s="167"/>
      <c r="H27" s="148"/>
    </row>
    <row r="28" spans="1:8" s="32" customFormat="1" ht="15" hidden="1" customHeight="1">
      <c r="A28" s="157"/>
      <c r="B28" s="168"/>
      <c r="C28" s="169"/>
      <c r="D28" s="119">
        <f t="shared" si="0"/>
        <v>0</v>
      </c>
      <c r="E28" s="200" t="s">
        <v>171</v>
      </c>
      <c r="G28" s="167"/>
      <c r="H28" s="148"/>
    </row>
    <row r="29" spans="1:8" s="32" customFormat="1" ht="15" hidden="1" customHeight="1">
      <c r="A29" s="157"/>
      <c r="B29" s="168"/>
      <c r="C29" s="169"/>
      <c r="D29" s="119">
        <f t="shared" si="0"/>
        <v>0</v>
      </c>
      <c r="E29" s="200" t="s">
        <v>171</v>
      </c>
      <c r="G29" s="167"/>
      <c r="H29" s="148"/>
    </row>
    <row r="30" spans="1:8" s="32" customFormat="1" ht="15" hidden="1" customHeight="1">
      <c r="A30" s="157"/>
      <c r="B30" s="168"/>
      <c r="C30" s="169"/>
      <c r="D30" s="119">
        <f t="shared" si="0"/>
        <v>0</v>
      </c>
      <c r="E30" s="200" t="s">
        <v>171</v>
      </c>
      <c r="G30" s="167"/>
      <c r="H30" s="148"/>
    </row>
    <row r="31" spans="1:8" s="32" customFormat="1" ht="15" hidden="1" customHeight="1">
      <c r="A31" s="157"/>
      <c r="B31" s="168"/>
      <c r="C31" s="169"/>
      <c r="D31" s="119">
        <f t="shared" si="0"/>
        <v>0</v>
      </c>
      <c r="E31" s="200" t="s">
        <v>171</v>
      </c>
      <c r="G31" s="167"/>
      <c r="H31" s="148"/>
    </row>
    <row r="32" spans="1:8" s="32" customFormat="1" ht="15" hidden="1" customHeight="1">
      <c r="A32" s="157"/>
      <c r="B32" s="168"/>
      <c r="C32" s="169"/>
      <c r="D32" s="119">
        <f t="shared" si="0"/>
        <v>0</v>
      </c>
      <c r="E32" s="200" t="s">
        <v>171</v>
      </c>
      <c r="G32" s="167"/>
      <c r="H32" s="148"/>
    </row>
    <row r="33" spans="1:8" s="32" customFormat="1" ht="15" hidden="1" customHeight="1">
      <c r="A33" s="157"/>
      <c r="B33" s="168"/>
      <c r="C33" s="169"/>
      <c r="D33" s="119">
        <f t="shared" si="0"/>
        <v>0</v>
      </c>
      <c r="E33" s="200" t="s">
        <v>171</v>
      </c>
      <c r="G33" s="167"/>
      <c r="H33" s="148"/>
    </row>
    <row r="34" spans="1:8" s="32" customFormat="1" ht="15" hidden="1" customHeight="1">
      <c r="A34" s="157"/>
      <c r="B34" s="168"/>
      <c r="C34" s="169"/>
      <c r="D34" s="119">
        <f t="shared" si="0"/>
        <v>0</v>
      </c>
      <c r="E34" s="200" t="s">
        <v>171</v>
      </c>
      <c r="G34" s="167"/>
      <c r="H34" s="148"/>
    </row>
    <row r="35" spans="1:8" s="32" customFormat="1" ht="15" hidden="1" customHeight="1">
      <c r="A35" s="157"/>
      <c r="B35" s="168"/>
      <c r="C35" s="169"/>
      <c r="D35" s="119">
        <f t="shared" si="0"/>
        <v>0</v>
      </c>
      <c r="E35" s="200" t="s">
        <v>171</v>
      </c>
      <c r="G35" s="167"/>
      <c r="H35" s="148"/>
    </row>
    <row r="36" spans="1:8" s="32" customFormat="1" ht="15" hidden="1" customHeight="1">
      <c r="A36" s="157"/>
      <c r="B36" s="168"/>
      <c r="C36" s="169"/>
      <c r="D36" s="119">
        <f t="shared" ref="D36:D67" si="1">ROUND(+B36*C36,2)</f>
        <v>0</v>
      </c>
      <c r="E36" s="200" t="s">
        <v>171</v>
      </c>
      <c r="G36" s="167"/>
      <c r="H36" s="148"/>
    </row>
    <row r="37" spans="1:8" s="32" customFormat="1" ht="15" hidden="1" customHeight="1">
      <c r="A37" s="157"/>
      <c r="B37" s="168"/>
      <c r="C37" s="169"/>
      <c r="D37" s="119">
        <f t="shared" si="1"/>
        <v>0</v>
      </c>
      <c r="E37" s="200" t="s">
        <v>171</v>
      </c>
      <c r="G37" s="167"/>
      <c r="H37" s="148"/>
    </row>
    <row r="38" spans="1:8" s="32" customFormat="1" ht="15" hidden="1" customHeight="1">
      <c r="A38" s="157"/>
      <c r="B38" s="168"/>
      <c r="C38" s="169"/>
      <c r="D38" s="119">
        <f t="shared" si="1"/>
        <v>0</v>
      </c>
      <c r="E38" s="200" t="s">
        <v>171</v>
      </c>
      <c r="G38" s="167"/>
      <c r="H38" s="148"/>
    </row>
    <row r="39" spans="1:8" s="32" customFormat="1" ht="15" hidden="1" customHeight="1">
      <c r="A39" s="157"/>
      <c r="B39" s="168"/>
      <c r="C39" s="169"/>
      <c r="D39" s="119">
        <f t="shared" si="1"/>
        <v>0</v>
      </c>
      <c r="E39" s="200" t="s">
        <v>171</v>
      </c>
      <c r="G39" s="167"/>
      <c r="H39" s="148"/>
    </row>
    <row r="40" spans="1:8" s="32" customFormat="1" ht="15" hidden="1" customHeight="1">
      <c r="A40" s="157"/>
      <c r="B40" s="168"/>
      <c r="C40" s="169"/>
      <c r="D40" s="119">
        <f t="shared" si="1"/>
        <v>0</v>
      </c>
      <c r="E40" s="200" t="s">
        <v>171</v>
      </c>
      <c r="G40" s="167"/>
      <c r="H40" s="148"/>
    </row>
    <row r="41" spans="1:8" s="32" customFormat="1" ht="15" hidden="1" customHeight="1">
      <c r="A41" s="157"/>
      <c r="B41" s="168"/>
      <c r="C41" s="169"/>
      <c r="D41" s="119">
        <f t="shared" si="1"/>
        <v>0</v>
      </c>
      <c r="E41" s="200" t="s">
        <v>171</v>
      </c>
      <c r="G41" s="167"/>
      <c r="H41" s="148"/>
    </row>
    <row r="42" spans="1:8" s="32" customFormat="1" ht="15" hidden="1" customHeight="1">
      <c r="A42" s="157"/>
      <c r="B42" s="168"/>
      <c r="C42" s="169"/>
      <c r="D42" s="119">
        <f t="shared" si="1"/>
        <v>0</v>
      </c>
      <c r="E42" s="200" t="s">
        <v>171</v>
      </c>
      <c r="G42" s="167"/>
      <c r="H42" s="148"/>
    </row>
    <row r="43" spans="1:8" s="32" customFormat="1" ht="15" hidden="1" customHeight="1">
      <c r="A43" s="157"/>
      <c r="B43" s="168"/>
      <c r="C43" s="169"/>
      <c r="D43" s="119">
        <f t="shared" si="1"/>
        <v>0</v>
      </c>
      <c r="E43" s="200" t="s">
        <v>171</v>
      </c>
      <c r="G43" s="167"/>
      <c r="H43" s="148"/>
    </row>
    <row r="44" spans="1:8" s="32" customFormat="1" ht="15" hidden="1" customHeight="1">
      <c r="A44" s="157"/>
      <c r="B44" s="168"/>
      <c r="C44" s="169"/>
      <c r="D44" s="119">
        <f t="shared" si="1"/>
        <v>0</v>
      </c>
      <c r="E44" s="200" t="s">
        <v>171</v>
      </c>
      <c r="G44" s="167"/>
      <c r="H44" s="148"/>
    </row>
    <row r="45" spans="1:8" s="32" customFormat="1" ht="15" hidden="1" customHeight="1">
      <c r="A45" s="157"/>
      <c r="B45" s="168"/>
      <c r="C45" s="169"/>
      <c r="D45" s="119">
        <f t="shared" si="1"/>
        <v>0</v>
      </c>
      <c r="E45" s="200" t="s">
        <v>171</v>
      </c>
      <c r="G45" s="167"/>
      <c r="H45" s="148"/>
    </row>
    <row r="46" spans="1:8" s="32" customFormat="1" ht="15" hidden="1" customHeight="1">
      <c r="A46" s="157"/>
      <c r="B46" s="168"/>
      <c r="C46" s="169"/>
      <c r="D46" s="119">
        <f t="shared" si="1"/>
        <v>0</v>
      </c>
      <c r="E46" s="200" t="s">
        <v>171</v>
      </c>
      <c r="G46" s="167"/>
      <c r="H46" s="148"/>
    </row>
    <row r="47" spans="1:8" s="32" customFormat="1" ht="15" hidden="1" customHeight="1">
      <c r="A47" s="157"/>
      <c r="B47" s="168"/>
      <c r="C47" s="169"/>
      <c r="D47" s="119">
        <f t="shared" si="1"/>
        <v>0</v>
      </c>
      <c r="E47" s="200" t="s">
        <v>171</v>
      </c>
      <c r="G47" s="167"/>
      <c r="H47" s="148"/>
    </row>
    <row r="48" spans="1:8" s="32" customFormat="1" ht="15" hidden="1" customHeight="1">
      <c r="A48" s="157"/>
      <c r="B48" s="168"/>
      <c r="C48" s="169"/>
      <c r="D48" s="119">
        <f t="shared" si="1"/>
        <v>0</v>
      </c>
      <c r="E48" s="200" t="s">
        <v>171</v>
      </c>
      <c r="G48" s="167"/>
      <c r="H48" s="148"/>
    </row>
    <row r="49" spans="1:8" s="32" customFormat="1" ht="15" hidden="1" customHeight="1">
      <c r="A49" s="157"/>
      <c r="B49" s="168"/>
      <c r="C49" s="169"/>
      <c r="D49" s="119">
        <f t="shared" si="1"/>
        <v>0</v>
      </c>
      <c r="E49" s="200" t="s">
        <v>171</v>
      </c>
      <c r="G49" s="167"/>
      <c r="H49" s="148"/>
    </row>
    <row r="50" spans="1:8" s="32" customFormat="1" ht="15" hidden="1" customHeight="1">
      <c r="A50" s="157"/>
      <c r="B50" s="168"/>
      <c r="C50" s="169"/>
      <c r="D50" s="119">
        <f t="shared" si="1"/>
        <v>0</v>
      </c>
      <c r="E50" s="200" t="s">
        <v>171</v>
      </c>
      <c r="G50" s="167"/>
      <c r="H50" s="148"/>
    </row>
    <row r="51" spans="1:8" s="32" customFormat="1" ht="15" hidden="1" customHeight="1">
      <c r="A51" s="157"/>
      <c r="B51" s="168"/>
      <c r="C51" s="169"/>
      <c r="D51" s="119">
        <f t="shared" si="1"/>
        <v>0</v>
      </c>
      <c r="E51" s="200" t="s">
        <v>171</v>
      </c>
      <c r="G51" s="167"/>
      <c r="H51" s="148"/>
    </row>
    <row r="52" spans="1:8" s="32" customFormat="1" ht="15" hidden="1" customHeight="1">
      <c r="A52" s="157"/>
      <c r="B52" s="168"/>
      <c r="C52" s="169"/>
      <c r="D52" s="119">
        <f t="shared" si="1"/>
        <v>0</v>
      </c>
      <c r="E52" s="200" t="s">
        <v>171</v>
      </c>
      <c r="G52" s="167"/>
      <c r="H52" s="148"/>
    </row>
    <row r="53" spans="1:8" s="32" customFormat="1" ht="15" hidden="1" customHeight="1">
      <c r="A53" s="157"/>
      <c r="B53" s="168"/>
      <c r="C53" s="169"/>
      <c r="D53" s="119">
        <f t="shared" si="1"/>
        <v>0</v>
      </c>
      <c r="E53" s="200" t="s">
        <v>171</v>
      </c>
      <c r="G53" s="167"/>
      <c r="H53" s="148"/>
    </row>
    <row r="54" spans="1:8" s="32" customFormat="1" ht="15" hidden="1" customHeight="1">
      <c r="A54" s="157"/>
      <c r="B54" s="168"/>
      <c r="C54" s="169"/>
      <c r="D54" s="119">
        <f t="shared" si="1"/>
        <v>0</v>
      </c>
      <c r="E54" s="200" t="s">
        <v>171</v>
      </c>
      <c r="G54" s="167"/>
      <c r="H54" s="148"/>
    </row>
    <row r="55" spans="1:8" s="32" customFormat="1" ht="15" hidden="1" customHeight="1">
      <c r="A55" s="157"/>
      <c r="B55" s="168"/>
      <c r="C55" s="169"/>
      <c r="D55" s="119">
        <f t="shared" si="1"/>
        <v>0</v>
      </c>
      <c r="E55" s="200" t="s">
        <v>171</v>
      </c>
      <c r="G55" s="167"/>
      <c r="H55" s="148"/>
    </row>
    <row r="56" spans="1:8" s="32" customFormat="1" ht="15" hidden="1" customHeight="1">
      <c r="A56" s="157"/>
      <c r="B56" s="168"/>
      <c r="C56" s="169"/>
      <c r="D56" s="119">
        <f t="shared" si="1"/>
        <v>0</v>
      </c>
      <c r="E56" s="200" t="s">
        <v>171</v>
      </c>
      <c r="G56" s="167"/>
      <c r="H56" s="148"/>
    </row>
    <row r="57" spans="1:8" s="32" customFormat="1" ht="15" hidden="1" customHeight="1">
      <c r="A57" s="157"/>
      <c r="B57" s="168"/>
      <c r="C57" s="169"/>
      <c r="D57" s="119">
        <f t="shared" si="1"/>
        <v>0</v>
      </c>
      <c r="E57" s="200" t="s">
        <v>171</v>
      </c>
      <c r="G57" s="167"/>
      <c r="H57" s="148"/>
    </row>
    <row r="58" spans="1:8" s="32" customFormat="1" ht="15" hidden="1" customHeight="1">
      <c r="A58" s="157"/>
      <c r="B58" s="168"/>
      <c r="C58" s="169"/>
      <c r="D58" s="119">
        <f t="shared" si="1"/>
        <v>0</v>
      </c>
      <c r="E58" s="200" t="s">
        <v>171</v>
      </c>
      <c r="G58" s="167"/>
      <c r="H58" s="148"/>
    </row>
    <row r="59" spans="1:8" s="32" customFormat="1" ht="15" hidden="1" customHeight="1">
      <c r="A59" s="157"/>
      <c r="B59" s="168"/>
      <c r="C59" s="169"/>
      <c r="D59" s="119">
        <f t="shared" si="1"/>
        <v>0</v>
      </c>
      <c r="E59" s="200" t="s">
        <v>171</v>
      </c>
      <c r="G59" s="167"/>
      <c r="H59" s="148"/>
    </row>
    <row r="60" spans="1:8" s="32" customFormat="1" ht="15" hidden="1" customHeight="1">
      <c r="A60" s="157"/>
      <c r="B60" s="168"/>
      <c r="C60" s="169"/>
      <c r="D60" s="119">
        <f t="shared" si="1"/>
        <v>0</v>
      </c>
      <c r="E60" s="200" t="s">
        <v>171</v>
      </c>
      <c r="G60" s="167"/>
      <c r="H60" s="148"/>
    </row>
    <row r="61" spans="1:8" s="32" customFormat="1" ht="15" hidden="1" customHeight="1">
      <c r="A61" s="157"/>
      <c r="B61" s="168"/>
      <c r="C61" s="169"/>
      <c r="D61" s="119">
        <f t="shared" si="1"/>
        <v>0</v>
      </c>
      <c r="E61" s="200" t="s">
        <v>171</v>
      </c>
      <c r="G61" s="167"/>
      <c r="H61" s="148"/>
    </row>
    <row r="62" spans="1:8" s="32" customFormat="1" ht="15" hidden="1" customHeight="1">
      <c r="A62" s="157"/>
      <c r="B62" s="168"/>
      <c r="C62" s="169"/>
      <c r="D62" s="119">
        <f t="shared" si="1"/>
        <v>0</v>
      </c>
      <c r="E62" s="200" t="s">
        <v>171</v>
      </c>
      <c r="G62" s="167"/>
      <c r="H62" s="148"/>
    </row>
    <row r="63" spans="1:8" s="32" customFormat="1" ht="15" hidden="1" customHeight="1">
      <c r="A63" s="157"/>
      <c r="B63" s="168"/>
      <c r="C63" s="169"/>
      <c r="D63" s="119">
        <f t="shared" si="1"/>
        <v>0</v>
      </c>
      <c r="E63" s="200" t="s">
        <v>171</v>
      </c>
      <c r="G63" s="167"/>
      <c r="H63" s="148"/>
    </row>
    <row r="64" spans="1:8" s="32" customFormat="1" ht="15" hidden="1" customHeight="1">
      <c r="A64" s="157"/>
      <c r="B64" s="168"/>
      <c r="C64" s="169"/>
      <c r="D64" s="119">
        <f t="shared" si="1"/>
        <v>0</v>
      </c>
      <c r="E64" s="200" t="s">
        <v>171</v>
      </c>
      <c r="G64" s="167"/>
      <c r="H64" s="148"/>
    </row>
    <row r="65" spans="1:8" s="32" customFormat="1" ht="15" hidden="1" customHeight="1">
      <c r="A65" s="157"/>
      <c r="B65" s="168"/>
      <c r="C65" s="169"/>
      <c r="D65" s="119">
        <f t="shared" si="1"/>
        <v>0</v>
      </c>
      <c r="E65" s="200" t="s">
        <v>171</v>
      </c>
      <c r="G65" s="167"/>
      <c r="H65" s="148"/>
    </row>
    <row r="66" spans="1:8" s="32" customFormat="1" ht="15" hidden="1" customHeight="1">
      <c r="A66" s="157"/>
      <c r="B66" s="168"/>
      <c r="C66" s="169"/>
      <c r="D66" s="119">
        <f t="shared" si="1"/>
        <v>0</v>
      </c>
      <c r="E66" s="200" t="s">
        <v>171</v>
      </c>
      <c r="G66" s="167"/>
      <c r="H66" s="148"/>
    </row>
    <row r="67" spans="1:8" s="32" customFormat="1" ht="15" hidden="1" customHeight="1">
      <c r="A67" s="157"/>
      <c r="B67" s="168"/>
      <c r="C67" s="169"/>
      <c r="D67" s="119">
        <f t="shared" si="1"/>
        <v>0</v>
      </c>
      <c r="E67" s="200" t="s">
        <v>171</v>
      </c>
      <c r="G67" s="167"/>
      <c r="H67" s="148"/>
    </row>
    <row r="68" spans="1:8" s="32" customFormat="1" ht="15" hidden="1" customHeight="1">
      <c r="A68" s="157"/>
      <c r="B68" s="168"/>
      <c r="C68" s="169"/>
      <c r="D68" s="119">
        <f t="shared" ref="D68:D99" si="2">ROUND(+B68*C68,2)</f>
        <v>0</v>
      </c>
      <c r="E68" s="200" t="s">
        <v>171</v>
      </c>
      <c r="G68" s="167"/>
      <c r="H68" s="148"/>
    </row>
    <row r="69" spans="1:8" s="32" customFormat="1" ht="15" hidden="1" customHeight="1">
      <c r="A69" s="157"/>
      <c r="B69" s="168"/>
      <c r="C69" s="169"/>
      <c r="D69" s="119">
        <f t="shared" si="2"/>
        <v>0</v>
      </c>
      <c r="E69" s="200" t="s">
        <v>171</v>
      </c>
      <c r="G69" s="167"/>
      <c r="H69" s="148"/>
    </row>
    <row r="70" spans="1:8" s="32" customFormat="1" ht="15" hidden="1" customHeight="1">
      <c r="A70" s="157"/>
      <c r="B70" s="168"/>
      <c r="C70" s="169"/>
      <c r="D70" s="119">
        <f t="shared" si="2"/>
        <v>0</v>
      </c>
      <c r="E70" s="200" t="s">
        <v>171</v>
      </c>
      <c r="G70" s="167"/>
      <c r="H70" s="148"/>
    </row>
    <row r="71" spans="1:8" s="32" customFormat="1" ht="15" hidden="1" customHeight="1">
      <c r="A71" s="157"/>
      <c r="B71" s="168"/>
      <c r="C71" s="169"/>
      <c r="D71" s="119">
        <f t="shared" si="2"/>
        <v>0</v>
      </c>
      <c r="E71" s="200" t="s">
        <v>171</v>
      </c>
      <c r="G71" s="167"/>
      <c r="H71" s="148"/>
    </row>
    <row r="72" spans="1:8" s="32" customFormat="1" ht="15" hidden="1" customHeight="1">
      <c r="A72" s="157"/>
      <c r="B72" s="168"/>
      <c r="C72" s="169"/>
      <c r="D72" s="119">
        <f t="shared" si="2"/>
        <v>0</v>
      </c>
      <c r="E72" s="200" t="s">
        <v>171</v>
      </c>
      <c r="G72" s="167"/>
      <c r="H72" s="148"/>
    </row>
    <row r="73" spans="1:8" s="32" customFormat="1" ht="15" hidden="1" customHeight="1">
      <c r="A73" s="157"/>
      <c r="B73" s="168"/>
      <c r="C73" s="169"/>
      <c r="D73" s="119">
        <f t="shared" si="2"/>
        <v>0</v>
      </c>
      <c r="E73" s="200" t="s">
        <v>171</v>
      </c>
      <c r="G73" s="167"/>
      <c r="H73" s="148"/>
    </row>
    <row r="74" spans="1:8" s="32" customFormat="1" ht="15" hidden="1" customHeight="1">
      <c r="A74" s="157"/>
      <c r="B74" s="168"/>
      <c r="C74" s="169"/>
      <c r="D74" s="119">
        <f t="shared" si="2"/>
        <v>0</v>
      </c>
      <c r="E74" s="200" t="s">
        <v>171</v>
      </c>
      <c r="G74" s="167"/>
      <c r="H74" s="148"/>
    </row>
    <row r="75" spans="1:8" s="32" customFormat="1" ht="15" hidden="1" customHeight="1">
      <c r="A75" s="157"/>
      <c r="B75" s="168"/>
      <c r="C75" s="169"/>
      <c r="D75" s="119">
        <f t="shared" si="2"/>
        <v>0</v>
      </c>
      <c r="E75" s="200" t="s">
        <v>171</v>
      </c>
      <c r="G75" s="167"/>
      <c r="H75" s="148"/>
    </row>
    <row r="76" spans="1:8" s="32" customFormat="1" ht="15" hidden="1" customHeight="1">
      <c r="A76" s="157"/>
      <c r="B76" s="168"/>
      <c r="C76" s="169"/>
      <c r="D76" s="119">
        <f t="shared" si="2"/>
        <v>0</v>
      </c>
      <c r="E76" s="200" t="s">
        <v>171</v>
      </c>
      <c r="G76" s="167"/>
      <c r="H76" s="148"/>
    </row>
    <row r="77" spans="1:8" s="32" customFormat="1" ht="15" hidden="1" customHeight="1">
      <c r="A77" s="157"/>
      <c r="B77" s="168"/>
      <c r="C77" s="169"/>
      <c r="D77" s="119">
        <f t="shared" si="2"/>
        <v>0</v>
      </c>
      <c r="E77" s="200" t="s">
        <v>171</v>
      </c>
      <c r="G77" s="167"/>
      <c r="H77" s="148"/>
    </row>
    <row r="78" spans="1:8" s="32" customFormat="1" ht="15" hidden="1" customHeight="1">
      <c r="A78" s="157"/>
      <c r="B78" s="168"/>
      <c r="C78" s="169"/>
      <c r="D78" s="119">
        <f t="shared" si="2"/>
        <v>0</v>
      </c>
      <c r="E78" s="200" t="s">
        <v>171</v>
      </c>
      <c r="G78" s="167"/>
      <c r="H78" s="148"/>
    </row>
    <row r="79" spans="1:8" s="32" customFormat="1" ht="15" hidden="1" customHeight="1">
      <c r="A79" s="157"/>
      <c r="B79" s="168"/>
      <c r="C79" s="169"/>
      <c r="D79" s="119">
        <f t="shared" si="2"/>
        <v>0</v>
      </c>
      <c r="E79" s="200" t="s">
        <v>171</v>
      </c>
      <c r="G79" s="167"/>
      <c r="H79" s="148"/>
    </row>
    <row r="80" spans="1:8" s="32" customFormat="1" ht="15" hidden="1" customHeight="1">
      <c r="A80" s="157"/>
      <c r="B80" s="168"/>
      <c r="C80" s="169"/>
      <c r="D80" s="119">
        <f t="shared" si="2"/>
        <v>0</v>
      </c>
      <c r="E80" s="200" t="s">
        <v>171</v>
      </c>
      <c r="G80" s="167"/>
      <c r="H80" s="148"/>
    </row>
    <row r="81" spans="1:8" s="32" customFormat="1" ht="15" hidden="1" customHeight="1">
      <c r="A81" s="157"/>
      <c r="B81" s="168"/>
      <c r="C81" s="169"/>
      <c r="D81" s="119">
        <f t="shared" si="2"/>
        <v>0</v>
      </c>
      <c r="E81" s="200" t="s">
        <v>171</v>
      </c>
      <c r="G81" s="167"/>
      <c r="H81" s="148"/>
    </row>
    <row r="82" spans="1:8" s="32" customFormat="1" ht="15" hidden="1" customHeight="1">
      <c r="A82" s="157"/>
      <c r="B82" s="168"/>
      <c r="C82" s="169"/>
      <c r="D82" s="119">
        <f t="shared" si="2"/>
        <v>0</v>
      </c>
      <c r="E82" s="200" t="s">
        <v>171</v>
      </c>
      <c r="G82" s="167"/>
      <c r="H82" s="148"/>
    </row>
    <row r="83" spans="1:8" s="32" customFormat="1" ht="15" hidden="1" customHeight="1">
      <c r="A83" s="157"/>
      <c r="B83" s="168"/>
      <c r="C83" s="169"/>
      <c r="D83" s="119">
        <f t="shared" si="2"/>
        <v>0</v>
      </c>
      <c r="E83" s="200" t="s">
        <v>171</v>
      </c>
      <c r="G83" s="167"/>
      <c r="H83" s="148"/>
    </row>
    <row r="84" spans="1:8" s="32" customFormat="1" ht="15" hidden="1" customHeight="1">
      <c r="A84" s="157"/>
      <c r="B84" s="168"/>
      <c r="C84" s="169"/>
      <c r="D84" s="119">
        <f t="shared" si="2"/>
        <v>0</v>
      </c>
      <c r="E84" s="200" t="s">
        <v>171</v>
      </c>
      <c r="G84" s="167"/>
      <c r="H84" s="148"/>
    </row>
    <row r="85" spans="1:8" s="32" customFormat="1" ht="15" hidden="1" customHeight="1">
      <c r="A85" s="157"/>
      <c r="B85" s="168"/>
      <c r="C85" s="169"/>
      <c r="D85" s="119">
        <f t="shared" si="2"/>
        <v>0</v>
      </c>
      <c r="E85" s="200" t="s">
        <v>171</v>
      </c>
      <c r="G85" s="167"/>
      <c r="H85" s="148"/>
    </row>
    <row r="86" spans="1:8" s="32" customFormat="1" ht="15" hidden="1" customHeight="1">
      <c r="A86" s="157"/>
      <c r="B86" s="168"/>
      <c r="C86" s="169"/>
      <c r="D86" s="119">
        <f t="shared" si="2"/>
        <v>0</v>
      </c>
      <c r="E86" s="200" t="s">
        <v>171</v>
      </c>
      <c r="G86" s="167"/>
      <c r="H86" s="148"/>
    </row>
    <row r="87" spans="1:8" s="32" customFormat="1" ht="15" hidden="1" customHeight="1">
      <c r="A87" s="157"/>
      <c r="B87" s="168"/>
      <c r="C87" s="169"/>
      <c r="D87" s="119">
        <f t="shared" si="2"/>
        <v>0</v>
      </c>
      <c r="E87" s="200" t="s">
        <v>171</v>
      </c>
      <c r="G87" s="167"/>
      <c r="H87" s="148"/>
    </row>
    <row r="88" spans="1:8" s="32" customFormat="1" ht="15" hidden="1" customHeight="1">
      <c r="A88" s="157"/>
      <c r="B88" s="168"/>
      <c r="C88" s="169"/>
      <c r="D88" s="119">
        <f t="shared" si="2"/>
        <v>0</v>
      </c>
      <c r="E88" s="200" t="s">
        <v>171</v>
      </c>
      <c r="G88" s="167"/>
      <c r="H88" s="148"/>
    </row>
    <row r="89" spans="1:8" s="32" customFormat="1" ht="15" hidden="1" customHeight="1">
      <c r="A89" s="157"/>
      <c r="B89" s="168"/>
      <c r="C89" s="169"/>
      <c r="D89" s="119">
        <f t="shared" si="2"/>
        <v>0</v>
      </c>
      <c r="E89" s="200" t="s">
        <v>171</v>
      </c>
      <c r="G89" s="167"/>
      <c r="H89" s="148"/>
    </row>
    <row r="90" spans="1:8" s="32" customFormat="1" ht="15" hidden="1" customHeight="1">
      <c r="A90" s="157"/>
      <c r="B90" s="168"/>
      <c r="C90" s="169"/>
      <c r="D90" s="119">
        <f t="shared" si="2"/>
        <v>0</v>
      </c>
      <c r="E90" s="200" t="s">
        <v>171</v>
      </c>
      <c r="G90" s="167"/>
      <c r="H90" s="148"/>
    </row>
    <row r="91" spans="1:8" s="32" customFormat="1" ht="15" hidden="1" customHeight="1">
      <c r="A91" s="157"/>
      <c r="B91" s="168"/>
      <c r="C91" s="169"/>
      <c r="D91" s="119">
        <f t="shared" si="2"/>
        <v>0</v>
      </c>
      <c r="E91" s="200" t="s">
        <v>171</v>
      </c>
      <c r="G91" s="167"/>
      <c r="H91" s="148"/>
    </row>
    <row r="92" spans="1:8" s="32" customFormat="1" ht="15" hidden="1" customHeight="1">
      <c r="A92" s="157"/>
      <c r="B92" s="168"/>
      <c r="C92" s="169"/>
      <c r="D92" s="119">
        <f t="shared" si="2"/>
        <v>0</v>
      </c>
      <c r="E92" s="200" t="s">
        <v>171</v>
      </c>
      <c r="G92" s="167"/>
      <c r="H92" s="148"/>
    </row>
    <row r="93" spans="1:8" s="32" customFormat="1" ht="15" hidden="1" customHeight="1">
      <c r="A93" s="157"/>
      <c r="B93" s="168"/>
      <c r="C93" s="169"/>
      <c r="D93" s="119">
        <f t="shared" si="2"/>
        <v>0</v>
      </c>
      <c r="E93" s="200" t="s">
        <v>171</v>
      </c>
      <c r="G93" s="167"/>
      <c r="H93" s="148"/>
    </row>
    <row r="94" spans="1:8" s="32" customFormat="1" ht="15" hidden="1" customHeight="1">
      <c r="A94" s="157"/>
      <c r="B94" s="168"/>
      <c r="C94" s="169"/>
      <c r="D94" s="119">
        <f t="shared" si="2"/>
        <v>0</v>
      </c>
      <c r="E94" s="200" t="s">
        <v>171</v>
      </c>
      <c r="G94" s="167"/>
      <c r="H94" s="148"/>
    </row>
    <row r="95" spans="1:8" s="32" customFormat="1" ht="15" hidden="1" customHeight="1">
      <c r="A95" s="157"/>
      <c r="B95" s="168"/>
      <c r="C95" s="169"/>
      <c r="D95" s="119">
        <f t="shared" si="2"/>
        <v>0</v>
      </c>
      <c r="E95" s="200" t="s">
        <v>171</v>
      </c>
      <c r="G95" s="167"/>
      <c r="H95" s="148"/>
    </row>
    <row r="96" spans="1:8" s="32" customFormat="1" ht="15" hidden="1" customHeight="1">
      <c r="A96" s="157"/>
      <c r="B96" s="168"/>
      <c r="C96" s="169"/>
      <c r="D96" s="119">
        <f t="shared" si="2"/>
        <v>0</v>
      </c>
      <c r="E96" s="200" t="s">
        <v>171</v>
      </c>
      <c r="G96" s="167"/>
      <c r="H96" s="148"/>
    </row>
    <row r="97" spans="1:8" s="32" customFormat="1" ht="15" hidden="1" customHeight="1">
      <c r="A97" s="157"/>
      <c r="B97" s="168"/>
      <c r="C97" s="169"/>
      <c r="D97" s="119">
        <f t="shared" si="2"/>
        <v>0</v>
      </c>
      <c r="E97" s="200" t="s">
        <v>171</v>
      </c>
      <c r="G97" s="167"/>
      <c r="H97" s="148"/>
    </row>
    <row r="98" spans="1:8" s="32" customFormat="1" ht="15" hidden="1" customHeight="1">
      <c r="A98" s="157"/>
      <c r="B98" s="168"/>
      <c r="C98" s="169"/>
      <c r="D98" s="119">
        <f t="shared" si="2"/>
        <v>0</v>
      </c>
      <c r="E98" s="200" t="s">
        <v>171</v>
      </c>
      <c r="G98" s="167"/>
      <c r="H98" s="148"/>
    </row>
    <row r="99" spans="1:8" s="32" customFormat="1" ht="15" hidden="1" customHeight="1">
      <c r="A99" s="157"/>
      <c r="B99" s="168"/>
      <c r="C99" s="169"/>
      <c r="D99" s="119">
        <f t="shared" si="2"/>
        <v>0</v>
      </c>
      <c r="E99" s="200" t="s">
        <v>171</v>
      </c>
      <c r="G99" s="167"/>
      <c r="H99" s="148"/>
    </row>
    <row r="100" spans="1:8" s="32" customFormat="1" ht="15" hidden="1" customHeight="1">
      <c r="A100" s="157"/>
      <c r="B100" s="168"/>
      <c r="C100" s="169"/>
      <c r="D100" s="119">
        <f t="shared" ref="D100:D131" si="3">ROUND(+B100*C100,2)</f>
        <v>0</v>
      </c>
      <c r="E100" s="200" t="s">
        <v>171</v>
      </c>
      <c r="G100" s="167"/>
      <c r="H100" s="148"/>
    </row>
    <row r="101" spans="1:8" s="32" customFormat="1" ht="15" hidden="1" customHeight="1">
      <c r="A101" s="157"/>
      <c r="B101" s="168"/>
      <c r="C101" s="169"/>
      <c r="D101" s="119">
        <f t="shared" si="3"/>
        <v>0</v>
      </c>
      <c r="E101" s="200" t="s">
        <v>171</v>
      </c>
      <c r="G101" s="167"/>
      <c r="H101" s="148"/>
    </row>
    <row r="102" spans="1:8" s="32" customFormat="1" ht="15" hidden="1" customHeight="1">
      <c r="A102" s="157"/>
      <c r="B102" s="168"/>
      <c r="C102" s="169"/>
      <c r="D102" s="119">
        <f t="shared" si="3"/>
        <v>0</v>
      </c>
      <c r="E102" s="200" t="s">
        <v>171</v>
      </c>
      <c r="G102" s="167"/>
      <c r="H102" s="148"/>
    </row>
    <row r="103" spans="1:8" s="32" customFormat="1" ht="15" hidden="1" customHeight="1">
      <c r="A103" s="157"/>
      <c r="B103" s="168"/>
      <c r="C103" s="169"/>
      <c r="D103" s="119">
        <f t="shared" si="3"/>
        <v>0</v>
      </c>
      <c r="E103" s="200" t="s">
        <v>171</v>
      </c>
      <c r="G103" s="167"/>
      <c r="H103" s="148"/>
    </row>
    <row r="104" spans="1:8" s="32" customFormat="1" ht="15" hidden="1" customHeight="1">
      <c r="A104" s="157"/>
      <c r="B104" s="168"/>
      <c r="C104" s="169"/>
      <c r="D104" s="119">
        <f t="shared" si="3"/>
        <v>0</v>
      </c>
      <c r="E104" s="200" t="s">
        <v>171</v>
      </c>
      <c r="G104" s="167"/>
      <c r="H104" s="148"/>
    </row>
    <row r="105" spans="1:8" s="32" customFormat="1" ht="15" hidden="1" customHeight="1">
      <c r="A105" s="157"/>
      <c r="B105" s="168"/>
      <c r="C105" s="169"/>
      <c r="D105" s="119">
        <f t="shared" si="3"/>
        <v>0</v>
      </c>
      <c r="E105" s="200" t="s">
        <v>171</v>
      </c>
      <c r="G105" s="167"/>
      <c r="H105" s="148"/>
    </row>
    <row r="106" spans="1:8" s="32" customFormat="1" ht="15" hidden="1" customHeight="1">
      <c r="A106" s="157"/>
      <c r="B106" s="168"/>
      <c r="C106" s="169"/>
      <c r="D106" s="119">
        <f t="shared" si="3"/>
        <v>0</v>
      </c>
      <c r="E106" s="200" t="s">
        <v>171</v>
      </c>
      <c r="G106" s="167"/>
      <c r="H106" s="148"/>
    </row>
    <row r="107" spans="1:8" s="32" customFormat="1" ht="15" hidden="1" customHeight="1">
      <c r="A107" s="157"/>
      <c r="B107" s="168"/>
      <c r="C107" s="169"/>
      <c r="D107" s="119">
        <f t="shared" si="3"/>
        <v>0</v>
      </c>
      <c r="E107" s="200" t="s">
        <v>171</v>
      </c>
      <c r="G107" s="167"/>
      <c r="H107" s="148"/>
    </row>
    <row r="108" spans="1:8" s="32" customFormat="1" ht="15" hidden="1" customHeight="1">
      <c r="A108" s="157"/>
      <c r="B108" s="168"/>
      <c r="C108" s="169"/>
      <c r="D108" s="119">
        <f t="shared" si="3"/>
        <v>0</v>
      </c>
      <c r="E108" s="200" t="s">
        <v>171</v>
      </c>
      <c r="G108" s="167"/>
      <c r="H108" s="148"/>
    </row>
    <row r="109" spans="1:8" s="32" customFormat="1" ht="15" hidden="1" customHeight="1">
      <c r="A109" s="157"/>
      <c r="B109" s="168"/>
      <c r="C109" s="169"/>
      <c r="D109" s="119">
        <f t="shared" si="3"/>
        <v>0</v>
      </c>
      <c r="E109" s="200" t="s">
        <v>171</v>
      </c>
      <c r="G109" s="167"/>
      <c r="H109" s="148"/>
    </row>
    <row r="110" spans="1:8" s="32" customFormat="1" ht="15" hidden="1" customHeight="1">
      <c r="A110" s="157"/>
      <c r="B110" s="168"/>
      <c r="C110" s="169"/>
      <c r="D110" s="119">
        <f t="shared" si="3"/>
        <v>0</v>
      </c>
      <c r="E110" s="200" t="s">
        <v>171</v>
      </c>
      <c r="G110" s="167"/>
      <c r="H110" s="148"/>
    </row>
    <row r="111" spans="1:8" s="32" customFormat="1" ht="15" hidden="1" customHeight="1">
      <c r="A111" s="157"/>
      <c r="B111" s="168"/>
      <c r="C111" s="169"/>
      <c r="D111" s="119">
        <f t="shared" si="3"/>
        <v>0</v>
      </c>
      <c r="E111" s="200" t="s">
        <v>171</v>
      </c>
      <c r="G111" s="167"/>
      <c r="H111" s="148"/>
    </row>
    <row r="112" spans="1:8" s="32" customFormat="1" ht="15" hidden="1" customHeight="1">
      <c r="A112" s="157"/>
      <c r="B112" s="168"/>
      <c r="C112" s="169"/>
      <c r="D112" s="119">
        <f t="shared" si="3"/>
        <v>0</v>
      </c>
      <c r="E112" s="200" t="s">
        <v>171</v>
      </c>
      <c r="G112" s="167"/>
      <c r="H112" s="148"/>
    </row>
    <row r="113" spans="1:8" s="32" customFormat="1" ht="15" hidden="1" customHeight="1">
      <c r="A113" s="157"/>
      <c r="B113" s="168"/>
      <c r="C113" s="169"/>
      <c r="D113" s="119">
        <f t="shared" si="3"/>
        <v>0</v>
      </c>
      <c r="E113" s="200" t="s">
        <v>171</v>
      </c>
      <c r="G113" s="167"/>
      <c r="H113" s="148"/>
    </row>
    <row r="114" spans="1:8" s="32" customFormat="1" ht="15" hidden="1" customHeight="1">
      <c r="A114" s="157"/>
      <c r="B114" s="168"/>
      <c r="C114" s="169"/>
      <c r="D114" s="119">
        <f t="shared" si="3"/>
        <v>0</v>
      </c>
      <c r="E114" s="200" t="s">
        <v>171</v>
      </c>
      <c r="G114" s="167"/>
      <c r="H114" s="148"/>
    </row>
    <row r="115" spans="1:8" s="32" customFormat="1" ht="15" hidden="1" customHeight="1">
      <c r="A115" s="157"/>
      <c r="B115" s="168"/>
      <c r="C115" s="169"/>
      <c r="D115" s="119">
        <f t="shared" si="3"/>
        <v>0</v>
      </c>
      <c r="E115" s="200" t="s">
        <v>171</v>
      </c>
      <c r="G115" s="167"/>
      <c r="H115" s="148"/>
    </row>
    <row r="116" spans="1:8" s="32" customFormat="1" ht="15" hidden="1" customHeight="1">
      <c r="A116" s="157"/>
      <c r="B116" s="168"/>
      <c r="C116" s="169"/>
      <c r="D116" s="119">
        <f t="shared" si="3"/>
        <v>0</v>
      </c>
      <c r="E116" s="200" t="s">
        <v>171</v>
      </c>
      <c r="G116" s="167"/>
      <c r="H116" s="148"/>
    </row>
    <row r="117" spans="1:8" s="32" customFormat="1" ht="15" hidden="1" customHeight="1">
      <c r="A117" s="157"/>
      <c r="B117" s="168"/>
      <c r="C117" s="169"/>
      <c r="D117" s="119">
        <f t="shared" si="3"/>
        <v>0</v>
      </c>
      <c r="E117" s="200" t="s">
        <v>171</v>
      </c>
      <c r="G117" s="167"/>
      <c r="H117" s="148"/>
    </row>
    <row r="118" spans="1:8" s="32" customFormat="1" ht="15" hidden="1" customHeight="1">
      <c r="A118" s="157"/>
      <c r="B118" s="168"/>
      <c r="C118" s="169"/>
      <c r="D118" s="119">
        <f t="shared" si="3"/>
        <v>0</v>
      </c>
      <c r="E118" s="200" t="s">
        <v>171</v>
      </c>
      <c r="G118" s="167"/>
      <c r="H118" s="148"/>
    </row>
    <row r="119" spans="1:8" s="32" customFormat="1" ht="15" hidden="1" customHeight="1">
      <c r="A119" s="157"/>
      <c r="B119" s="168"/>
      <c r="C119" s="169"/>
      <c r="D119" s="119">
        <f t="shared" si="3"/>
        <v>0</v>
      </c>
      <c r="E119" s="200" t="s">
        <v>171</v>
      </c>
      <c r="G119" s="167"/>
      <c r="H119" s="148"/>
    </row>
    <row r="120" spans="1:8" s="32" customFormat="1" ht="15" hidden="1" customHeight="1">
      <c r="A120" s="157"/>
      <c r="B120" s="168"/>
      <c r="C120" s="169"/>
      <c r="D120" s="119">
        <f t="shared" si="3"/>
        <v>0</v>
      </c>
      <c r="E120" s="200" t="s">
        <v>171</v>
      </c>
      <c r="G120" s="167"/>
      <c r="H120" s="148"/>
    </row>
    <row r="121" spans="1:8" s="32" customFormat="1" ht="15" hidden="1" customHeight="1">
      <c r="A121" s="157"/>
      <c r="B121" s="168"/>
      <c r="C121" s="169"/>
      <c r="D121" s="119">
        <f t="shared" si="3"/>
        <v>0</v>
      </c>
      <c r="E121" s="200" t="s">
        <v>171</v>
      </c>
      <c r="G121" s="167"/>
      <c r="H121" s="148"/>
    </row>
    <row r="122" spans="1:8" s="32" customFormat="1" ht="15" hidden="1" customHeight="1">
      <c r="A122" s="157"/>
      <c r="B122" s="168"/>
      <c r="C122" s="169"/>
      <c r="D122" s="119">
        <f t="shared" si="3"/>
        <v>0</v>
      </c>
      <c r="E122" s="200" t="s">
        <v>171</v>
      </c>
      <c r="G122" s="167"/>
      <c r="H122" s="148"/>
    </row>
    <row r="123" spans="1:8" s="32" customFormat="1" ht="15" hidden="1" customHeight="1">
      <c r="A123" s="157"/>
      <c r="B123" s="168"/>
      <c r="C123" s="169"/>
      <c r="D123" s="119">
        <f t="shared" si="3"/>
        <v>0</v>
      </c>
      <c r="E123" s="200" t="s">
        <v>171</v>
      </c>
      <c r="G123" s="167"/>
      <c r="H123" s="148"/>
    </row>
    <row r="124" spans="1:8" s="32" customFormat="1" ht="15" hidden="1" customHeight="1">
      <c r="A124" s="157"/>
      <c r="B124" s="168"/>
      <c r="C124" s="169"/>
      <c r="D124" s="119">
        <f t="shared" si="3"/>
        <v>0</v>
      </c>
      <c r="E124" s="200" t="s">
        <v>171</v>
      </c>
      <c r="G124" s="167"/>
      <c r="H124" s="148"/>
    </row>
    <row r="125" spans="1:8" s="32" customFormat="1" ht="15" hidden="1" customHeight="1">
      <c r="A125" s="157"/>
      <c r="B125" s="168"/>
      <c r="C125" s="169"/>
      <c r="D125" s="119">
        <f t="shared" si="3"/>
        <v>0</v>
      </c>
      <c r="E125" s="200" t="s">
        <v>171</v>
      </c>
      <c r="G125" s="167"/>
      <c r="H125" s="148"/>
    </row>
    <row r="126" spans="1:8" s="32" customFormat="1" ht="15" hidden="1" customHeight="1">
      <c r="A126" s="157"/>
      <c r="B126" s="168"/>
      <c r="C126" s="169"/>
      <c r="D126" s="119">
        <f t="shared" si="3"/>
        <v>0</v>
      </c>
      <c r="E126" s="200" t="s">
        <v>171</v>
      </c>
      <c r="G126" s="167"/>
      <c r="H126" s="148"/>
    </row>
    <row r="127" spans="1:8" s="32" customFormat="1" ht="15" hidden="1" customHeight="1">
      <c r="A127" s="157"/>
      <c r="B127" s="168"/>
      <c r="C127" s="169"/>
      <c r="D127" s="119">
        <f t="shared" si="3"/>
        <v>0</v>
      </c>
      <c r="E127" s="200" t="s">
        <v>171</v>
      </c>
      <c r="G127" s="167"/>
      <c r="H127" s="148"/>
    </row>
    <row r="128" spans="1:8" s="32" customFormat="1" ht="15" hidden="1" customHeight="1">
      <c r="A128" s="157"/>
      <c r="B128" s="168"/>
      <c r="C128" s="169"/>
      <c r="D128" s="119">
        <f t="shared" si="3"/>
        <v>0</v>
      </c>
      <c r="E128" s="200" t="s">
        <v>171</v>
      </c>
      <c r="G128" s="167"/>
      <c r="H128" s="148"/>
    </row>
    <row r="129" spans="1:8" s="32" customFormat="1" ht="15" hidden="1" customHeight="1">
      <c r="A129" s="157"/>
      <c r="B129" s="168"/>
      <c r="C129" s="169"/>
      <c r="D129" s="119">
        <f t="shared" si="3"/>
        <v>0</v>
      </c>
      <c r="E129" s="200" t="s">
        <v>171</v>
      </c>
      <c r="G129" s="167"/>
      <c r="H129" s="148"/>
    </row>
    <row r="130" spans="1:8" s="32" customFormat="1" ht="15" hidden="1" customHeight="1">
      <c r="A130" s="157"/>
      <c r="B130" s="168"/>
      <c r="C130" s="169"/>
      <c r="D130" s="119">
        <f t="shared" si="3"/>
        <v>0</v>
      </c>
      <c r="E130" s="200" t="s">
        <v>171</v>
      </c>
      <c r="G130" s="167"/>
      <c r="H130" s="148"/>
    </row>
    <row r="131" spans="1:8" s="32" customFormat="1" ht="15" hidden="1" customHeight="1">
      <c r="A131" s="157"/>
      <c r="B131" s="168"/>
      <c r="C131" s="169"/>
      <c r="D131" s="119">
        <f t="shared" si="3"/>
        <v>0</v>
      </c>
      <c r="E131" s="200" t="s">
        <v>171</v>
      </c>
      <c r="G131" s="167"/>
      <c r="H131" s="148"/>
    </row>
    <row r="132" spans="1:8" s="32" customFormat="1" ht="15" hidden="1" customHeight="1">
      <c r="A132" s="157"/>
      <c r="B132" s="168"/>
      <c r="C132" s="169"/>
      <c r="D132" s="119">
        <f t="shared" ref="D132:D133" si="4">ROUND(+B132*C132,2)</f>
        <v>0</v>
      </c>
      <c r="E132" s="200" t="s">
        <v>171</v>
      </c>
      <c r="G132" s="167"/>
      <c r="H132" s="148"/>
    </row>
    <row r="133" spans="1:8" s="32" customFormat="1" ht="15" customHeight="1">
      <c r="A133" s="157"/>
      <c r="B133" s="168"/>
      <c r="C133" s="169"/>
      <c r="D133" s="196">
        <f t="shared" si="4"/>
        <v>0</v>
      </c>
      <c r="E133" s="200" t="s">
        <v>171</v>
      </c>
      <c r="G133" s="167"/>
      <c r="H133" s="148"/>
    </row>
    <row r="134" spans="1:8" s="32" customFormat="1">
      <c r="A134" s="157"/>
      <c r="B134" s="157"/>
      <c r="C134" s="118" t="s">
        <v>172</v>
      </c>
      <c r="D134" s="117">
        <f>ROUND(SUBTOTAL(109,D4:D133),2)</f>
        <v>0</v>
      </c>
      <c r="E134" s="200" t="s">
        <v>171</v>
      </c>
      <c r="G134" s="226" t="s">
        <v>190</v>
      </c>
    </row>
    <row r="135" spans="1:8" s="32" customFormat="1">
      <c r="D135"/>
      <c r="E135" s="200" t="s">
        <v>174</v>
      </c>
    </row>
    <row r="136" spans="1:8" s="32" customFormat="1">
      <c r="A136" s="157"/>
      <c r="B136" s="168"/>
      <c r="C136" s="169"/>
      <c r="D136" s="119">
        <f t="shared" ref="D136:D167" si="5">ROUND(+B136*C136,2)</f>
        <v>0</v>
      </c>
      <c r="E136" s="202" t="s">
        <v>174</v>
      </c>
    </row>
    <row r="137" spans="1:8" s="32" customFormat="1" ht="15" customHeight="1">
      <c r="A137" s="157"/>
      <c r="B137" s="168"/>
      <c r="C137" s="169"/>
      <c r="D137" s="119">
        <f t="shared" si="5"/>
        <v>0</v>
      </c>
      <c r="E137" s="200" t="s">
        <v>174</v>
      </c>
      <c r="G137" s="167"/>
      <c r="H137" s="148"/>
    </row>
    <row r="138" spans="1:8" s="32" customFormat="1" ht="15" customHeight="1">
      <c r="A138" s="157"/>
      <c r="B138" s="168"/>
      <c r="C138" s="169"/>
      <c r="D138" s="119">
        <f t="shared" si="5"/>
        <v>0</v>
      </c>
      <c r="E138" s="200" t="s">
        <v>174</v>
      </c>
      <c r="G138" s="167"/>
      <c r="H138" s="148"/>
    </row>
    <row r="139" spans="1:8" s="32" customFormat="1" ht="15" hidden="1" customHeight="1">
      <c r="A139" s="157"/>
      <c r="B139" s="168"/>
      <c r="C139" s="169"/>
      <c r="D139" s="119">
        <f t="shared" si="5"/>
        <v>0</v>
      </c>
      <c r="E139" s="200" t="s">
        <v>174</v>
      </c>
      <c r="G139" s="167"/>
      <c r="H139" s="148"/>
    </row>
    <row r="140" spans="1:8" s="32" customFormat="1" ht="15" hidden="1" customHeight="1">
      <c r="A140" s="157"/>
      <c r="B140" s="168"/>
      <c r="C140" s="169"/>
      <c r="D140" s="119">
        <f t="shared" si="5"/>
        <v>0</v>
      </c>
      <c r="E140" s="200" t="s">
        <v>174</v>
      </c>
      <c r="G140" s="167"/>
      <c r="H140" s="148"/>
    </row>
    <row r="141" spans="1:8" s="32" customFormat="1" ht="15" hidden="1" customHeight="1">
      <c r="A141" s="157"/>
      <c r="B141" s="168"/>
      <c r="C141" s="169"/>
      <c r="D141" s="119">
        <f t="shared" si="5"/>
        <v>0</v>
      </c>
      <c r="E141" s="200" t="s">
        <v>174</v>
      </c>
      <c r="G141" s="167"/>
      <c r="H141" s="148"/>
    </row>
    <row r="142" spans="1:8" s="32" customFormat="1" ht="15" hidden="1" customHeight="1">
      <c r="A142" s="157"/>
      <c r="B142" s="168"/>
      <c r="C142" s="169"/>
      <c r="D142" s="119">
        <f t="shared" si="5"/>
        <v>0</v>
      </c>
      <c r="E142" s="200" t="s">
        <v>174</v>
      </c>
      <c r="G142" s="167"/>
      <c r="H142" s="148"/>
    </row>
    <row r="143" spans="1:8" s="32" customFormat="1" ht="15" hidden="1" customHeight="1">
      <c r="A143" s="157"/>
      <c r="B143" s="168"/>
      <c r="C143" s="169"/>
      <c r="D143" s="119">
        <f t="shared" si="5"/>
        <v>0</v>
      </c>
      <c r="E143" s="200" t="s">
        <v>174</v>
      </c>
      <c r="G143" s="167"/>
      <c r="H143" s="148"/>
    </row>
    <row r="144" spans="1:8" s="32" customFormat="1" ht="15" hidden="1" customHeight="1">
      <c r="A144" s="157"/>
      <c r="B144" s="168"/>
      <c r="C144" s="169"/>
      <c r="D144" s="119">
        <f t="shared" si="5"/>
        <v>0</v>
      </c>
      <c r="E144" s="200" t="s">
        <v>174</v>
      </c>
      <c r="G144" s="167"/>
      <c r="H144" s="148"/>
    </row>
    <row r="145" spans="1:8" s="32" customFormat="1" ht="15" hidden="1" customHeight="1">
      <c r="A145" s="157"/>
      <c r="B145" s="168"/>
      <c r="C145" s="169"/>
      <c r="D145" s="119">
        <f t="shared" si="5"/>
        <v>0</v>
      </c>
      <c r="E145" s="200" t="s">
        <v>174</v>
      </c>
      <c r="G145" s="167"/>
      <c r="H145" s="148"/>
    </row>
    <row r="146" spans="1:8" s="32" customFormat="1" ht="15" hidden="1" customHeight="1">
      <c r="A146" s="157"/>
      <c r="B146" s="168"/>
      <c r="C146" s="169"/>
      <c r="D146" s="119">
        <f t="shared" si="5"/>
        <v>0</v>
      </c>
      <c r="E146" s="200" t="s">
        <v>174</v>
      </c>
      <c r="G146" s="167"/>
      <c r="H146" s="148"/>
    </row>
    <row r="147" spans="1:8" s="32" customFormat="1" ht="15" hidden="1" customHeight="1">
      <c r="A147" s="157"/>
      <c r="B147" s="168"/>
      <c r="C147" s="169"/>
      <c r="D147" s="119">
        <f t="shared" si="5"/>
        <v>0</v>
      </c>
      <c r="E147" s="200" t="s">
        <v>174</v>
      </c>
      <c r="G147" s="167"/>
      <c r="H147" s="148"/>
    </row>
    <row r="148" spans="1:8" s="32" customFormat="1" ht="15" hidden="1" customHeight="1">
      <c r="A148" s="157"/>
      <c r="B148" s="168"/>
      <c r="C148" s="169"/>
      <c r="D148" s="119">
        <f t="shared" si="5"/>
        <v>0</v>
      </c>
      <c r="E148" s="200" t="s">
        <v>174</v>
      </c>
      <c r="G148" s="167"/>
      <c r="H148" s="148"/>
    </row>
    <row r="149" spans="1:8" s="32" customFormat="1" ht="15" hidden="1" customHeight="1">
      <c r="A149" s="157"/>
      <c r="B149" s="168"/>
      <c r="C149" s="169"/>
      <c r="D149" s="119">
        <f t="shared" si="5"/>
        <v>0</v>
      </c>
      <c r="E149" s="200" t="s">
        <v>174</v>
      </c>
      <c r="G149" s="167"/>
      <c r="H149" s="148"/>
    </row>
    <row r="150" spans="1:8" s="32" customFormat="1" ht="15" hidden="1" customHeight="1">
      <c r="A150" s="157"/>
      <c r="B150" s="168"/>
      <c r="C150" s="169"/>
      <c r="D150" s="119">
        <f t="shared" si="5"/>
        <v>0</v>
      </c>
      <c r="E150" s="200" t="s">
        <v>174</v>
      </c>
      <c r="G150" s="167"/>
      <c r="H150" s="148"/>
    </row>
    <row r="151" spans="1:8" s="32" customFormat="1" ht="15" hidden="1" customHeight="1">
      <c r="A151" s="157"/>
      <c r="B151" s="168"/>
      <c r="C151" s="169"/>
      <c r="D151" s="119">
        <f t="shared" si="5"/>
        <v>0</v>
      </c>
      <c r="E151" s="200" t="s">
        <v>174</v>
      </c>
      <c r="G151" s="167"/>
      <c r="H151" s="148"/>
    </row>
    <row r="152" spans="1:8" s="32" customFormat="1" ht="15" hidden="1" customHeight="1">
      <c r="A152" s="157"/>
      <c r="B152" s="168"/>
      <c r="C152" s="169"/>
      <c r="D152" s="119">
        <f t="shared" si="5"/>
        <v>0</v>
      </c>
      <c r="E152" s="200" t="s">
        <v>174</v>
      </c>
      <c r="G152" s="167"/>
      <c r="H152" s="148"/>
    </row>
    <row r="153" spans="1:8" s="32" customFormat="1" ht="15" hidden="1" customHeight="1">
      <c r="A153" s="157"/>
      <c r="B153" s="168"/>
      <c r="C153" s="169"/>
      <c r="D153" s="119">
        <f t="shared" si="5"/>
        <v>0</v>
      </c>
      <c r="E153" s="200" t="s">
        <v>174</v>
      </c>
      <c r="G153" s="167"/>
      <c r="H153" s="148"/>
    </row>
    <row r="154" spans="1:8" s="32" customFormat="1" ht="15" hidden="1" customHeight="1">
      <c r="A154" s="157"/>
      <c r="B154" s="168"/>
      <c r="C154" s="169"/>
      <c r="D154" s="119">
        <f t="shared" si="5"/>
        <v>0</v>
      </c>
      <c r="E154" s="200" t="s">
        <v>174</v>
      </c>
      <c r="G154" s="167"/>
      <c r="H154" s="148"/>
    </row>
    <row r="155" spans="1:8" s="32" customFormat="1" ht="15" hidden="1" customHeight="1">
      <c r="A155" s="157"/>
      <c r="B155" s="168"/>
      <c r="C155" s="169"/>
      <c r="D155" s="119">
        <f t="shared" si="5"/>
        <v>0</v>
      </c>
      <c r="E155" s="200" t="s">
        <v>174</v>
      </c>
      <c r="G155" s="167"/>
      <c r="H155" s="148"/>
    </row>
    <row r="156" spans="1:8" s="32" customFormat="1" ht="15" hidden="1" customHeight="1">
      <c r="A156" s="157"/>
      <c r="B156" s="168"/>
      <c r="C156" s="169"/>
      <c r="D156" s="119">
        <f t="shared" si="5"/>
        <v>0</v>
      </c>
      <c r="E156" s="200" t="s">
        <v>174</v>
      </c>
      <c r="G156" s="167"/>
      <c r="H156" s="148"/>
    </row>
    <row r="157" spans="1:8" s="32" customFormat="1" ht="15" hidden="1" customHeight="1">
      <c r="A157" s="157"/>
      <c r="B157" s="168"/>
      <c r="C157" s="169"/>
      <c r="D157" s="119">
        <f t="shared" si="5"/>
        <v>0</v>
      </c>
      <c r="E157" s="200" t="s">
        <v>174</v>
      </c>
      <c r="G157" s="167"/>
      <c r="H157" s="148"/>
    </row>
    <row r="158" spans="1:8" s="32" customFormat="1" ht="15" hidden="1" customHeight="1">
      <c r="A158" s="157"/>
      <c r="B158" s="168"/>
      <c r="C158" s="169"/>
      <c r="D158" s="119">
        <f t="shared" si="5"/>
        <v>0</v>
      </c>
      <c r="E158" s="200" t="s">
        <v>174</v>
      </c>
      <c r="G158" s="167"/>
      <c r="H158" s="148"/>
    </row>
    <row r="159" spans="1:8" s="32" customFormat="1" ht="15" hidden="1" customHeight="1">
      <c r="A159" s="157"/>
      <c r="B159" s="168"/>
      <c r="C159" s="169"/>
      <c r="D159" s="119">
        <f t="shared" si="5"/>
        <v>0</v>
      </c>
      <c r="E159" s="200" t="s">
        <v>174</v>
      </c>
      <c r="G159" s="167"/>
      <c r="H159" s="148"/>
    </row>
    <row r="160" spans="1:8" s="32" customFormat="1" ht="15" hidden="1" customHeight="1">
      <c r="A160" s="157"/>
      <c r="B160" s="168"/>
      <c r="C160" s="169"/>
      <c r="D160" s="119">
        <f t="shared" si="5"/>
        <v>0</v>
      </c>
      <c r="E160" s="200" t="s">
        <v>174</v>
      </c>
      <c r="G160" s="167"/>
      <c r="H160" s="148"/>
    </row>
    <row r="161" spans="1:8" s="32" customFormat="1" ht="15" hidden="1" customHeight="1">
      <c r="A161" s="157"/>
      <c r="B161" s="168"/>
      <c r="C161" s="169"/>
      <c r="D161" s="119">
        <f t="shared" si="5"/>
        <v>0</v>
      </c>
      <c r="E161" s="200" t="s">
        <v>174</v>
      </c>
      <c r="G161" s="167"/>
      <c r="H161" s="148"/>
    </row>
    <row r="162" spans="1:8" s="32" customFormat="1" ht="15" hidden="1" customHeight="1">
      <c r="A162" s="157"/>
      <c r="B162" s="168"/>
      <c r="C162" s="169"/>
      <c r="D162" s="119">
        <f t="shared" si="5"/>
        <v>0</v>
      </c>
      <c r="E162" s="200" t="s">
        <v>174</v>
      </c>
      <c r="G162" s="167"/>
      <c r="H162" s="148"/>
    </row>
    <row r="163" spans="1:8" s="32" customFormat="1" ht="15" hidden="1" customHeight="1">
      <c r="A163" s="157"/>
      <c r="B163" s="168"/>
      <c r="C163" s="169"/>
      <c r="D163" s="119">
        <f t="shared" si="5"/>
        <v>0</v>
      </c>
      <c r="E163" s="200" t="s">
        <v>174</v>
      </c>
      <c r="G163" s="167"/>
      <c r="H163" s="148"/>
    </row>
    <row r="164" spans="1:8" s="32" customFormat="1" ht="15" hidden="1" customHeight="1">
      <c r="A164" s="157"/>
      <c r="B164" s="168"/>
      <c r="C164" s="169"/>
      <c r="D164" s="119">
        <f t="shared" si="5"/>
        <v>0</v>
      </c>
      <c r="E164" s="200" t="s">
        <v>174</v>
      </c>
      <c r="G164" s="167"/>
      <c r="H164" s="148"/>
    </row>
    <row r="165" spans="1:8" s="32" customFormat="1" ht="15" hidden="1" customHeight="1">
      <c r="A165" s="157"/>
      <c r="B165" s="168"/>
      <c r="C165" s="169"/>
      <c r="D165" s="119">
        <f t="shared" si="5"/>
        <v>0</v>
      </c>
      <c r="E165" s="200" t="s">
        <v>174</v>
      </c>
      <c r="G165" s="167"/>
      <c r="H165" s="148"/>
    </row>
    <row r="166" spans="1:8" s="32" customFormat="1" ht="15" hidden="1" customHeight="1">
      <c r="A166" s="157"/>
      <c r="B166" s="168"/>
      <c r="C166" s="169"/>
      <c r="D166" s="119">
        <f t="shared" si="5"/>
        <v>0</v>
      </c>
      <c r="E166" s="200" t="s">
        <v>174</v>
      </c>
      <c r="G166" s="167"/>
      <c r="H166" s="148"/>
    </row>
    <row r="167" spans="1:8" s="32" customFormat="1" ht="15" hidden="1" customHeight="1">
      <c r="A167" s="157"/>
      <c r="B167" s="168"/>
      <c r="C167" s="169"/>
      <c r="D167" s="119">
        <f t="shared" si="5"/>
        <v>0</v>
      </c>
      <c r="E167" s="200" t="s">
        <v>174</v>
      </c>
      <c r="G167" s="167"/>
      <c r="H167" s="148"/>
    </row>
    <row r="168" spans="1:8" s="32" customFormat="1" ht="15" hidden="1" customHeight="1">
      <c r="A168" s="157"/>
      <c r="B168" s="168"/>
      <c r="C168" s="169"/>
      <c r="D168" s="119">
        <f t="shared" ref="D168:D199" si="6">ROUND(+B168*C168,2)</f>
        <v>0</v>
      </c>
      <c r="E168" s="200" t="s">
        <v>174</v>
      </c>
      <c r="G168" s="167"/>
      <c r="H168" s="148"/>
    </row>
    <row r="169" spans="1:8" s="32" customFormat="1" ht="15" hidden="1" customHeight="1">
      <c r="A169" s="157"/>
      <c r="B169" s="168"/>
      <c r="C169" s="169"/>
      <c r="D169" s="119">
        <f t="shared" si="6"/>
        <v>0</v>
      </c>
      <c r="E169" s="200" t="s">
        <v>174</v>
      </c>
      <c r="G169" s="167"/>
      <c r="H169" s="148"/>
    </row>
    <row r="170" spans="1:8" s="32" customFormat="1" ht="15" hidden="1" customHeight="1">
      <c r="A170" s="157"/>
      <c r="B170" s="168"/>
      <c r="C170" s="169"/>
      <c r="D170" s="119">
        <f t="shared" si="6"/>
        <v>0</v>
      </c>
      <c r="E170" s="200" t="s">
        <v>174</v>
      </c>
      <c r="G170" s="167"/>
      <c r="H170" s="148"/>
    </row>
    <row r="171" spans="1:8" s="32" customFormat="1" ht="15" hidden="1" customHeight="1">
      <c r="A171" s="157"/>
      <c r="B171" s="168"/>
      <c r="C171" s="169"/>
      <c r="D171" s="119">
        <f t="shared" si="6"/>
        <v>0</v>
      </c>
      <c r="E171" s="200" t="s">
        <v>174</v>
      </c>
      <c r="G171" s="167"/>
      <c r="H171" s="148"/>
    </row>
    <row r="172" spans="1:8" s="32" customFormat="1" ht="15" hidden="1" customHeight="1">
      <c r="A172" s="157"/>
      <c r="B172" s="168"/>
      <c r="C172" s="169"/>
      <c r="D172" s="119">
        <f t="shared" si="6"/>
        <v>0</v>
      </c>
      <c r="E172" s="200" t="s">
        <v>174</v>
      </c>
      <c r="G172" s="167"/>
      <c r="H172" s="148"/>
    </row>
    <row r="173" spans="1:8" s="32" customFormat="1" ht="15" hidden="1" customHeight="1">
      <c r="A173" s="157"/>
      <c r="B173" s="168"/>
      <c r="C173" s="169"/>
      <c r="D173" s="119">
        <f t="shared" si="6"/>
        <v>0</v>
      </c>
      <c r="E173" s="200" t="s">
        <v>174</v>
      </c>
      <c r="G173" s="167"/>
      <c r="H173" s="148"/>
    </row>
    <row r="174" spans="1:8" s="32" customFormat="1" ht="15" hidden="1" customHeight="1">
      <c r="A174" s="157"/>
      <c r="B174" s="168"/>
      <c r="C174" s="169"/>
      <c r="D174" s="119">
        <f t="shared" si="6"/>
        <v>0</v>
      </c>
      <c r="E174" s="200" t="s">
        <v>174</v>
      </c>
      <c r="G174" s="167"/>
      <c r="H174" s="148"/>
    </row>
    <row r="175" spans="1:8" s="32" customFormat="1" ht="15" hidden="1" customHeight="1">
      <c r="A175" s="157"/>
      <c r="B175" s="168"/>
      <c r="C175" s="169"/>
      <c r="D175" s="119">
        <f t="shared" si="6"/>
        <v>0</v>
      </c>
      <c r="E175" s="200" t="s">
        <v>174</v>
      </c>
      <c r="G175" s="167"/>
      <c r="H175" s="148"/>
    </row>
    <row r="176" spans="1:8" s="32" customFormat="1" ht="15" hidden="1" customHeight="1">
      <c r="A176" s="157"/>
      <c r="B176" s="168"/>
      <c r="C176" s="169"/>
      <c r="D176" s="119">
        <f t="shared" si="6"/>
        <v>0</v>
      </c>
      <c r="E176" s="200" t="s">
        <v>174</v>
      </c>
      <c r="G176" s="167"/>
      <c r="H176" s="148"/>
    </row>
    <row r="177" spans="1:8" s="32" customFormat="1" ht="15" hidden="1" customHeight="1">
      <c r="A177" s="157"/>
      <c r="B177" s="168"/>
      <c r="C177" s="169"/>
      <c r="D177" s="119">
        <f t="shared" si="6"/>
        <v>0</v>
      </c>
      <c r="E177" s="200" t="s">
        <v>174</v>
      </c>
      <c r="G177" s="167"/>
      <c r="H177" s="148"/>
    </row>
    <row r="178" spans="1:8" s="32" customFormat="1" ht="15" hidden="1" customHeight="1">
      <c r="A178" s="157"/>
      <c r="B178" s="168"/>
      <c r="C178" s="169"/>
      <c r="D178" s="119">
        <f t="shared" si="6"/>
        <v>0</v>
      </c>
      <c r="E178" s="200" t="s">
        <v>174</v>
      </c>
      <c r="G178" s="167"/>
      <c r="H178" s="148"/>
    </row>
    <row r="179" spans="1:8" s="32" customFormat="1" ht="15" hidden="1" customHeight="1">
      <c r="A179" s="157"/>
      <c r="B179" s="168"/>
      <c r="C179" s="169"/>
      <c r="D179" s="119">
        <f t="shared" si="6"/>
        <v>0</v>
      </c>
      <c r="E179" s="200" t="s">
        <v>174</v>
      </c>
      <c r="G179" s="167"/>
      <c r="H179" s="148"/>
    </row>
    <row r="180" spans="1:8" s="32" customFormat="1" ht="15" hidden="1" customHeight="1">
      <c r="A180" s="157"/>
      <c r="B180" s="168"/>
      <c r="C180" s="169"/>
      <c r="D180" s="119">
        <f t="shared" si="6"/>
        <v>0</v>
      </c>
      <c r="E180" s="200" t="s">
        <v>174</v>
      </c>
      <c r="G180" s="167"/>
      <c r="H180" s="148"/>
    </row>
    <row r="181" spans="1:8" s="32" customFormat="1" ht="15" hidden="1" customHeight="1">
      <c r="A181" s="157"/>
      <c r="B181" s="168"/>
      <c r="C181" s="169"/>
      <c r="D181" s="119">
        <f t="shared" si="6"/>
        <v>0</v>
      </c>
      <c r="E181" s="200" t="s">
        <v>174</v>
      </c>
      <c r="G181" s="167"/>
      <c r="H181" s="148"/>
    </row>
    <row r="182" spans="1:8" s="32" customFormat="1" ht="15" hidden="1" customHeight="1">
      <c r="A182" s="157"/>
      <c r="B182" s="168"/>
      <c r="C182" s="169"/>
      <c r="D182" s="119">
        <f t="shared" si="6"/>
        <v>0</v>
      </c>
      <c r="E182" s="200" t="s">
        <v>174</v>
      </c>
      <c r="G182" s="167"/>
      <c r="H182" s="148"/>
    </row>
    <row r="183" spans="1:8" s="32" customFormat="1" ht="15" hidden="1" customHeight="1">
      <c r="A183" s="157"/>
      <c r="B183" s="168"/>
      <c r="C183" s="169"/>
      <c r="D183" s="119">
        <f t="shared" si="6"/>
        <v>0</v>
      </c>
      <c r="E183" s="200" t="s">
        <v>174</v>
      </c>
      <c r="G183" s="167"/>
      <c r="H183" s="148"/>
    </row>
    <row r="184" spans="1:8" s="32" customFormat="1" ht="15" hidden="1" customHeight="1">
      <c r="A184" s="157"/>
      <c r="B184" s="168"/>
      <c r="C184" s="169"/>
      <c r="D184" s="119">
        <f t="shared" si="6"/>
        <v>0</v>
      </c>
      <c r="E184" s="200" t="s">
        <v>174</v>
      </c>
      <c r="G184" s="167"/>
      <c r="H184" s="148"/>
    </row>
    <row r="185" spans="1:8" s="32" customFormat="1" ht="15" hidden="1" customHeight="1">
      <c r="A185" s="157"/>
      <c r="B185" s="168"/>
      <c r="C185" s="169"/>
      <c r="D185" s="119">
        <f t="shared" si="6"/>
        <v>0</v>
      </c>
      <c r="E185" s="200" t="s">
        <v>174</v>
      </c>
      <c r="G185" s="167"/>
      <c r="H185" s="148"/>
    </row>
    <row r="186" spans="1:8" s="32" customFormat="1" ht="15" hidden="1" customHeight="1">
      <c r="A186" s="157"/>
      <c r="B186" s="168"/>
      <c r="C186" s="169"/>
      <c r="D186" s="119">
        <f t="shared" si="6"/>
        <v>0</v>
      </c>
      <c r="E186" s="200" t="s">
        <v>174</v>
      </c>
      <c r="G186" s="167"/>
      <c r="H186" s="148"/>
    </row>
    <row r="187" spans="1:8" s="32" customFormat="1" ht="15" hidden="1" customHeight="1">
      <c r="A187" s="157"/>
      <c r="B187" s="168"/>
      <c r="C187" s="169"/>
      <c r="D187" s="119">
        <f t="shared" si="6"/>
        <v>0</v>
      </c>
      <c r="E187" s="200" t="s">
        <v>174</v>
      </c>
      <c r="G187" s="167"/>
      <c r="H187" s="148"/>
    </row>
    <row r="188" spans="1:8" s="32" customFormat="1" ht="15" hidden="1" customHeight="1">
      <c r="A188" s="157"/>
      <c r="B188" s="168"/>
      <c r="C188" s="169"/>
      <c r="D188" s="119">
        <f t="shared" si="6"/>
        <v>0</v>
      </c>
      <c r="E188" s="200" t="s">
        <v>174</v>
      </c>
      <c r="G188" s="167"/>
      <c r="H188" s="148"/>
    </row>
    <row r="189" spans="1:8" s="32" customFormat="1" ht="15" hidden="1" customHeight="1">
      <c r="A189" s="157"/>
      <c r="B189" s="168"/>
      <c r="C189" s="169"/>
      <c r="D189" s="119">
        <f t="shared" si="6"/>
        <v>0</v>
      </c>
      <c r="E189" s="200" t="s">
        <v>174</v>
      </c>
      <c r="G189" s="167"/>
      <c r="H189" s="148"/>
    </row>
    <row r="190" spans="1:8" s="32" customFormat="1" ht="15" hidden="1" customHeight="1">
      <c r="A190" s="157"/>
      <c r="B190" s="168"/>
      <c r="C190" s="169"/>
      <c r="D190" s="119">
        <f t="shared" si="6"/>
        <v>0</v>
      </c>
      <c r="E190" s="200" t="s">
        <v>174</v>
      </c>
      <c r="G190" s="167"/>
      <c r="H190" s="148"/>
    </row>
    <row r="191" spans="1:8" s="32" customFormat="1" ht="15" hidden="1" customHeight="1">
      <c r="A191" s="157"/>
      <c r="B191" s="168"/>
      <c r="C191" s="169"/>
      <c r="D191" s="119">
        <f t="shared" si="6"/>
        <v>0</v>
      </c>
      <c r="E191" s="200" t="s">
        <v>174</v>
      </c>
      <c r="G191" s="167"/>
      <c r="H191" s="148"/>
    </row>
    <row r="192" spans="1:8" s="32" customFormat="1" ht="15" hidden="1" customHeight="1">
      <c r="A192" s="157"/>
      <c r="B192" s="168"/>
      <c r="C192" s="169"/>
      <c r="D192" s="119">
        <f t="shared" si="6"/>
        <v>0</v>
      </c>
      <c r="E192" s="200" t="s">
        <v>174</v>
      </c>
      <c r="G192" s="167"/>
      <c r="H192" s="148"/>
    </row>
    <row r="193" spans="1:8" s="32" customFormat="1" ht="15" hidden="1" customHeight="1">
      <c r="A193" s="157"/>
      <c r="B193" s="168"/>
      <c r="C193" s="169"/>
      <c r="D193" s="119">
        <f t="shared" si="6"/>
        <v>0</v>
      </c>
      <c r="E193" s="200" t="s">
        <v>174</v>
      </c>
      <c r="G193" s="167"/>
      <c r="H193" s="148"/>
    </row>
    <row r="194" spans="1:8" s="32" customFormat="1" ht="15" hidden="1" customHeight="1">
      <c r="A194" s="157"/>
      <c r="B194" s="168"/>
      <c r="C194" s="169"/>
      <c r="D194" s="119">
        <f t="shared" si="6"/>
        <v>0</v>
      </c>
      <c r="E194" s="200" t="s">
        <v>174</v>
      </c>
      <c r="G194" s="167"/>
      <c r="H194" s="148"/>
    </row>
    <row r="195" spans="1:8" s="32" customFormat="1" ht="15" hidden="1" customHeight="1">
      <c r="A195" s="157"/>
      <c r="B195" s="168"/>
      <c r="C195" s="169"/>
      <c r="D195" s="119">
        <f t="shared" si="6"/>
        <v>0</v>
      </c>
      <c r="E195" s="200" t="s">
        <v>174</v>
      </c>
      <c r="G195" s="167"/>
      <c r="H195" s="148"/>
    </row>
    <row r="196" spans="1:8" s="32" customFormat="1" ht="15" hidden="1" customHeight="1">
      <c r="A196" s="157"/>
      <c r="B196" s="168"/>
      <c r="C196" s="169"/>
      <c r="D196" s="119">
        <f t="shared" si="6"/>
        <v>0</v>
      </c>
      <c r="E196" s="200" t="s">
        <v>174</v>
      </c>
      <c r="G196" s="167"/>
      <c r="H196" s="148"/>
    </row>
    <row r="197" spans="1:8" s="32" customFormat="1" ht="15" hidden="1" customHeight="1">
      <c r="A197" s="157"/>
      <c r="B197" s="168"/>
      <c r="C197" s="169"/>
      <c r="D197" s="119">
        <f t="shared" si="6"/>
        <v>0</v>
      </c>
      <c r="E197" s="200" t="s">
        <v>174</v>
      </c>
      <c r="G197" s="167"/>
      <c r="H197" s="148"/>
    </row>
    <row r="198" spans="1:8" s="32" customFormat="1" ht="15" hidden="1" customHeight="1">
      <c r="A198" s="157"/>
      <c r="B198" s="168"/>
      <c r="C198" s="169"/>
      <c r="D198" s="119">
        <f t="shared" si="6"/>
        <v>0</v>
      </c>
      <c r="E198" s="200" t="s">
        <v>174</v>
      </c>
      <c r="G198" s="167"/>
      <c r="H198" s="148"/>
    </row>
    <row r="199" spans="1:8" s="32" customFormat="1" ht="15" hidden="1" customHeight="1">
      <c r="A199" s="157"/>
      <c r="B199" s="168"/>
      <c r="C199" s="169"/>
      <c r="D199" s="119">
        <f t="shared" si="6"/>
        <v>0</v>
      </c>
      <c r="E199" s="200" t="s">
        <v>174</v>
      </c>
      <c r="G199" s="167"/>
      <c r="H199" s="148"/>
    </row>
    <row r="200" spans="1:8" s="32" customFormat="1" ht="15" hidden="1" customHeight="1">
      <c r="A200" s="157"/>
      <c r="B200" s="168"/>
      <c r="C200" s="169"/>
      <c r="D200" s="119">
        <f t="shared" ref="D200:D231" si="7">ROUND(+B200*C200,2)</f>
        <v>0</v>
      </c>
      <c r="E200" s="200" t="s">
        <v>174</v>
      </c>
      <c r="G200" s="167"/>
      <c r="H200" s="148"/>
    </row>
    <row r="201" spans="1:8" s="32" customFormat="1" ht="15" hidden="1" customHeight="1">
      <c r="A201" s="157"/>
      <c r="B201" s="168"/>
      <c r="C201" s="169"/>
      <c r="D201" s="119">
        <f t="shared" si="7"/>
        <v>0</v>
      </c>
      <c r="E201" s="200" t="s">
        <v>174</v>
      </c>
      <c r="G201" s="167"/>
      <c r="H201" s="148"/>
    </row>
    <row r="202" spans="1:8" s="32" customFormat="1" ht="15" hidden="1" customHeight="1">
      <c r="A202" s="157"/>
      <c r="B202" s="168"/>
      <c r="C202" s="169"/>
      <c r="D202" s="119">
        <f t="shared" si="7"/>
        <v>0</v>
      </c>
      <c r="E202" s="200" t="s">
        <v>174</v>
      </c>
      <c r="G202" s="167"/>
      <c r="H202" s="148"/>
    </row>
    <row r="203" spans="1:8" s="32" customFormat="1" ht="15" hidden="1" customHeight="1">
      <c r="A203" s="157"/>
      <c r="B203" s="168"/>
      <c r="C203" s="169"/>
      <c r="D203" s="119">
        <f t="shared" si="7"/>
        <v>0</v>
      </c>
      <c r="E203" s="200" t="s">
        <v>174</v>
      </c>
      <c r="G203" s="167"/>
      <c r="H203" s="148"/>
    </row>
    <row r="204" spans="1:8" s="32" customFormat="1" ht="15" hidden="1" customHeight="1">
      <c r="A204" s="157"/>
      <c r="B204" s="168"/>
      <c r="C204" s="169"/>
      <c r="D204" s="119">
        <f t="shared" si="7"/>
        <v>0</v>
      </c>
      <c r="E204" s="200" t="s">
        <v>174</v>
      </c>
      <c r="G204" s="167"/>
      <c r="H204" s="148"/>
    </row>
    <row r="205" spans="1:8" s="32" customFormat="1" ht="15" hidden="1" customHeight="1">
      <c r="A205" s="157"/>
      <c r="B205" s="168"/>
      <c r="C205" s="169"/>
      <c r="D205" s="119">
        <f t="shared" si="7"/>
        <v>0</v>
      </c>
      <c r="E205" s="200" t="s">
        <v>174</v>
      </c>
      <c r="G205" s="167"/>
      <c r="H205" s="148"/>
    </row>
    <row r="206" spans="1:8" s="32" customFormat="1" ht="15" hidden="1" customHeight="1">
      <c r="A206" s="157"/>
      <c r="B206" s="168"/>
      <c r="C206" s="169"/>
      <c r="D206" s="119">
        <f t="shared" si="7"/>
        <v>0</v>
      </c>
      <c r="E206" s="200" t="s">
        <v>174</v>
      </c>
      <c r="G206" s="167"/>
      <c r="H206" s="148"/>
    </row>
    <row r="207" spans="1:8" s="32" customFormat="1" ht="15" hidden="1" customHeight="1">
      <c r="A207" s="157"/>
      <c r="B207" s="168"/>
      <c r="C207" s="169"/>
      <c r="D207" s="119">
        <f t="shared" si="7"/>
        <v>0</v>
      </c>
      <c r="E207" s="200" t="s">
        <v>174</v>
      </c>
      <c r="G207" s="167"/>
      <c r="H207" s="148"/>
    </row>
    <row r="208" spans="1:8" s="32" customFormat="1" ht="15" hidden="1" customHeight="1">
      <c r="A208" s="157"/>
      <c r="B208" s="168"/>
      <c r="C208" s="169"/>
      <c r="D208" s="119">
        <f t="shared" si="7"/>
        <v>0</v>
      </c>
      <c r="E208" s="200" t="s">
        <v>174</v>
      </c>
      <c r="G208" s="167"/>
      <c r="H208" s="148"/>
    </row>
    <row r="209" spans="1:8" s="32" customFormat="1" ht="15" hidden="1" customHeight="1">
      <c r="A209" s="157"/>
      <c r="B209" s="168"/>
      <c r="C209" s="169"/>
      <c r="D209" s="119">
        <f t="shared" si="7"/>
        <v>0</v>
      </c>
      <c r="E209" s="200" t="s">
        <v>174</v>
      </c>
      <c r="G209" s="167"/>
      <c r="H209" s="148"/>
    </row>
    <row r="210" spans="1:8" s="32" customFormat="1" ht="15" hidden="1" customHeight="1">
      <c r="A210" s="157"/>
      <c r="B210" s="168"/>
      <c r="C210" s="169"/>
      <c r="D210" s="119">
        <f t="shared" si="7"/>
        <v>0</v>
      </c>
      <c r="E210" s="200" t="s">
        <v>174</v>
      </c>
      <c r="G210" s="167"/>
      <c r="H210" s="148"/>
    </row>
    <row r="211" spans="1:8" s="32" customFormat="1" ht="15" hidden="1" customHeight="1">
      <c r="A211" s="157"/>
      <c r="B211" s="168"/>
      <c r="C211" s="169"/>
      <c r="D211" s="119">
        <f t="shared" si="7"/>
        <v>0</v>
      </c>
      <c r="E211" s="200" t="s">
        <v>174</v>
      </c>
      <c r="G211" s="167"/>
      <c r="H211" s="148"/>
    </row>
    <row r="212" spans="1:8" s="32" customFormat="1" ht="15" hidden="1" customHeight="1">
      <c r="A212" s="157"/>
      <c r="B212" s="168"/>
      <c r="C212" s="169"/>
      <c r="D212" s="119">
        <f t="shared" si="7"/>
        <v>0</v>
      </c>
      <c r="E212" s="200" t="s">
        <v>174</v>
      </c>
      <c r="G212" s="167"/>
      <c r="H212" s="148"/>
    </row>
    <row r="213" spans="1:8" s="32" customFormat="1" ht="15" hidden="1" customHeight="1">
      <c r="A213" s="157"/>
      <c r="B213" s="168"/>
      <c r="C213" s="169"/>
      <c r="D213" s="119">
        <f t="shared" si="7"/>
        <v>0</v>
      </c>
      <c r="E213" s="200" t="s">
        <v>174</v>
      </c>
      <c r="G213" s="167"/>
      <c r="H213" s="148"/>
    </row>
    <row r="214" spans="1:8" s="32" customFormat="1" ht="15" hidden="1" customHeight="1">
      <c r="A214" s="157"/>
      <c r="B214" s="168"/>
      <c r="C214" s="169"/>
      <c r="D214" s="119">
        <f t="shared" si="7"/>
        <v>0</v>
      </c>
      <c r="E214" s="200" t="s">
        <v>174</v>
      </c>
      <c r="G214" s="167"/>
      <c r="H214" s="148"/>
    </row>
    <row r="215" spans="1:8" s="32" customFormat="1" ht="15" hidden="1" customHeight="1">
      <c r="A215" s="157"/>
      <c r="B215" s="168"/>
      <c r="C215" s="169"/>
      <c r="D215" s="119">
        <f t="shared" si="7"/>
        <v>0</v>
      </c>
      <c r="E215" s="200" t="s">
        <v>174</v>
      </c>
      <c r="G215" s="167"/>
      <c r="H215" s="148"/>
    </row>
    <row r="216" spans="1:8" s="32" customFormat="1" ht="15" hidden="1" customHeight="1">
      <c r="A216" s="157"/>
      <c r="B216" s="168"/>
      <c r="C216" s="169"/>
      <c r="D216" s="119">
        <f t="shared" si="7"/>
        <v>0</v>
      </c>
      <c r="E216" s="200" t="s">
        <v>174</v>
      </c>
      <c r="G216" s="167"/>
      <c r="H216" s="148"/>
    </row>
    <row r="217" spans="1:8" s="32" customFormat="1" ht="15" hidden="1" customHeight="1">
      <c r="A217" s="157"/>
      <c r="B217" s="168"/>
      <c r="C217" s="169"/>
      <c r="D217" s="119">
        <f t="shared" si="7"/>
        <v>0</v>
      </c>
      <c r="E217" s="200" t="s">
        <v>174</v>
      </c>
      <c r="G217" s="167"/>
      <c r="H217" s="148"/>
    </row>
    <row r="218" spans="1:8" s="32" customFormat="1" ht="15" hidden="1" customHeight="1">
      <c r="A218" s="157"/>
      <c r="B218" s="168"/>
      <c r="C218" s="169"/>
      <c r="D218" s="119">
        <f t="shared" si="7"/>
        <v>0</v>
      </c>
      <c r="E218" s="200" t="s">
        <v>174</v>
      </c>
      <c r="G218" s="167"/>
      <c r="H218" s="148"/>
    </row>
    <row r="219" spans="1:8" s="32" customFormat="1" ht="15" hidden="1" customHeight="1">
      <c r="A219" s="157"/>
      <c r="B219" s="168"/>
      <c r="C219" s="169"/>
      <c r="D219" s="119">
        <f t="shared" si="7"/>
        <v>0</v>
      </c>
      <c r="E219" s="200" t="s">
        <v>174</v>
      </c>
      <c r="G219" s="167"/>
      <c r="H219" s="148"/>
    </row>
    <row r="220" spans="1:8" s="32" customFormat="1" ht="15" hidden="1" customHeight="1">
      <c r="A220" s="157"/>
      <c r="B220" s="168"/>
      <c r="C220" s="169"/>
      <c r="D220" s="119">
        <f t="shared" si="7"/>
        <v>0</v>
      </c>
      <c r="E220" s="200" t="s">
        <v>174</v>
      </c>
      <c r="G220" s="167"/>
      <c r="H220" s="148"/>
    </row>
    <row r="221" spans="1:8" s="32" customFormat="1" ht="15" hidden="1" customHeight="1">
      <c r="A221" s="157"/>
      <c r="B221" s="168"/>
      <c r="C221" s="169"/>
      <c r="D221" s="119">
        <f t="shared" si="7"/>
        <v>0</v>
      </c>
      <c r="E221" s="200" t="s">
        <v>174</v>
      </c>
      <c r="G221" s="167"/>
      <c r="H221" s="148"/>
    </row>
    <row r="222" spans="1:8" s="32" customFormat="1" ht="15" hidden="1" customHeight="1">
      <c r="A222" s="157"/>
      <c r="B222" s="168"/>
      <c r="C222" s="169"/>
      <c r="D222" s="119">
        <f t="shared" si="7"/>
        <v>0</v>
      </c>
      <c r="E222" s="200" t="s">
        <v>174</v>
      </c>
      <c r="G222" s="167"/>
      <c r="H222" s="148"/>
    </row>
    <row r="223" spans="1:8" s="32" customFormat="1" ht="15" hidden="1" customHeight="1">
      <c r="A223" s="157"/>
      <c r="B223" s="168"/>
      <c r="C223" s="169"/>
      <c r="D223" s="119">
        <f t="shared" si="7"/>
        <v>0</v>
      </c>
      <c r="E223" s="200" t="s">
        <v>174</v>
      </c>
      <c r="G223" s="167"/>
      <c r="H223" s="148"/>
    </row>
    <row r="224" spans="1:8" s="32" customFormat="1" ht="15" hidden="1" customHeight="1">
      <c r="A224" s="157"/>
      <c r="B224" s="168"/>
      <c r="C224" s="169"/>
      <c r="D224" s="119">
        <f t="shared" si="7"/>
        <v>0</v>
      </c>
      <c r="E224" s="200" t="s">
        <v>174</v>
      </c>
      <c r="G224" s="167"/>
      <c r="H224" s="148"/>
    </row>
    <row r="225" spans="1:8" s="32" customFormat="1" ht="15" hidden="1" customHeight="1">
      <c r="A225" s="157"/>
      <c r="B225" s="168"/>
      <c r="C225" s="169"/>
      <c r="D225" s="119">
        <f t="shared" si="7"/>
        <v>0</v>
      </c>
      <c r="E225" s="200" t="s">
        <v>174</v>
      </c>
      <c r="G225" s="167"/>
      <c r="H225" s="148"/>
    </row>
    <row r="226" spans="1:8" s="32" customFormat="1" ht="15" hidden="1" customHeight="1">
      <c r="A226" s="157"/>
      <c r="B226" s="168"/>
      <c r="C226" s="169"/>
      <c r="D226" s="119">
        <f t="shared" si="7"/>
        <v>0</v>
      </c>
      <c r="E226" s="200" t="s">
        <v>174</v>
      </c>
      <c r="G226" s="167"/>
      <c r="H226" s="148"/>
    </row>
    <row r="227" spans="1:8" s="32" customFormat="1" ht="15" hidden="1" customHeight="1">
      <c r="A227" s="157"/>
      <c r="B227" s="168"/>
      <c r="C227" s="169"/>
      <c r="D227" s="119">
        <f t="shared" si="7"/>
        <v>0</v>
      </c>
      <c r="E227" s="200" t="s">
        <v>174</v>
      </c>
      <c r="G227" s="167"/>
      <c r="H227" s="148"/>
    </row>
    <row r="228" spans="1:8" s="32" customFormat="1" ht="15" hidden="1" customHeight="1">
      <c r="A228" s="157"/>
      <c r="B228" s="168"/>
      <c r="C228" s="169"/>
      <c r="D228" s="119">
        <f t="shared" si="7"/>
        <v>0</v>
      </c>
      <c r="E228" s="200" t="s">
        <v>174</v>
      </c>
      <c r="G228" s="167"/>
      <c r="H228" s="148"/>
    </row>
    <row r="229" spans="1:8" s="32" customFormat="1" ht="15" hidden="1" customHeight="1">
      <c r="A229" s="157"/>
      <c r="B229" s="168"/>
      <c r="C229" s="169"/>
      <c r="D229" s="119">
        <f t="shared" si="7"/>
        <v>0</v>
      </c>
      <c r="E229" s="200" t="s">
        <v>174</v>
      </c>
      <c r="G229" s="167"/>
      <c r="H229" s="148"/>
    </row>
    <row r="230" spans="1:8" s="32" customFormat="1" ht="15" hidden="1" customHeight="1">
      <c r="A230" s="157"/>
      <c r="B230" s="168"/>
      <c r="C230" s="169"/>
      <c r="D230" s="119">
        <f t="shared" si="7"/>
        <v>0</v>
      </c>
      <c r="E230" s="200" t="s">
        <v>174</v>
      </c>
      <c r="G230" s="167"/>
      <c r="H230" s="148"/>
    </row>
    <row r="231" spans="1:8" s="32" customFormat="1" ht="15" hidden="1" customHeight="1">
      <c r="A231" s="157"/>
      <c r="B231" s="168"/>
      <c r="C231" s="169"/>
      <c r="D231" s="119">
        <f t="shared" si="7"/>
        <v>0</v>
      </c>
      <c r="E231" s="200" t="s">
        <v>174</v>
      </c>
      <c r="G231" s="167"/>
      <c r="H231" s="148"/>
    </row>
    <row r="232" spans="1:8" s="32" customFormat="1" ht="15" hidden="1" customHeight="1">
      <c r="A232" s="157"/>
      <c r="B232" s="168"/>
      <c r="C232" s="169"/>
      <c r="D232" s="119">
        <f t="shared" ref="D232:D263" si="8">ROUND(+B232*C232,2)</f>
        <v>0</v>
      </c>
      <c r="E232" s="200" t="s">
        <v>174</v>
      </c>
      <c r="G232" s="167"/>
      <c r="H232" s="148"/>
    </row>
    <row r="233" spans="1:8" s="32" customFormat="1" ht="15" hidden="1" customHeight="1">
      <c r="A233" s="157"/>
      <c r="B233" s="168"/>
      <c r="C233" s="169"/>
      <c r="D233" s="119">
        <f t="shared" si="8"/>
        <v>0</v>
      </c>
      <c r="E233" s="200" t="s">
        <v>174</v>
      </c>
      <c r="G233" s="167"/>
      <c r="H233" s="148"/>
    </row>
    <row r="234" spans="1:8" s="32" customFormat="1" ht="15" hidden="1" customHeight="1">
      <c r="A234" s="157"/>
      <c r="B234" s="168"/>
      <c r="C234" s="169"/>
      <c r="D234" s="119">
        <f t="shared" si="8"/>
        <v>0</v>
      </c>
      <c r="E234" s="200" t="s">
        <v>174</v>
      </c>
      <c r="G234" s="167"/>
      <c r="H234" s="148"/>
    </row>
    <row r="235" spans="1:8" s="32" customFormat="1" ht="15" hidden="1" customHeight="1">
      <c r="A235" s="157"/>
      <c r="B235" s="168"/>
      <c r="C235" s="169"/>
      <c r="D235" s="119">
        <f t="shared" si="8"/>
        <v>0</v>
      </c>
      <c r="E235" s="200" t="s">
        <v>174</v>
      </c>
      <c r="G235" s="167"/>
      <c r="H235" s="148"/>
    </row>
    <row r="236" spans="1:8" s="32" customFormat="1" ht="15" hidden="1" customHeight="1">
      <c r="A236" s="157"/>
      <c r="B236" s="168"/>
      <c r="C236" s="169"/>
      <c r="D236" s="119">
        <f t="shared" si="8"/>
        <v>0</v>
      </c>
      <c r="E236" s="200" t="s">
        <v>174</v>
      </c>
      <c r="G236" s="167"/>
      <c r="H236" s="148"/>
    </row>
    <row r="237" spans="1:8" s="32" customFormat="1" ht="15" hidden="1" customHeight="1">
      <c r="A237" s="157"/>
      <c r="B237" s="168"/>
      <c r="C237" s="169"/>
      <c r="D237" s="119">
        <f t="shared" si="8"/>
        <v>0</v>
      </c>
      <c r="E237" s="200" t="s">
        <v>174</v>
      </c>
      <c r="G237" s="167"/>
      <c r="H237" s="148"/>
    </row>
    <row r="238" spans="1:8" s="32" customFormat="1" ht="15" hidden="1" customHeight="1">
      <c r="A238" s="157"/>
      <c r="B238" s="168"/>
      <c r="C238" s="169"/>
      <c r="D238" s="119">
        <f t="shared" si="8"/>
        <v>0</v>
      </c>
      <c r="E238" s="200" t="s">
        <v>174</v>
      </c>
      <c r="G238" s="167"/>
      <c r="H238" s="148"/>
    </row>
    <row r="239" spans="1:8" s="32" customFormat="1" ht="15" hidden="1" customHeight="1">
      <c r="A239" s="157"/>
      <c r="B239" s="168"/>
      <c r="C239" s="169"/>
      <c r="D239" s="119">
        <f t="shared" si="8"/>
        <v>0</v>
      </c>
      <c r="E239" s="200" t="s">
        <v>174</v>
      </c>
      <c r="G239" s="167"/>
      <c r="H239" s="148"/>
    </row>
    <row r="240" spans="1:8" s="32" customFormat="1" ht="15" hidden="1" customHeight="1">
      <c r="A240" s="157"/>
      <c r="B240" s="168"/>
      <c r="C240" s="169"/>
      <c r="D240" s="119">
        <f t="shared" si="8"/>
        <v>0</v>
      </c>
      <c r="E240" s="200" t="s">
        <v>174</v>
      </c>
      <c r="G240" s="167"/>
      <c r="H240" s="148"/>
    </row>
    <row r="241" spans="1:8" s="32" customFormat="1" ht="15" hidden="1" customHeight="1">
      <c r="A241" s="157"/>
      <c r="B241" s="168"/>
      <c r="C241" s="169"/>
      <c r="D241" s="119">
        <f t="shared" si="8"/>
        <v>0</v>
      </c>
      <c r="E241" s="200" t="s">
        <v>174</v>
      </c>
      <c r="G241" s="167"/>
      <c r="H241" s="148"/>
    </row>
    <row r="242" spans="1:8" s="32" customFormat="1" ht="15" hidden="1" customHeight="1">
      <c r="A242" s="157"/>
      <c r="B242" s="168"/>
      <c r="C242" s="169"/>
      <c r="D242" s="119">
        <f t="shared" si="8"/>
        <v>0</v>
      </c>
      <c r="E242" s="200" t="s">
        <v>174</v>
      </c>
      <c r="G242" s="167"/>
      <c r="H242" s="148"/>
    </row>
    <row r="243" spans="1:8" s="32" customFormat="1" ht="15" hidden="1" customHeight="1">
      <c r="A243" s="157"/>
      <c r="B243" s="168"/>
      <c r="C243" s="169"/>
      <c r="D243" s="119">
        <f t="shared" si="8"/>
        <v>0</v>
      </c>
      <c r="E243" s="200" t="s">
        <v>174</v>
      </c>
      <c r="G243" s="167"/>
      <c r="H243" s="148"/>
    </row>
    <row r="244" spans="1:8" s="32" customFormat="1" ht="15" hidden="1" customHeight="1">
      <c r="A244" s="157"/>
      <c r="B244" s="168"/>
      <c r="C244" s="169"/>
      <c r="D244" s="119">
        <f t="shared" si="8"/>
        <v>0</v>
      </c>
      <c r="E244" s="200" t="s">
        <v>174</v>
      </c>
      <c r="G244" s="167"/>
      <c r="H244" s="148"/>
    </row>
    <row r="245" spans="1:8" s="32" customFormat="1" ht="15" hidden="1" customHeight="1">
      <c r="A245" s="157"/>
      <c r="B245" s="168"/>
      <c r="C245" s="169"/>
      <c r="D245" s="119">
        <f t="shared" si="8"/>
        <v>0</v>
      </c>
      <c r="E245" s="200" t="s">
        <v>174</v>
      </c>
      <c r="G245" s="167"/>
      <c r="H245" s="148"/>
    </row>
    <row r="246" spans="1:8" s="32" customFormat="1" ht="15" hidden="1" customHeight="1">
      <c r="A246" s="157"/>
      <c r="B246" s="168"/>
      <c r="C246" s="169"/>
      <c r="D246" s="119">
        <f t="shared" si="8"/>
        <v>0</v>
      </c>
      <c r="E246" s="200" t="s">
        <v>174</v>
      </c>
      <c r="G246" s="167"/>
      <c r="H246" s="148"/>
    </row>
    <row r="247" spans="1:8" s="32" customFormat="1" ht="15" hidden="1" customHeight="1">
      <c r="A247" s="157"/>
      <c r="B247" s="168"/>
      <c r="C247" s="169"/>
      <c r="D247" s="119">
        <f t="shared" si="8"/>
        <v>0</v>
      </c>
      <c r="E247" s="200" t="s">
        <v>174</v>
      </c>
      <c r="G247" s="167"/>
      <c r="H247" s="148"/>
    </row>
    <row r="248" spans="1:8" s="32" customFormat="1" ht="15" hidden="1" customHeight="1">
      <c r="A248" s="157"/>
      <c r="B248" s="168"/>
      <c r="C248" s="169"/>
      <c r="D248" s="119">
        <f t="shared" si="8"/>
        <v>0</v>
      </c>
      <c r="E248" s="200" t="s">
        <v>174</v>
      </c>
      <c r="G248" s="167"/>
      <c r="H248" s="148"/>
    </row>
    <row r="249" spans="1:8" s="32" customFormat="1" ht="15" hidden="1" customHeight="1">
      <c r="A249" s="157"/>
      <c r="B249" s="168"/>
      <c r="C249" s="169"/>
      <c r="D249" s="119">
        <f t="shared" si="8"/>
        <v>0</v>
      </c>
      <c r="E249" s="200" t="s">
        <v>174</v>
      </c>
      <c r="G249" s="167"/>
      <c r="H249" s="148"/>
    </row>
    <row r="250" spans="1:8" s="32" customFormat="1" ht="15" hidden="1" customHeight="1">
      <c r="A250" s="157"/>
      <c r="B250" s="168"/>
      <c r="C250" s="169"/>
      <c r="D250" s="119">
        <f t="shared" si="8"/>
        <v>0</v>
      </c>
      <c r="E250" s="200" t="s">
        <v>174</v>
      </c>
      <c r="G250" s="167"/>
      <c r="H250" s="148"/>
    </row>
    <row r="251" spans="1:8" s="32" customFormat="1" ht="15" hidden="1" customHeight="1">
      <c r="A251" s="157"/>
      <c r="B251" s="168"/>
      <c r="C251" s="169"/>
      <c r="D251" s="119">
        <f t="shared" si="8"/>
        <v>0</v>
      </c>
      <c r="E251" s="200" t="s">
        <v>174</v>
      </c>
      <c r="G251" s="167"/>
      <c r="H251" s="148"/>
    </row>
    <row r="252" spans="1:8" s="32" customFormat="1" ht="15" hidden="1" customHeight="1">
      <c r="A252" s="157"/>
      <c r="B252" s="168"/>
      <c r="C252" s="169"/>
      <c r="D252" s="119">
        <f t="shared" si="8"/>
        <v>0</v>
      </c>
      <c r="E252" s="200" t="s">
        <v>174</v>
      </c>
      <c r="G252" s="167"/>
      <c r="H252" s="148"/>
    </row>
    <row r="253" spans="1:8" s="32" customFormat="1" ht="15" hidden="1" customHeight="1">
      <c r="A253" s="157"/>
      <c r="B253" s="168"/>
      <c r="C253" s="169"/>
      <c r="D253" s="119">
        <f t="shared" si="8"/>
        <v>0</v>
      </c>
      <c r="E253" s="200" t="s">
        <v>174</v>
      </c>
      <c r="G253" s="167"/>
      <c r="H253" s="148"/>
    </row>
    <row r="254" spans="1:8" s="32" customFormat="1" ht="15" hidden="1" customHeight="1">
      <c r="A254" s="157"/>
      <c r="B254" s="168"/>
      <c r="C254" s="169"/>
      <c r="D254" s="119">
        <f t="shared" si="8"/>
        <v>0</v>
      </c>
      <c r="E254" s="200" t="s">
        <v>174</v>
      </c>
      <c r="G254" s="167"/>
      <c r="H254" s="148"/>
    </row>
    <row r="255" spans="1:8" s="32" customFormat="1" ht="15" hidden="1" customHeight="1">
      <c r="A255" s="157"/>
      <c r="B255" s="168"/>
      <c r="C255" s="169"/>
      <c r="D255" s="119">
        <f t="shared" si="8"/>
        <v>0</v>
      </c>
      <c r="E255" s="200" t="s">
        <v>174</v>
      </c>
      <c r="G255" s="167"/>
      <c r="H255" s="148"/>
    </row>
    <row r="256" spans="1:8" s="32" customFormat="1" ht="15" hidden="1" customHeight="1">
      <c r="A256" s="157"/>
      <c r="B256" s="168"/>
      <c r="C256" s="169"/>
      <c r="D256" s="119">
        <f t="shared" si="8"/>
        <v>0</v>
      </c>
      <c r="E256" s="200" t="s">
        <v>174</v>
      </c>
      <c r="G256" s="167"/>
      <c r="H256" s="148"/>
    </row>
    <row r="257" spans="1:15" s="32" customFormat="1" ht="15" hidden="1" customHeight="1">
      <c r="A257" s="157"/>
      <c r="B257" s="168"/>
      <c r="C257" s="169"/>
      <c r="D257" s="119">
        <f t="shared" si="8"/>
        <v>0</v>
      </c>
      <c r="E257" s="200" t="s">
        <v>174</v>
      </c>
      <c r="G257" s="167"/>
      <c r="H257" s="148"/>
    </row>
    <row r="258" spans="1:15" s="32" customFormat="1" ht="15" hidden="1" customHeight="1">
      <c r="A258" s="157"/>
      <c r="B258" s="168"/>
      <c r="C258" s="169"/>
      <c r="D258" s="119">
        <f t="shared" si="8"/>
        <v>0</v>
      </c>
      <c r="E258" s="200" t="s">
        <v>174</v>
      </c>
      <c r="G258" s="167"/>
      <c r="H258" s="148"/>
    </row>
    <row r="259" spans="1:15" s="32" customFormat="1" ht="15" hidden="1" customHeight="1">
      <c r="A259" s="157"/>
      <c r="B259" s="168"/>
      <c r="C259" s="169"/>
      <c r="D259" s="119">
        <f t="shared" si="8"/>
        <v>0</v>
      </c>
      <c r="E259" s="200" t="s">
        <v>174</v>
      </c>
      <c r="G259" s="167"/>
      <c r="H259" s="148"/>
    </row>
    <row r="260" spans="1:15" s="32" customFormat="1" ht="15" hidden="1" customHeight="1">
      <c r="A260" s="157"/>
      <c r="B260" s="168"/>
      <c r="C260" s="169"/>
      <c r="D260" s="119">
        <f t="shared" si="8"/>
        <v>0</v>
      </c>
      <c r="E260" s="200" t="s">
        <v>174</v>
      </c>
      <c r="G260" s="167"/>
      <c r="H260" s="148"/>
    </row>
    <row r="261" spans="1:15" s="32" customFormat="1" ht="15" hidden="1" customHeight="1">
      <c r="A261" s="157"/>
      <c r="B261" s="168"/>
      <c r="C261" s="169"/>
      <c r="D261" s="119">
        <f t="shared" si="8"/>
        <v>0</v>
      </c>
      <c r="E261" s="200" t="s">
        <v>174</v>
      </c>
      <c r="G261" s="167"/>
      <c r="H261" s="148"/>
    </row>
    <row r="262" spans="1:15" s="32" customFormat="1" ht="15" hidden="1" customHeight="1">
      <c r="A262" s="157"/>
      <c r="B262" s="168"/>
      <c r="C262" s="169"/>
      <c r="D262" s="119">
        <f t="shared" si="8"/>
        <v>0</v>
      </c>
      <c r="E262" s="200" t="s">
        <v>174</v>
      </c>
      <c r="G262" s="167"/>
      <c r="H262" s="148"/>
    </row>
    <row r="263" spans="1:15" s="32" customFormat="1" ht="15" hidden="1" customHeight="1">
      <c r="A263" s="157"/>
      <c r="B263" s="168"/>
      <c r="C263" s="169"/>
      <c r="D263" s="119">
        <f t="shared" si="8"/>
        <v>0</v>
      </c>
      <c r="E263" s="200" t="s">
        <v>174</v>
      </c>
      <c r="G263" s="167"/>
      <c r="H263" s="148"/>
    </row>
    <row r="264" spans="1:15" s="32" customFormat="1" ht="15" hidden="1" customHeight="1">
      <c r="A264" s="157"/>
      <c r="B264" s="168"/>
      <c r="C264" s="169"/>
      <c r="D264" s="119">
        <f t="shared" ref="D264:D265" si="9">ROUND(+B264*C264,2)</f>
        <v>0</v>
      </c>
      <c r="E264" s="200" t="s">
        <v>174</v>
      </c>
      <c r="G264" s="167"/>
      <c r="H264" s="148"/>
    </row>
    <row r="265" spans="1:15" s="32" customFormat="1">
      <c r="A265" s="157"/>
      <c r="B265" s="168"/>
      <c r="C265" s="169"/>
      <c r="D265" s="195">
        <f t="shared" si="9"/>
        <v>0</v>
      </c>
      <c r="E265" s="200" t="s">
        <v>174</v>
      </c>
    </row>
    <row r="266" spans="1:15" s="32" customFormat="1">
      <c r="A266" s="170"/>
      <c r="B266" s="170"/>
      <c r="C266" s="121" t="s">
        <v>175</v>
      </c>
      <c r="D266" s="117">
        <f>ROUND(SUBTOTAL(109,D135:D265),2)</f>
        <v>0</v>
      </c>
      <c r="E266" s="200" t="s">
        <v>174</v>
      </c>
      <c r="G266" s="226" t="s">
        <v>190</v>
      </c>
    </row>
    <row r="267" spans="1:15">
      <c r="E267" s="200" t="s">
        <v>166</v>
      </c>
    </row>
    <row r="268" spans="1:15">
      <c r="C268" s="228" t="s">
        <v>185</v>
      </c>
      <c r="D268" s="153">
        <f>+D266+D134</f>
        <v>0</v>
      </c>
      <c r="E268" s="119" t="s">
        <v>166</v>
      </c>
      <c r="G268" s="35" t="s">
        <v>177</v>
      </c>
    </row>
    <row r="269" spans="1:15" s="32" customFormat="1">
      <c r="A269"/>
      <c r="B269"/>
      <c r="C269"/>
      <c r="D269"/>
      <c r="E269" s="122" t="s">
        <v>166</v>
      </c>
    </row>
    <row r="270" spans="1:15" s="32" customFormat="1">
      <c r="A270" s="86" t="s">
        <v>178</v>
      </c>
      <c r="B270" s="88"/>
      <c r="C270" s="93"/>
      <c r="D270" s="94"/>
      <c r="E270" s="119" t="s">
        <v>171</v>
      </c>
      <c r="G270" s="36" t="s">
        <v>179</v>
      </c>
    </row>
    <row r="271" spans="1:15" s="32" customFormat="1" ht="45" customHeight="1">
      <c r="A271" s="334"/>
      <c r="B271" s="335"/>
      <c r="C271" s="335"/>
      <c r="D271" s="336"/>
      <c r="E271" s="119" t="s">
        <v>171</v>
      </c>
      <c r="G271" s="338" t="s">
        <v>180</v>
      </c>
      <c r="H271" s="338"/>
      <c r="I271" s="338"/>
      <c r="J271" s="338"/>
      <c r="K271" s="338"/>
      <c r="L271" s="338"/>
      <c r="M271" s="338"/>
      <c r="N271" s="338"/>
      <c r="O271" s="338"/>
    </row>
    <row r="272" spans="1:15">
      <c r="E272" s="203" t="s">
        <v>174</v>
      </c>
      <c r="G272" s="36"/>
    </row>
    <row r="273" spans="1:15" s="32" customFormat="1">
      <c r="A273" s="86" t="s">
        <v>181</v>
      </c>
      <c r="B273" s="88"/>
      <c r="C273" s="90"/>
      <c r="D273" s="87"/>
      <c r="E273" s="188" t="s">
        <v>174</v>
      </c>
      <c r="G273" s="36" t="s">
        <v>179</v>
      </c>
    </row>
    <row r="274" spans="1:15" s="32" customFormat="1" ht="45" customHeight="1">
      <c r="A274" s="334"/>
      <c r="B274" s="335"/>
      <c r="C274" s="335"/>
      <c r="D274" s="336"/>
      <c r="E274" t="s">
        <v>174</v>
      </c>
      <c r="G274" s="338" t="s">
        <v>180</v>
      </c>
      <c r="H274" s="338"/>
      <c r="I274" s="338"/>
      <c r="J274" s="338"/>
      <c r="K274" s="338"/>
      <c r="L274" s="338"/>
      <c r="M274" s="338"/>
      <c r="N274" s="338"/>
      <c r="O274" s="338"/>
    </row>
    <row r="275" spans="1:15">
      <c r="E275" s="204"/>
    </row>
    <row r="276" spans="1:15">
      <c r="E276" s="188"/>
    </row>
  </sheetData>
  <sheetProtection algorithmName="SHA-512" hashValue="DX9EF3svRnfls1ISz2O/w0KGgHu2tUBUQrTD4DUzyr7XOzcef4vQ3MPO4XLXb28GzlXmBSLQhNM9uk+9vqKysg==" saltValue="w50kemvb8AQB78hQQdvSNA==" spinCount="100000" sheet="1" formatCells="0" formatRows="0" sort="0"/>
  <autoFilter ref="E1:E276" xr:uid="{00000000-0001-0000-0E00-000000000000}"/>
  <mergeCells count="6">
    <mergeCell ref="A1:C1"/>
    <mergeCell ref="A2:D2"/>
    <mergeCell ref="A271:D271"/>
    <mergeCell ref="A274:D274"/>
    <mergeCell ref="G271:O271"/>
    <mergeCell ref="G274:O274"/>
  </mergeCells>
  <printOptions horizontalCentered="1"/>
  <pageMargins left="0.25" right="0.25" top="0.25" bottom="0.25" header="0" footer="0"/>
  <pageSetup fitToHeight="0" orientation="landscape" blackAndWhite="1" r:id="rId1"/>
  <headerFooter>
    <oddFooter>&amp;L&amp;F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N276"/>
  <sheetViews>
    <sheetView view="pageBreakPreview" zoomScaleNormal="100" zoomScaleSheetLayoutView="100" workbookViewId="0">
      <pane ySplit="4" topLeftCell="A5" activePane="bottomLeft" state="frozen"/>
      <selection pane="bottomLeft" activeCell="A5" sqref="A5"/>
      <selection activeCell="K24" sqref="K24"/>
    </sheetView>
  </sheetViews>
  <sheetFormatPr defaultColWidth="9.140625" defaultRowHeight="14.45"/>
  <cols>
    <col min="1" max="1" width="49.85546875" customWidth="1"/>
    <col min="2" max="2" width="67" customWidth="1"/>
    <col min="3" max="3" width="16.7109375" customWidth="1"/>
    <col min="4" max="4" width="17" hidden="1" customWidth="1"/>
    <col min="5" max="5" width="2.42578125" customWidth="1"/>
  </cols>
  <sheetData>
    <row r="1" spans="1:4" ht="29.25" customHeight="1">
      <c r="A1" s="337" t="s">
        <v>163</v>
      </c>
      <c r="B1" s="337"/>
      <c r="C1" t="str">
        <f>+'Section A'!B2</f>
        <v>Cornucopia-Galesburg Inc</v>
      </c>
      <c r="D1" t="s">
        <v>197</v>
      </c>
    </row>
    <row r="2" spans="1:4" ht="41.25" customHeight="1">
      <c r="A2" s="270" t="s">
        <v>204</v>
      </c>
      <c r="B2" s="270"/>
      <c r="C2" s="270"/>
      <c r="D2" s="224" t="s">
        <v>166</v>
      </c>
    </row>
    <row r="3" spans="1:4" ht="7.5" customHeight="1">
      <c r="A3" s="5"/>
      <c r="B3" s="5"/>
      <c r="C3" s="5"/>
      <c r="D3" s="5" t="s">
        <v>166</v>
      </c>
    </row>
    <row r="4" spans="1:4">
      <c r="A4" s="138" t="s">
        <v>167</v>
      </c>
      <c r="B4" s="138" t="s">
        <v>168</v>
      </c>
      <c r="C4" s="172" t="s">
        <v>169</v>
      </c>
      <c r="D4" s="187" t="s">
        <v>166</v>
      </c>
    </row>
    <row r="5" spans="1:4" s="32" customFormat="1">
      <c r="A5" s="157"/>
      <c r="B5" s="149"/>
      <c r="C5" s="210">
        <v>0</v>
      </c>
      <c r="D5" s="200" t="s">
        <v>171</v>
      </c>
    </row>
    <row r="6" spans="1:4" s="32" customFormat="1">
      <c r="A6" s="157"/>
      <c r="B6" s="149"/>
      <c r="C6" s="210">
        <v>0</v>
      </c>
      <c r="D6" s="200" t="s">
        <v>171</v>
      </c>
    </row>
    <row r="7" spans="1:4" s="32" customFormat="1">
      <c r="A7" s="157"/>
      <c r="B7" s="149"/>
      <c r="C7" s="210">
        <v>0</v>
      </c>
      <c r="D7" s="200" t="s">
        <v>171</v>
      </c>
    </row>
    <row r="8" spans="1:4" s="32" customFormat="1" hidden="1">
      <c r="A8" s="157"/>
      <c r="B8" s="149"/>
      <c r="C8" s="210">
        <v>0</v>
      </c>
      <c r="D8" s="200" t="s">
        <v>171</v>
      </c>
    </row>
    <row r="9" spans="1:4" s="32" customFormat="1" hidden="1">
      <c r="A9" s="157"/>
      <c r="B9" s="149"/>
      <c r="C9" s="210">
        <v>0</v>
      </c>
      <c r="D9" s="200" t="s">
        <v>171</v>
      </c>
    </row>
    <row r="10" spans="1:4" s="32" customFormat="1" hidden="1">
      <c r="A10" s="157"/>
      <c r="B10" s="149"/>
      <c r="C10" s="210">
        <v>0</v>
      </c>
      <c r="D10" s="200" t="s">
        <v>171</v>
      </c>
    </row>
    <row r="11" spans="1:4" s="32" customFormat="1" hidden="1">
      <c r="A11" s="157"/>
      <c r="B11" s="149"/>
      <c r="C11" s="210">
        <v>0</v>
      </c>
      <c r="D11" s="200" t="s">
        <v>171</v>
      </c>
    </row>
    <row r="12" spans="1:4" s="32" customFormat="1" hidden="1">
      <c r="A12" s="157"/>
      <c r="B12" s="149"/>
      <c r="C12" s="210">
        <v>0</v>
      </c>
      <c r="D12" s="200" t="s">
        <v>171</v>
      </c>
    </row>
    <row r="13" spans="1:4" s="32" customFormat="1" hidden="1">
      <c r="A13" s="157"/>
      <c r="B13" s="149"/>
      <c r="C13" s="210">
        <v>0</v>
      </c>
      <c r="D13" s="200" t="s">
        <v>171</v>
      </c>
    </row>
    <row r="14" spans="1:4" s="32" customFormat="1" hidden="1">
      <c r="A14" s="157"/>
      <c r="B14" s="149"/>
      <c r="C14" s="210">
        <v>0</v>
      </c>
      <c r="D14" s="200" t="s">
        <v>171</v>
      </c>
    </row>
    <row r="15" spans="1:4" s="32" customFormat="1" hidden="1">
      <c r="A15" s="157"/>
      <c r="B15" s="149"/>
      <c r="C15" s="210">
        <v>0</v>
      </c>
      <c r="D15" s="200" t="s">
        <v>171</v>
      </c>
    </row>
    <row r="16" spans="1:4" s="32" customFormat="1" hidden="1">
      <c r="A16" s="157"/>
      <c r="B16" s="149"/>
      <c r="C16" s="210">
        <v>0</v>
      </c>
      <c r="D16" s="200" t="s">
        <v>171</v>
      </c>
    </row>
    <row r="17" spans="1:4" s="32" customFormat="1" hidden="1">
      <c r="A17" s="157"/>
      <c r="B17" s="149"/>
      <c r="C17" s="210">
        <v>0</v>
      </c>
      <c r="D17" s="200" t="s">
        <v>171</v>
      </c>
    </row>
    <row r="18" spans="1:4" s="32" customFormat="1" hidden="1">
      <c r="A18" s="157"/>
      <c r="B18" s="149"/>
      <c r="C18" s="210">
        <v>0</v>
      </c>
      <c r="D18" s="200" t="s">
        <v>171</v>
      </c>
    </row>
    <row r="19" spans="1:4" s="32" customFormat="1" hidden="1">
      <c r="A19" s="157"/>
      <c r="B19" s="149"/>
      <c r="C19" s="210">
        <v>0</v>
      </c>
      <c r="D19" s="200" t="s">
        <v>171</v>
      </c>
    </row>
    <row r="20" spans="1:4" s="32" customFormat="1" hidden="1">
      <c r="A20" s="157"/>
      <c r="B20" s="149"/>
      <c r="C20" s="210">
        <v>0</v>
      </c>
      <c r="D20" s="200" t="s">
        <v>171</v>
      </c>
    </row>
    <row r="21" spans="1:4" s="32" customFormat="1" hidden="1">
      <c r="A21" s="157"/>
      <c r="B21" s="149"/>
      <c r="C21" s="210">
        <v>0</v>
      </c>
      <c r="D21" s="200" t="s">
        <v>171</v>
      </c>
    </row>
    <row r="22" spans="1:4" s="32" customFormat="1" hidden="1">
      <c r="A22" s="157"/>
      <c r="B22" s="149"/>
      <c r="C22" s="210">
        <v>0</v>
      </c>
      <c r="D22" s="200" t="s">
        <v>171</v>
      </c>
    </row>
    <row r="23" spans="1:4" s="32" customFormat="1" hidden="1">
      <c r="A23" s="157"/>
      <c r="B23" s="149"/>
      <c r="C23" s="210">
        <v>0</v>
      </c>
      <c r="D23" s="200" t="s">
        <v>171</v>
      </c>
    </row>
    <row r="24" spans="1:4" s="32" customFormat="1" hidden="1">
      <c r="A24" s="157"/>
      <c r="B24" s="149"/>
      <c r="C24" s="210">
        <v>0</v>
      </c>
      <c r="D24" s="200" t="s">
        <v>171</v>
      </c>
    </row>
    <row r="25" spans="1:4" s="32" customFormat="1" hidden="1">
      <c r="A25" s="157"/>
      <c r="B25" s="149"/>
      <c r="C25" s="210">
        <v>0</v>
      </c>
      <c r="D25" s="200" t="s">
        <v>171</v>
      </c>
    </row>
    <row r="26" spans="1:4" s="32" customFormat="1" hidden="1">
      <c r="A26" s="157"/>
      <c r="B26" s="149"/>
      <c r="C26" s="210">
        <v>0</v>
      </c>
      <c r="D26" s="200" t="s">
        <v>171</v>
      </c>
    </row>
    <row r="27" spans="1:4" s="32" customFormat="1" hidden="1">
      <c r="A27" s="157"/>
      <c r="B27" s="149"/>
      <c r="C27" s="210">
        <v>0</v>
      </c>
      <c r="D27" s="200" t="s">
        <v>171</v>
      </c>
    </row>
    <row r="28" spans="1:4" s="32" customFormat="1" hidden="1">
      <c r="A28" s="157"/>
      <c r="B28" s="149"/>
      <c r="C28" s="210">
        <v>0</v>
      </c>
      <c r="D28" s="200" t="s">
        <v>171</v>
      </c>
    </row>
    <row r="29" spans="1:4" s="32" customFormat="1" hidden="1">
      <c r="A29" s="157"/>
      <c r="B29" s="149"/>
      <c r="C29" s="210">
        <v>0</v>
      </c>
      <c r="D29" s="200" t="s">
        <v>171</v>
      </c>
    </row>
    <row r="30" spans="1:4" s="32" customFormat="1" hidden="1">
      <c r="A30" s="157"/>
      <c r="B30" s="149"/>
      <c r="C30" s="210">
        <v>0</v>
      </c>
      <c r="D30" s="200" t="s">
        <v>171</v>
      </c>
    </row>
    <row r="31" spans="1:4" s="32" customFormat="1" hidden="1">
      <c r="A31" s="157"/>
      <c r="B31" s="149"/>
      <c r="C31" s="210">
        <v>0</v>
      </c>
      <c r="D31" s="200" t="s">
        <v>171</v>
      </c>
    </row>
    <row r="32" spans="1:4" s="32" customFormat="1" hidden="1">
      <c r="A32" s="157"/>
      <c r="B32" s="149"/>
      <c r="C32" s="210">
        <v>0</v>
      </c>
      <c r="D32" s="200" t="s">
        <v>171</v>
      </c>
    </row>
    <row r="33" spans="1:4" s="32" customFormat="1" hidden="1">
      <c r="A33" s="157"/>
      <c r="B33" s="149"/>
      <c r="C33" s="210">
        <v>0</v>
      </c>
      <c r="D33" s="200" t="s">
        <v>171</v>
      </c>
    </row>
    <row r="34" spans="1:4" s="32" customFormat="1" hidden="1">
      <c r="A34" s="157"/>
      <c r="B34" s="149"/>
      <c r="C34" s="210">
        <v>0</v>
      </c>
      <c r="D34" s="200" t="s">
        <v>171</v>
      </c>
    </row>
    <row r="35" spans="1:4" s="32" customFormat="1" hidden="1">
      <c r="A35" s="157"/>
      <c r="B35" s="149"/>
      <c r="C35" s="210">
        <v>0</v>
      </c>
      <c r="D35" s="200" t="s">
        <v>171</v>
      </c>
    </row>
    <row r="36" spans="1:4" s="32" customFormat="1" hidden="1">
      <c r="A36" s="157"/>
      <c r="B36" s="149"/>
      <c r="C36" s="210">
        <v>0</v>
      </c>
      <c r="D36" s="200" t="s">
        <v>171</v>
      </c>
    </row>
    <row r="37" spans="1:4" s="32" customFormat="1" hidden="1">
      <c r="A37" s="157"/>
      <c r="B37" s="149"/>
      <c r="C37" s="210">
        <v>0</v>
      </c>
      <c r="D37" s="200" t="s">
        <v>171</v>
      </c>
    </row>
    <row r="38" spans="1:4" s="32" customFormat="1" hidden="1">
      <c r="A38" s="157"/>
      <c r="B38" s="149"/>
      <c r="C38" s="210">
        <v>0</v>
      </c>
      <c r="D38" s="200" t="s">
        <v>171</v>
      </c>
    </row>
    <row r="39" spans="1:4" s="32" customFormat="1" hidden="1">
      <c r="A39" s="157"/>
      <c r="B39" s="149"/>
      <c r="C39" s="210">
        <v>0</v>
      </c>
      <c r="D39" s="200" t="s">
        <v>171</v>
      </c>
    </row>
    <row r="40" spans="1:4" s="32" customFormat="1" hidden="1">
      <c r="A40" s="157"/>
      <c r="B40" s="149"/>
      <c r="C40" s="210">
        <v>0</v>
      </c>
      <c r="D40" s="200" t="s">
        <v>171</v>
      </c>
    </row>
    <row r="41" spans="1:4" s="32" customFormat="1" hidden="1">
      <c r="A41" s="157"/>
      <c r="B41" s="149"/>
      <c r="C41" s="210">
        <v>0</v>
      </c>
      <c r="D41" s="200" t="s">
        <v>171</v>
      </c>
    </row>
    <row r="42" spans="1:4" s="32" customFormat="1" hidden="1">
      <c r="A42" s="157"/>
      <c r="B42" s="149"/>
      <c r="C42" s="210">
        <v>0</v>
      </c>
      <c r="D42" s="200" t="s">
        <v>171</v>
      </c>
    </row>
    <row r="43" spans="1:4" s="32" customFormat="1" hidden="1">
      <c r="A43" s="157"/>
      <c r="B43" s="149"/>
      <c r="C43" s="210">
        <v>0</v>
      </c>
      <c r="D43" s="200" t="s">
        <v>171</v>
      </c>
    </row>
    <row r="44" spans="1:4" s="32" customFormat="1" hidden="1">
      <c r="A44" s="157"/>
      <c r="B44" s="149"/>
      <c r="C44" s="210">
        <v>0</v>
      </c>
      <c r="D44" s="200" t="s">
        <v>171</v>
      </c>
    </row>
    <row r="45" spans="1:4" s="32" customFormat="1" hidden="1">
      <c r="A45" s="157"/>
      <c r="B45" s="149"/>
      <c r="C45" s="210">
        <v>0</v>
      </c>
      <c r="D45" s="200" t="s">
        <v>171</v>
      </c>
    </row>
    <row r="46" spans="1:4" s="32" customFormat="1" hidden="1">
      <c r="A46" s="157"/>
      <c r="B46" s="149"/>
      <c r="C46" s="210">
        <v>0</v>
      </c>
      <c r="D46" s="200" t="s">
        <v>171</v>
      </c>
    </row>
    <row r="47" spans="1:4" s="32" customFormat="1" hidden="1">
      <c r="A47" s="157"/>
      <c r="B47" s="149"/>
      <c r="C47" s="210">
        <v>0</v>
      </c>
      <c r="D47" s="200" t="s">
        <v>171</v>
      </c>
    </row>
    <row r="48" spans="1:4" s="32" customFormat="1" hidden="1">
      <c r="A48" s="157"/>
      <c r="B48" s="149"/>
      <c r="C48" s="210">
        <v>0</v>
      </c>
      <c r="D48" s="200" t="s">
        <v>171</v>
      </c>
    </row>
    <row r="49" spans="1:4" s="32" customFormat="1" hidden="1">
      <c r="A49" s="157"/>
      <c r="B49" s="149"/>
      <c r="C49" s="210">
        <v>0</v>
      </c>
      <c r="D49" s="200" t="s">
        <v>171</v>
      </c>
    </row>
    <row r="50" spans="1:4" s="32" customFormat="1" hidden="1">
      <c r="A50" s="157"/>
      <c r="B50" s="149"/>
      <c r="C50" s="210">
        <v>0</v>
      </c>
      <c r="D50" s="200" t="s">
        <v>171</v>
      </c>
    </row>
    <row r="51" spans="1:4" s="32" customFormat="1" hidden="1">
      <c r="A51" s="157"/>
      <c r="B51" s="149"/>
      <c r="C51" s="210">
        <v>0</v>
      </c>
      <c r="D51" s="200" t="s">
        <v>171</v>
      </c>
    </row>
    <row r="52" spans="1:4" s="32" customFormat="1" hidden="1">
      <c r="A52" s="157"/>
      <c r="B52" s="149"/>
      <c r="C52" s="210">
        <v>0</v>
      </c>
      <c r="D52" s="200" t="s">
        <v>171</v>
      </c>
    </row>
    <row r="53" spans="1:4" s="32" customFormat="1" hidden="1">
      <c r="A53" s="157"/>
      <c r="B53" s="149"/>
      <c r="C53" s="210">
        <v>0</v>
      </c>
      <c r="D53" s="200" t="s">
        <v>171</v>
      </c>
    </row>
    <row r="54" spans="1:4" s="32" customFormat="1" hidden="1">
      <c r="A54" s="157"/>
      <c r="B54" s="149"/>
      <c r="C54" s="210">
        <v>0</v>
      </c>
      <c r="D54" s="200" t="s">
        <v>171</v>
      </c>
    </row>
    <row r="55" spans="1:4" s="32" customFormat="1" hidden="1">
      <c r="A55" s="157"/>
      <c r="B55" s="149"/>
      <c r="C55" s="210">
        <v>0</v>
      </c>
      <c r="D55" s="200" t="s">
        <v>171</v>
      </c>
    </row>
    <row r="56" spans="1:4" s="32" customFormat="1" hidden="1">
      <c r="A56" s="157"/>
      <c r="B56" s="149"/>
      <c r="C56" s="210">
        <v>0</v>
      </c>
      <c r="D56" s="200" t="s">
        <v>171</v>
      </c>
    </row>
    <row r="57" spans="1:4" s="32" customFormat="1" hidden="1">
      <c r="A57" s="157"/>
      <c r="B57" s="149"/>
      <c r="C57" s="210">
        <v>0</v>
      </c>
      <c r="D57" s="200" t="s">
        <v>171</v>
      </c>
    </row>
    <row r="58" spans="1:4" s="32" customFormat="1" hidden="1">
      <c r="A58" s="157"/>
      <c r="B58" s="149"/>
      <c r="C58" s="210">
        <v>0</v>
      </c>
      <c r="D58" s="200" t="s">
        <v>171</v>
      </c>
    </row>
    <row r="59" spans="1:4" s="32" customFormat="1" hidden="1">
      <c r="A59" s="157"/>
      <c r="B59" s="149"/>
      <c r="C59" s="210">
        <v>0</v>
      </c>
      <c r="D59" s="200" t="s">
        <v>171</v>
      </c>
    </row>
    <row r="60" spans="1:4" s="32" customFormat="1" hidden="1">
      <c r="A60" s="157"/>
      <c r="B60" s="149"/>
      <c r="C60" s="210">
        <v>0</v>
      </c>
      <c r="D60" s="200" t="s">
        <v>171</v>
      </c>
    </row>
    <row r="61" spans="1:4" s="32" customFormat="1" hidden="1">
      <c r="A61" s="157"/>
      <c r="B61" s="149"/>
      <c r="C61" s="210">
        <v>0</v>
      </c>
      <c r="D61" s="200" t="s">
        <v>171</v>
      </c>
    </row>
    <row r="62" spans="1:4" s="32" customFormat="1" hidden="1">
      <c r="A62" s="157"/>
      <c r="B62" s="149"/>
      <c r="C62" s="210">
        <v>0</v>
      </c>
      <c r="D62" s="200" t="s">
        <v>171</v>
      </c>
    </row>
    <row r="63" spans="1:4" s="32" customFormat="1" hidden="1">
      <c r="A63" s="157"/>
      <c r="B63" s="149"/>
      <c r="C63" s="210">
        <v>0</v>
      </c>
      <c r="D63" s="200" t="s">
        <v>171</v>
      </c>
    </row>
    <row r="64" spans="1:4" s="32" customFormat="1" hidden="1">
      <c r="A64" s="157"/>
      <c r="B64" s="149"/>
      <c r="C64" s="210">
        <v>0</v>
      </c>
      <c r="D64" s="200" t="s">
        <v>171</v>
      </c>
    </row>
    <row r="65" spans="1:4" s="32" customFormat="1" hidden="1">
      <c r="A65" s="157"/>
      <c r="B65" s="149"/>
      <c r="C65" s="210">
        <v>0</v>
      </c>
      <c r="D65" s="200" t="s">
        <v>171</v>
      </c>
    </row>
    <row r="66" spans="1:4" s="32" customFormat="1" hidden="1">
      <c r="A66" s="157"/>
      <c r="B66" s="149"/>
      <c r="C66" s="210">
        <v>0</v>
      </c>
      <c r="D66" s="200" t="s">
        <v>171</v>
      </c>
    </row>
    <row r="67" spans="1:4" s="32" customFormat="1" hidden="1">
      <c r="A67" s="157"/>
      <c r="B67" s="149"/>
      <c r="C67" s="210">
        <v>0</v>
      </c>
      <c r="D67" s="200" t="s">
        <v>171</v>
      </c>
    </row>
    <row r="68" spans="1:4" s="32" customFormat="1" hidden="1">
      <c r="A68" s="157"/>
      <c r="B68" s="149"/>
      <c r="C68" s="210">
        <v>0</v>
      </c>
      <c r="D68" s="200" t="s">
        <v>171</v>
      </c>
    </row>
    <row r="69" spans="1:4" s="32" customFormat="1" hidden="1">
      <c r="A69" s="157"/>
      <c r="B69" s="149"/>
      <c r="C69" s="210">
        <v>0</v>
      </c>
      <c r="D69" s="200" t="s">
        <v>171</v>
      </c>
    </row>
    <row r="70" spans="1:4" s="32" customFormat="1" hidden="1">
      <c r="A70" s="157"/>
      <c r="B70" s="149"/>
      <c r="C70" s="210">
        <v>0</v>
      </c>
      <c r="D70" s="200" t="s">
        <v>171</v>
      </c>
    </row>
    <row r="71" spans="1:4" s="32" customFormat="1" hidden="1">
      <c r="A71" s="157"/>
      <c r="B71" s="149"/>
      <c r="C71" s="210">
        <v>0</v>
      </c>
      <c r="D71" s="200" t="s">
        <v>171</v>
      </c>
    </row>
    <row r="72" spans="1:4" s="32" customFormat="1" hidden="1">
      <c r="A72" s="157"/>
      <c r="B72" s="149"/>
      <c r="C72" s="210">
        <v>0</v>
      </c>
      <c r="D72" s="200" t="s">
        <v>171</v>
      </c>
    </row>
    <row r="73" spans="1:4" s="32" customFormat="1" hidden="1">
      <c r="A73" s="157"/>
      <c r="B73" s="149"/>
      <c r="C73" s="210">
        <v>0</v>
      </c>
      <c r="D73" s="200" t="s">
        <v>171</v>
      </c>
    </row>
    <row r="74" spans="1:4" s="32" customFormat="1" hidden="1">
      <c r="A74" s="157"/>
      <c r="B74" s="149"/>
      <c r="C74" s="210">
        <v>0</v>
      </c>
      <c r="D74" s="200" t="s">
        <v>171</v>
      </c>
    </row>
    <row r="75" spans="1:4" s="32" customFormat="1" hidden="1">
      <c r="A75" s="157"/>
      <c r="B75" s="149"/>
      <c r="C75" s="210">
        <v>0</v>
      </c>
      <c r="D75" s="200" t="s">
        <v>171</v>
      </c>
    </row>
    <row r="76" spans="1:4" s="32" customFormat="1" hidden="1">
      <c r="A76" s="157"/>
      <c r="B76" s="149"/>
      <c r="C76" s="210">
        <v>0</v>
      </c>
      <c r="D76" s="200" t="s">
        <v>171</v>
      </c>
    </row>
    <row r="77" spans="1:4" s="32" customFormat="1" hidden="1">
      <c r="A77" s="157"/>
      <c r="B77" s="149"/>
      <c r="C77" s="210">
        <v>0</v>
      </c>
      <c r="D77" s="200" t="s">
        <v>171</v>
      </c>
    </row>
    <row r="78" spans="1:4" s="32" customFormat="1" hidden="1">
      <c r="A78" s="157"/>
      <c r="B78" s="149"/>
      <c r="C78" s="210">
        <v>0</v>
      </c>
      <c r="D78" s="200" t="s">
        <v>171</v>
      </c>
    </row>
    <row r="79" spans="1:4" s="32" customFormat="1" hidden="1">
      <c r="A79" s="157"/>
      <c r="B79" s="149"/>
      <c r="C79" s="210">
        <v>0</v>
      </c>
      <c r="D79" s="200" t="s">
        <v>171</v>
      </c>
    </row>
    <row r="80" spans="1:4" s="32" customFormat="1" hidden="1">
      <c r="A80" s="157"/>
      <c r="B80" s="149"/>
      <c r="C80" s="210">
        <v>0</v>
      </c>
      <c r="D80" s="200" t="s">
        <v>171</v>
      </c>
    </row>
    <row r="81" spans="1:4" s="32" customFormat="1" hidden="1">
      <c r="A81" s="157"/>
      <c r="B81" s="149"/>
      <c r="C81" s="210">
        <v>0</v>
      </c>
      <c r="D81" s="200" t="s">
        <v>171</v>
      </c>
    </row>
    <row r="82" spans="1:4" s="32" customFormat="1" hidden="1">
      <c r="A82" s="157"/>
      <c r="B82" s="149"/>
      <c r="C82" s="210">
        <v>0</v>
      </c>
      <c r="D82" s="200" t="s">
        <v>171</v>
      </c>
    </row>
    <row r="83" spans="1:4" s="32" customFormat="1" hidden="1">
      <c r="A83" s="157"/>
      <c r="B83" s="149"/>
      <c r="C83" s="210">
        <v>0</v>
      </c>
      <c r="D83" s="200" t="s">
        <v>171</v>
      </c>
    </row>
    <row r="84" spans="1:4" s="32" customFormat="1" hidden="1">
      <c r="A84" s="157"/>
      <c r="B84" s="149"/>
      <c r="C84" s="210">
        <v>0</v>
      </c>
      <c r="D84" s="200" t="s">
        <v>171</v>
      </c>
    </row>
    <row r="85" spans="1:4" s="32" customFormat="1" hidden="1">
      <c r="A85" s="157"/>
      <c r="B85" s="149"/>
      <c r="C85" s="210">
        <v>0</v>
      </c>
      <c r="D85" s="200" t="s">
        <v>171</v>
      </c>
    </row>
    <row r="86" spans="1:4" s="32" customFormat="1" hidden="1">
      <c r="A86" s="157"/>
      <c r="B86" s="149"/>
      <c r="C86" s="210">
        <v>0</v>
      </c>
      <c r="D86" s="200" t="s">
        <v>171</v>
      </c>
    </row>
    <row r="87" spans="1:4" s="32" customFormat="1" hidden="1">
      <c r="A87" s="157"/>
      <c r="B87" s="149"/>
      <c r="C87" s="210">
        <v>0</v>
      </c>
      <c r="D87" s="200" t="s">
        <v>171</v>
      </c>
    </row>
    <row r="88" spans="1:4" s="32" customFormat="1" hidden="1">
      <c r="A88" s="157"/>
      <c r="B88" s="149"/>
      <c r="C88" s="210">
        <v>0</v>
      </c>
      <c r="D88" s="200" t="s">
        <v>171</v>
      </c>
    </row>
    <row r="89" spans="1:4" s="32" customFormat="1" hidden="1">
      <c r="A89" s="157"/>
      <c r="B89" s="149"/>
      <c r="C89" s="210">
        <v>0</v>
      </c>
      <c r="D89" s="200" t="s">
        <v>171</v>
      </c>
    </row>
    <row r="90" spans="1:4" s="32" customFormat="1" hidden="1">
      <c r="A90" s="157"/>
      <c r="B90" s="149"/>
      <c r="C90" s="210">
        <v>0</v>
      </c>
      <c r="D90" s="200" t="s">
        <v>171</v>
      </c>
    </row>
    <row r="91" spans="1:4" s="32" customFormat="1" hidden="1">
      <c r="A91" s="157"/>
      <c r="B91" s="149"/>
      <c r="C91" s="210">
        <v>0</v>
      </c>
      <c r="D91" s="200" t="s">
        <v>171</v>
      </c>
    </row>
    <row r="92" spans="1:4" s="32" customFormat="1" hidden="1">
      <c r="A92" s="157"/>
      <c r="B92" s="149"/>
      <c r="C92" s="210">
        <v>0</v>
      </c>
      <c r="D92" s="200" t="s">
        <v>171</v>
      </c>
    </row>
    <row r="93" spans="1:4" s="32" customFormat="1" hidden="1">
      <c r="A93" s="157"/>
      <c r="B93" s="149"/>
      <c r="C93" s="210">
        <v>0</v>
      </c>
      <c r="D93" s="200" t="s">
        <v>171</v>
      </c>
    </row>
    <row r="94" spans="1:4" s="32" customFormat="1" hidden="1">
      <c r="A94" s="157"/>
      <c r="B94" s="149"/>
      <c r="C94" s="210">
        <v>0</v>
      </c>
      <c r="D94" s="200" t="s">
        <v>171</v>
      </c>
    </row>
    <row r="95" spans="1:4" s="32" customFormat="1" hidden="1">
      <c r="A95" s="157"/>
      <c r="B95" s="149"/>
      <c r="C95" s="210">
        <v>0</v>
      </c>
      <c r="D95" s="200" t="s">
        <v>171</v>
      </c>
    </row>
    <row r="96" spans="1:4" s="32" customFormat="1" hidden="1">
      <c r="A96" s="157"/>
      <c r="B96" s="149"/>
      <c r="C96" s="210">
        <v>0</v>
      </c>
      <c r="D96" s="200" t="s">
        <v>171</v>
      </c>
    </row>
    <row r="97" spans="1:4" s="32" customFormat="1" hidden="1">
      <c r="A97" s="157"/>
      <c r="B97" s="149"/>
      <c r="C97" s="210">
        <v>0</v>
      </c>
      <c r="D97" s="200" t="s">
        <v>171</v>
      </c>
    </row>
    <row r="98" spans="1:4" s="32" customFormat="1" hidden="1">
      <c r="A98" s="157"/>
      <c r="B98" s="149"/>
      <c r="C98" s="210">
        <v>0</v>
      </c>
      <c r="D98" s="200" t="s">
        <v>171</v>
      </c>
    </row>
    <row r="99" spans="1:4" s="32" customFormat="1" hidden="1">
      <c r="A99" s="157"/>
      <c r="B99" s="149"/>
      <c r="C99" s="210">
        <v>0</v>
      </c>
      <c r="D99" s="200" t="s">
        <v>171</v>
      </c>
    </row>
    <row r="100" spans="1:4" s="32" customFormat="1" hidden="1">
      <c r="A100" s="157"/>
      <c r="B100" s="149"/>
      <c r="C100" s="210">
        <v>0</v>
      </c>
      <c r="D100" s="200" t="s">
        <v>171</v>
      </c>
    </row>
    <row r="101" spans="1:4" s="32" customFormat="1" hidden="1">
      <c r="A101" s="157"/>
      <c r="B101" s="149"/>
      <c r="C101" s="210">
        <v>0</v>
      </c>
      <c r="D101" s="200" t="s">
        <v>171</v>
      </c>
    </row>
    <row r="102" spans="1:4" s="32" customFormat="1" hidden="1">
      <c r="A102" s="157"/>
      <c r="B102" s="149"/>
      <c r="C102" s="210">
        <v>0</v>
      </c>
      <c r="D102" s="200" t="s">
        <v>171</v>
      </c>
    </row>
    <row r="103" spans="1:4" s="32" customFormat="1" hidden="1">
      <c r="A103" s="157"/>
      <c r="B103" s="149"/>
      <c r="C103" s="210">
        <v>0</v>
      </c>
      <c r="D103" s="200" t="s">
        <v>171</v>
      </c>
    </row>
    <row r="104" spans="1:4" s="32" customFormat="1" hidden="1">
      <c r="A104" s="157"/>
      <c r="B104" s="149"/>
      <c r="C104" s="210">
        <v>0</v>
      </c>
      <c r="D104" s="200" t="s">
        <v>171</v>
      </c>
    </row>
    <row r="105" spans="1:4" s="32" customFormat="1" hidden="1">
      <c r="A105" s="157"/>
      <c r="B105" s="149"/>
      <c r="C105" s="210">
        <v>0</v>
      </c>
      <c r="D105" s="200" t="s">
        <v>171</v>
      </c>
    </row>
    <row r="106" spans="1:4" s="32" customFormat="1" hidden="1">
      <c r="A106" s="157"/>
      <c r="B106" s="149"/>
      <c r="C106" s="210">
        <v>0</v>
      </c>
      <c r="D106" s="200" t="s">
        <v>171</v>
      </c>
    </row>
    <row r="107" spans="1:4" s="32" customFormat="1" hidden="1">
      <c r="A107" s="157"/>
      <c r="B107" s="149"/>
      <c r="C107" s="210">
        <v>0</v>
      </c>
      <c r="D107" s="200" t="s">
        <v>171</v>
      </c>
    </row>
    <row r="108" spans="1:4" s="32" customFormat="1" hidden="1">
      <c r="A108" s="157"/>
      <c r="B108" s="149"/>
      <c r="C108" s="210">
        <v>0</v>
      </c>
      <c r="D108" s="200" t="s">
        <v>171</v>
      </c>
    </row>
    <row r="109" spans="1:4" s="32" customFormat="1" hidden="1">
      <c r="A109" s="157"/>
      <c r="B109" s="149"/>
      <c r="C109" s="210">
        <v>0</v>
      </c>
      <c r="D109" s="200" t="s">
        <v>171</v>
      </c>
    </row>
    <row r="110" spans="1:4" s="32" customFormat="1" hidden="1">
      <c r="A110" s="157"/>
      <c r="B110" s="149"/>
      <c r="C110" s="210">
        <v>0</v>
      </c>
      <c r="D110" s="200" t="s">
        <v>171</v>
      </c>
    </row>
    <row r="111" spans="1:4" s="32" customFormat="1" hidden="1">
      <c r="A111" s="157"/>
      <c r="B111" s="149"/>
      <c r="C111" s="210">
        <v>0</v>
      </c>
      <c r="D111" s="200" t="s">
        <v>171</v>
      </c>
    </row>
    <row r="112" spans="1:4" s="32" customFormat="1" hidden="1">
      <c r="A112" s="157"/>
      <c r="B112" s="149"/>
      <c r="C112" s="210">
        <v>0</v>
      </c>
      <c r="D112" s="200" t="s">
        <v>171</v>
      </c>
    </row>
    <row r="113" spans="1:4" s="32" customFormat="1" hidden="1">
      <c r="A113" s="157"/>
      <c r="B113" s="149"/>
      <c r="C113" s="210">
        <v>0</v>
      </c>
      <c r="D113" s="200" t="s">
        <v>171</v>
      </c>
    </row>
    <row r="114" spans="1:4" s="32" customFormat="1" hidden="1">
      <c r="A114" s="157"/>
      <c r="B114" s="149"/>
      <c r="C114" s="210">
        <v>0</v>
      </c>
      <c r="D114" s="200" t="s">
        <v>171</v>
      </c>
    </row>
    <row r="115" spans="1:4" s="32" customFormat="1" hidden="1">
      <c r="A115" s="157"/>
      <c r="B115" s="149"/>
      <c r="C115" s="210">
        <v>0</v>
      </c>
      <c r="D115" s="200" t="s">
        <v>171</v>
      </c>
    </row>
    <row r="116" spans="1:4" s="32" customFormat="1" hidden="1">
      <c r="A116" s="157"/>
      <c r="B116" s="149"/>
      <c r="C116" s="210">
        <v>0</v>
      </c>
      <c r="D116" s="200" t="s">
        <v>171</v>
      </c>
    </row>
    <row r="117" spans="1:4" s="32" customFormat="1" hidden="1">
      <c r="A117" s="157"/>
      <c r="B117" s="149"/>
      <c r="C117" s="210">
        <v>0</v>
      </c>
      <c r="D117" s="200" t="s">
        <v>171</v>
      </c>
    </row>
    <row r="118" spans="1:4" s="32" customFormat="1" hidden="1">
      <c r="A118" s="157"/>
      <c r="B118" s="149"/>
      <c r="C118" s="210">
        <v>0</v>
      </c>
      <c r="D118" s="200" t="s">
        <v>171</v>
      </c>
    </row>
    <row r="119" spans="1:4" s="32" customFormat="1" hidden="1">
      <c r="A119" s="157"/>
      <c r="B119" s="149"/>
      <c r="C119" s="210">
        <v>0</v>
      </c>
      <c r="D119" s="200" t="s">
        <v>171</v>
      </c>
    </row>
    <row r="120" spans="1:4" s="32" customFormat="1" hidden="1">
      <c r="A120" s="157"/>
      <c r="B120" s="149"/>
      <c r="C120" s="210">
        <v>0</v>
      </c>
      <c r="D120" s="200" t="s">
        <v>171</v>
      </c>
    </row>
    <row r="121" spans="1:4" s="32" customFormat="1" hidden="1">
      <c r="A121" s="157"/>
      <c r="B121" s="149"/>
      <c r="C121" s="210">
        <v>0</v>
      </c>
      <c r="D121" s="200" t="s">
        <v>171</v>
      </c>
    </row>
    <row r="122" spans="1:4" s="32" customFormat="1" hidden="1">
      <c r="A122" s="157"/>
      <c r="B122" s="149"/>
      <c r="C122" s="210">
        <v>0</v>
      </c>
      <c r="D122" s="200" t="s">
        <v>171</v>
      </c>
    </row>
    <row r="123" spans="1:4" s="32" customFormat="1" hidden="1">
      <c r="A123" s="157"/>
      <c r="B123" s="149"/>
      <c r="C123" s="210">
        <v>0</v>
      </c>
      <c r="D123" s="200" t="s">
        <v>171</v>
      </c>
    </row>
    <row r="124" spans="1:4" s="32" customFormat="1" hidden="1">
      <c r="A124" s="157"/>
      <c r="B124" s="149"/>
      <c r="C124" s="210">
        <v>0</v>
      </c>
      <c r="D124" s="200" t="s">
        <v>171</v>
      </c>
    </row>
    <row r="125" spans="1:4" s="32" customFormat="1" hidden="1">
      <c r="A125" s="157"/>
      <c r="B125" s="149"/>
      <c r="C125" s="210">
        <v>0</v>
      </c>
      <c r="D125" s="200" t="s">
        <v>171</v>
      </c>
    </row>
    <row r="126" spans="1:4" s="32" customFormat="1" hidden="1">
      <c r="A126" s="157"/>
      <c r="B126" s="149"/>
      <c r="C126" s="210">
        <v>0</v>
      </c>
      <c r="D126" s="200" t="s">
        <v>171</v>
      </c>
    </row>
    <row r="127" spans="1:4" s="32" customFormat="1" hidden="1">
      <c r="A127" s="157"/>
      <c r="B127" s="149"/>
      <c r="C127" s="210">
        <v>0</v>
      </c>
      <c r="D127" s="200" t="s">
        <v>171</v>
      </c>
    </row>
    <row r="128" spans="1:4" s="32" customFormat="1" hidden="1">
      <c r="A128" s="157"/>
      <c r="B128" s="149"/>
      <c r="C128" s="210">
        <v>0</v>
      </c>
      <c r="D128" s="200" t="s">
        <v>171</v>
      </c>
    </row>
    <row r="129" spans="1:6" s="32" customFormat="1" hidden="1">
      <c r="A129" s="157"/>
      <c r="B129" s="149"/>
      <c r="C129" s="210">
        <v>0</v>
      </c>
      <c r="D129" s="200" t="s">
        <v>171</v>
      </c>
    </row>
    <row r="130" spans="1:6" s="32" customFormat="1" hidden="1">
      <c r="A130" s="157"/>
      <c r="B130" s="149"/>
      <c r="C130" s="210">
        <v>0</v>
      </c>
      <c r="D130" s="200" t="s">
        <v>171</v>
      </c>
    </row>
    <row r="131" spans="1:6" s="32" customFormat="1" hidden="1">
      <c r="A131" s="157"/>
      <c r="B131" s="149"/>
      <c r="C131" s="210">
        <v>0</v>
      </c>
      <c r="D131" s="200" t="s">
        <v>171</v>
      </c>
    </row>
    <row r="132" spans="1:6" s="32" customFormat="1" hidden="1">
      <c r="A132" s="157"/>
      <c r="B132" s="149"/>
      <c r="C132" s="210">
        <v>0</v>
      </c>
      <c r="D132" s="200" t="s">
        <v>171</v>
      </c>
    </row>
    <row r="133" spans="1:6" s="32" customFormat="1" hidden="1">
      <c r="A133" s="157"/>
      <c r="B133" s="149"/>
      <c r="C133" s="210">
        <v>0</v>
      </c>
      <c r="D133" s="200" t="s">
        <v>171</v>
      </c>
    </row>
    <row r="134" spans="1:6" s="32" customFormat="1">
      <c r="A134" s="157"/>
      <c r="B134" s="149"/>
      <c r="C134" s="211">
        <v>0</v>
      </c>
      <c r="D134" s="200" t="s">
        <v>171</v>
      </c>
    </row>
    <row r="135" spans="1:6" s="32" customFormat="1">
      <c r="A135" s="157"/>
      <c r="B135" s="118" t="s">
        <v>172</v>
      </c>
      <c r="C135" s="117">
        <f>ROUND(SUBTOTAL(109,C5:C134),2)</f>
        <v>0</v>
      </c>
      <c r="D135" s="200" t="s">
        <v>171</v>
      </c>
      <c r="F135" s="226" t="s">
        <v>190</v>
      </c>
    </row>
    <row r="136" spans="1:6" s="32" customFormat="1">
      <c r="C136"/>
      <c r="D136" s="202" t="s">
        <v>174</v>
      </c>
    </row>
    <row r="137" spans="1:6" s="32" customFormat="1">
      <c r="A137" s="157"/>
      <c r="B137" s="149" t="s">
        <v>205</v>
      </c>
      <c r="C137" s="210">
        <v>0</v>
      </c>
      <c r="D137" s="200" t="s">
        <v>174</v>
      </c>
    </row>
    <row r="138" spans="1:6" s="32" customFormat="1">
      <c r="A138" s="157"/>
      <c r="B138" s="149" t="s">
        <v>205</v>
      </c>
      <c r="C138" s="210">
        <v>0</v>
      </c>
      <c r="D138" s="200" t="s">
        <v>174</v>
      </c>
    </row>
    <row r="139" spans="1:6" s="32" customFormat="1">
      <c r="A139" s="157"/>
      <c r="B139" s="149" t="s">
        <v>205</v>
      </c>
      <c r="C139" s="210">
        <v>0</v>
      </c>
      <c r="D139" s="200" t="s">
        <v>174</v>
      </c>
    </row>
    <row r="140" spans="1:6" s="32" customFormat="1" hidden="1">
      <c r="A140" s="157"/>
      <c r="B140" s="149"/>
      <c r="C140" s="210">
        <v>0</v>
      </c>
      <c r="D140" s="200" t="s">
        <v>174</v>
      </c>
    </row>
    <row r="141" spans="1:6" s="32" customFormat="1" hidden="1">
      <c r="A141" s="157"/>
      <c r="B141" s="149"/>
      <c r="C141" s="210">
        <v>0</v>
      </c>
      <c r="D141" s="200" t="s">
        <v>174</v>
      </c>
    </row>
    <row r="142" spans="1:6" s="32" customFormat="1" hidden="1">
      <c r="A142" s="157"/>
      <c r="B142" s="149"/>
      <c r="C142" s="210">
        <v>0</v>
      </c>
      <c r="D142" s="200" t="s">
        <v>174</v>
      </c>
    </row>
    <row r="143" spans="1:6" s="32" customFormat="1" hidden="1">
      <c r="A143" s="157"/>
      <c r="B143" s="149"/>
      <c r="C143" s="210">
        <v>0</v>
      </c>
      <c r="D143" s="200" t="s">
        <v>174</v>
      </c>
    </row>
    <row r="144" spans="1:6" s="32" customFormat="1" hidden="1">
      <c r="A144" s="157"/>
      <c r="B144" s="149"/>
      <c r="C144" s="210">
        <v>0</v>
      </c>
      <c r="D144" s="200" t="s">
        <v>174</v>
      </c>
    </row>
    <row r="145" spans="1:4" s="32" customFormat="1" hidden="1">
      <c r="A145" s="157"/>
      <c r="B145" s="149"/>
      <c r="C145" s="210">
        <v>0</v>
      </c>
      <c r="D145" s="200" t="s">
        <v>174</v>
      </c>
    </row>
    <row r="146" spans="1:4" s="32" customFormat="1" hidden="1">
      <c r="A146" s="157"/>
      <c r="B146" s="149"/>
      <c r="C146" s="210">
        <v>0</v>
      </c>
      <c r="D146" s="200" t="s">
        <v>174</v>
      </c>
    </row>
    <row r="147" spans="1:4" s="32" customFormat="1" hidden="1">
      <c r="A147" s="157"/>
      <c r="B147" s="149"/>
      <c r="C147" s="210">
        <v>0</v>
      </c>
      <c r="D147" s="200" t="s">
        <v>174</v>
      </c>
    </row>
    <row r="148" spans="1:4" s="32" customFormat="1" hidden="1">
      <c r="A148" s="157"/>
      <c r="B148" s="149"/>
      <c r="C148" s="210">
        <v>0</v>
      </c>
      <c r="D148" s="200" t="s">
        <v>174</v>
      </c>
    </row>
    <row r="149" spans="1:4" s="32" customFormat="1" hidden="1">
      <c r="A149" s="157"/>
      <c r="B149" s="149"/>
      <c r="C149" s="210">
        <v>0</v>
      </c>
      <c r="D149" s="200" t="s">
        <v>174</v>
      </c>
    </row>
    <row r="150" spans="1:4" s="32" customFormat="1" hidden="1">
      <c r="A150" s="157"/>
      <c r="B150" s="149"/>
      <c r="C150" s="210">
        <v>0</v>
      </c>
      <c r="D150" s="200" t="s">
        <v>174</v>
      </c>
    </row>
    <row r="151" spans="1:4" s="32" customFormat="1" hidden="1">
      <c r="A151" s="157"/>
      <c r="B151" s="149"/>
      <c r="C151" s="210">
        <v>0</v>
      </c>
      <c r="D151" s="200" t="s">
        <v>174</v>
      </c>
    </row>
    <row r="152" spans="1:4" s="32" customFormat="1" hidden="1">
      <c r="A152" s="157"/>
      <c r="B152" s="149"/>
      <c r="C152" s="210">
        <v>0</v>
      </c>
      <c r="D152" s="200" t="s">
        <v>174</v>
      </c>
    </row>
    <row r="153" spans="1:4" s="32" customFormat="1" hidden="1">
      <c r="A153" s="157"/>
      <c r="B153" s="149"/>
      <c r="C153" s="210">
        <v>0</v>
      </c>
      <c r="D153" s="200" t="s">
        <v>174</v>
      </c>
    </row>
    <row r="154" spans="1:4" s="32" customFormat="1" hidden="1">
      <c r="A154" s="157"/>
      <c r="B154" s="149"/>
      <c r="C154" s="210">
        <v>0</v>
      </c>
      <c r="D154" s="200" t="s">
        <v>174</v>
      </c>
    </row>
    <row r="155" spans="1:4" s="32" customFormat="1" hidden="1">
      <c r="A155" s="157"/>
      <c r="B155" s="149"/>
      <c r="C155" s="210">
        <v>0</v>
      </c>
      <c r="D155" s="200" t="s">
        <v>174</v>
      </c>
    </row>
    <row r="156" spans="1:4" s="32" customFormat="1" hidden="1">
      <c r="A156" s="157"/>
      <c r="B156" s="149"/>
      <c r="C156" s="210">
        <v>0</v>
      </c>
      <c r="D156" s="200" t="s">
        <v>174</v>
      </c>
    </row>
    <row r="157" spans="1:4" s="32" customFormat="1" hidden="1">
      <c r="A157" s="157"/>
      <c r="B157" s="149"/>
      <c r="C157" s="210">
        <v>0</v>
      </c>
      <c r="D157" s="200" t="s">
        <v>174</v>
      </c>
    </row>
    <row r="158" spans="1:4" s="32" customFormat="1" hidden="1">
      <c r="A158" s="157"/>
      <c r="B158" s="149"/>
      <c r="C158" s="210">
        <v>0</v>
      </c>
      <c r="D158" s="200" t="s">
        <v>174</v>
      </c>
    </row>
    <row r="159" spans="1:4" s="32" customFormat="1" hidden="1">
      <c r="A159" s="157"/>
      <c r="B159" s="149"/>
      <c r="C159" s="210">
        <v>0</v>
      </c>
      <c r="D159" s="200" t="s">
        <v>174</v>
      </c>
    </row>
    <row r="160" spans="1:4" s="32" customFormat="1" hidden="1">
      <c r="A160" s="157"/>
      <c r="B160" s="149"/>
      <c r="C160" s="210">
        <v>0</v>
      </c>
      <c r="D160" s="200" t="s">
        <v>174</v>
      </c>
    </row>
    <row r="161" spans="1:4" s="32" customFormat="1" hidden="1">
      <c r="A161" s="157"/>
      <c r="B161" s="149"/>
      <c r="C161" s="210">
        <v>0</v>
      </c>
      <c r="D161" s="200" t="s">
        <v>174</v>
      </c>
    </row>
    <row r="162" spans="1:4" s="32" customFormat="1" hidden="1">
      <c r="A162" s="157"/>
      <c r="B162" s="149"/>
      <c r="C162" s="210">
        <v>0</v>
      </c>
      <c r="D162" s="200" t="s">
        <v>174</v>
      </c>
    </row>
    <row r="163" spans="1:4" s="32" customFormat="1" hidden="1">
      <c r="A163" s="157"/>
      <c r="B163" s="149"/>
      <c r="C163" s="210">
        <v>0</v>
      </c>
      <c r="D163" s="200" t="s">
        <v>174</v>
      </c>
    </row>
    <row r="164" spans="1:4" s="32" customFormat="1" hidden="1">
      <c r="A164" s="157"/>
      <c r="B164" s="149"/>
      <c r="C164" s="210">
        <v>0</v>
      </c>
      <c r="D164" s="200" t="s">
        <v>174</v>
      </c>
    </row>
    <row r="165" spans="1:4" s="32" customFormat="1" hidden="1">
      <c r="A165" s="157"/>
      <c r="B165" s="149"/>
      <c r="C165" s="210">
        <v>0</v>
      </c>
      <c r="D165" s="200" t="s">
        <v>174</v>
      </c>
    </row>
    <row r="166" spans="1:4" s="32" customFormat="1" hidden="1">
      <c r="A166" s="157"/>
      <c r="B166" s="149"/>
      <c r="C166" s="210">
        <v>0</v>
      </c>
      <c r="D166" s="200" t="s">
        <v>174</v>
      </c>
    </row>
    <row r="167" spans="1:4" s="32" customFormat="1" hidden="1">
      <c r="A167" s="157"/>
      <c r="B167" s="149"/>
      <c r="C167" s="210">
        <v>0</v>
      </c>
      <c r="D167" s="200" t="s">
        <v>174</v>
      </c>
    </row>
    <row r="168" spans="1:4" s="32" customFormat="1" hidden="1">
      <c r="A168" s="157"/>
      <c r="B168" s="149"/>
      <c r="C168" s="210">
        <v>0</v>
      </c>
      <c r="D168" s="200" t="s">
        <v>174</v>
      </c>
    </row>
    <row r="169" spans="1:4" s="32" customFormat="1" hidden="1">
      <c r="A169" s="157"/>
      <c r="B169" s="149"/>
      <c r="C169" s="210">
        <v>0</v>
      </c>
      <c r="D169" s="200" t="s">
        <v>174</v>
      </c>
    </row>
    <row r="170" spans="1:4" s="32" customFormat="1" hidden="1">
      <c r="A170" s="157"/>
      <c r="B170" s="149"/>
      <c r="C170" s="210">
        <v>0</v>
      </c>
      <c r="D170" s="200" t="s">
        <v>174</v>
      </c>
    </row>
    <row r="171" spans="1:4" s="32" customFormat="1" hidden="1">
      <c r="A171" s="157"/>
      <c r="B171" s="149"/>
      <c r="C171" s="210">
        <v>0</v>
      </c>
      <c r="D171" s="200" t="s">
        <v>174</v>
      </c>
    </row>
    <row r="172" spans="1:4" s="32" customFormat="1" hidden="1">
      <c r="A172" s="157"/>
      <c r="B172" s="149"/>
      <c r="C172" s="210">
        <v>0</v>
      </c>
      <c r="D172" s="200" t="s">
        <v>174</v>
      </c>
    </row>
    <row r="173" spans="1:4" s="32" customFormat="1" hidden="1">
      <c r="A173" s="157"/>
      <c r="B173" s="149"/>
      <c r="C173" s="210">
        <v>0</v>
      </c>
      <c r="D173" s="200" t="s">
        <v>174</v>
      </c>
    </row>
    <row r="174" spans="1:4" s="32" customFormat="1" hidden="1">
      <c r="A174" s="157"/>
      <c r="B174" s="149"/>
      <c r="C174" s="210">
        <v>0</v>
      </c>
      <c r="D174" s="200" t="s">
        <v>174</v>
      </c>
    </row>
    <row r="175" spans="1:4" s="32" customFormat="1" hidden="1">
      <c r="A175" s="157"/>
      <c r="B175" s="149"/>
      <c r="C175" s="210">
        <v>0</v>
      </c>
      <c r="D175" s="200" t="s">
        <v>174</v>
      </c>
    </row>
    <row r="176" spans="1:4" s="32" customFormat="1" hidden="1">
      <c r="A176" s="157"/>
      <c r="B176" s="149"/>
      <c r="C176" s="210">
        <v>0</v>
      </c>
      <c r="D176" s="200" t="s">
        <v>174</v>
      </c>
    </row>
    <row r="177" spans="1:4" s="32" customFormat="1" hidden="1">
      <c r="A177" s="157"/>
      <c r="B177" s="149"/>
      <c r="C177" s="210">
        <v>0</v>
      </c>
      <c r="D177" s="200" t="s">
        <v>174</v>
      </c>
    </row>
    <row r="178" spans="1:4" s="32" customFormat="1" hidden="1">
      <c r="A178" s="157"/>
      <c r="B178" s="149"/>
      <c r="C178" s="210">
        <v>0</v>
      </c>
      <c r="D178" s="200" t="s">
        <v>174</v>
      </c>
    </row>
    <row r="179" spans="1:4" s="32" customFormat="1" hidden="1">
      <c r="A179" s="157"/>
      <c r="B179" s="149"/>
      <c r="C179" s="210">
        <v>0</v>
      </c>
      <c r="D179" s="200" t="s">
        <v>174</v>
      </c>
    </row>
    <row r="180" spans="1:4" s="32" customFormat="1" hidden="1">
      <c r="A180" s="157"/>
      <c r="B180" s="149"/>
      <c r="C180" s="210">
        <v>0</v>
      </c>
      <c r="D180" s="200" t="s">
        <v>174</v>
      </c>
    </row>
    <row r="181" spans="1:4" s="32" customFormat="1" hidden="1">
      <c r="A181" s="157"/>
      <c r="B181" s="149"/>
      <c r="C181" s="210">
        <v>0</v>
      </c>
      <c r="D181" s="200" t="s">
        <v>174</v>
      </c>
    </row>
    <row r="182" spans="1:4" s="32" customFormat="1" hidden="1">
      <c r="A182" s="157"/>
      <c r="B182" s="149"/>
      <c r="C182" s="210">
        <v>0</v>
      </c>
      <c r="D182" s="200" t="s">
        <v>174</v>
      </c>
    </row>
    <row r="183" spans="1:4" s="32" customFormat="1" hidden="1">
      <c r="A183" s="157"/>
      <c r="B183" s="149"/>
      <c r="C183" s="210">
        <v>0</v>
      </c>
      <c r="D183" s="200" t="s">
        <v>174</v>
      </c>
    </row>
    <row r="184" spans="1:4" s="32" customFormat="1" hidden="1">
      <c r="A184" s="157"/>
      <c r="B184" s="149"/>
      <c r="C184" s="210">
        <v>0</v>
      </c>
      <c r="D184" s="200" t="s">
        <v>174</v>
      </c>
    </row>
    <row r="185" spans="1:4" s="32" customFormat="1" hidden="1">
      <c r="A185" s="157"/>
      <c r="B185" s="149"/>
      <c r="C185" s="210">
        <v>0</v>
      </c>
      <c r="D185" s="200" t="s">
        <v>174</v>
      </c>
    </row>
    <row r="186" spans="1:4" s="32" customFormat="1" hidden="1">
      <c r="A186" s="157"/>
      <c r="B186" s="149"/>
      <c r="C186" s="210">
        <v>0</v>
      </c>
      <c r="D186" s="200" t="s">
        <v>174</v>
      </c>
    </row>
    <row r="187" spans="1:4" s="32" customFormat="1" hidden="1">
      <c r="A187" s="157"/>
      <c r="B187" s="149"/>
      <c r="C187" s="210">
        <v>0</v>
      </c>
      <c r="D187" s="200" t="s">
        <v>174</v>
      </c>
    </row>
    <row r="188" spans="1:4" s="32" customFormat="1" hidden="1">
      <c r="A188" s="157"/>
      <c r="B188" s="149"/>
      <c r="C188" s="210">
        <v>0</v>
      </c>
      <c r="D188" s="200" t="s">
        <v>174</v>
      </c>
    </row>
    <row r="189" spans="1:4" s="32" customFormat="1" hidden="1">
      <c r="A189" s="157"/>
      <c r="B189" s="149"/>
      <c r="C189" s="210">
        <v>0</v>
      </c>
      <c r="D189" s="200" t="s">
        <v>174</v>
      </c>
    </row>
    <row r="190" spans="1:4" s="32" customFormat="1" hidden="1">
      <c r="A190" s="157"/>
      <c r="B190" s="149"/>
      <c r="C190" s="210">
        <v>0</v>
      </c>
      <c r="D190" s="200" t="s">
        <v>174</v>
      </c>
    </row>
    <row r="191" spans="1:4" s="32" customFormat="1" hidden="1">
      <c r="A191" s="157"/>
      <c r="B191" s="149"/>
      <c r="C191" s="210">
        <v>0</v>
      </c>
      <c r="D191" s="200" t="s">
        <v>174</v>
      </c>
    </row>
    <row r="192" spans="1:4" s="32" customFormat="1" hidden="1">
      <c r="A192" s="157"/>
      <c r="B192" s="149"/>
      <c r="C192" s="210">
        <v>0</v>
      </c>
      <c r="D192" s="200" t="s">
        <v>174</v>
      </c>
    </row>
    <row r="193" spans="1:4" s="32" customFormat="1" hidden="1">
      <c r="A193" s="157"/>
      <c r="B193" s="149"/>
      <c r="C193" s="210">
        <v>0</v>
      </c>
      <c r="D193" s="200" t="s">
        <v>174</v>
      </c>
    </row>
    <row r="194" spans="1:4" s="32" customFormat="1" hidden="1">
      <c r="A194" s="157"/>
      <c r="B194" s="149"/>
      <c r="C194" s="210">
        <v>0</v>
      </c>
      <c r="D194" s="200" t="s">
        <v>174</v>
      </c>
    </row>
    <row r="195" spans="1:4" s="32" customFormat="1" hidden="1">
      <c r="A195" s="157"/>
      <c r="B195" s="149"/>
      <c r="C195" s="210">
        <v>0</v>
      </c>
      <c r="D195" s="200" t="s">
        <v>174</v>
      </c>
    </row>
    <row r="196" spans="1:4" s="32" customFormat="1" hidden="1">
      <c r="A196" s="157"/>
      <c r="B196" s="149"/>
      <c r="C196" s="210">
        <v>0</v>
      </c>
      <c r="D196" s="200" t="s">
        <v>174</v>
      </c>
    </row>
    <row r="197" spans="1:4" s="32" customFormat="1" hidden="1">
      <c r="A197" s="157"/>
      <c r="B197" s="149"/>
      <c r="C197" s="210">
        <v>0</v>
      </c>
      <c r="D197" s="200" t="s">
        <v>174</v>
      </c>
    </row>
    <row r="198" spans="1:4" s="32" customFormat="1" hidden="1">
      <c r="A198" s="157"/>
      <c r="B198" s="149"/>
      <c r="C198" s="210">
        <v>0</v>
      </c>
      <c r="D198" s="200" t="s">
        <v>174</v>
      </c>
    </row>
    <row r="199" spans="1:4" s="32" customFormat="1" hidden="1">
      <c r="A199" s="157"/>
      <c r="B199" s="149"/>
      <c r="C199" s="210">
        <v>0</v>
      </c>
      <c r="D199" s="200" t="s">
        <v>174</v>
      </c>
    </row>
    <row r="200" spans="1:4" s="32" customFormat="1" hidden="1">
      <c r="A200" s="157"/>
      <c r="B200" s="149"/>
      <c r="C200" s="210">
        <v>0</v>
      </c>
      <c r="D200" s="200" t="s">
        <v>174</v>
      </c>
    </row>
    <row r="201" spans="1:4" s="32" customFormat="1" hidden="1">
      <c r="A201" s="157"/>
      <c r="B201" s="149"/>
      <c r="C201" s="210">
        <v>0</v>
      </c>
      <c r="D201" s="200" t="s">
        <v>174</v>
      </c>
    </row>
    <row r="202" spans="1:4" s="32" customFormat="1" hidden="1">
      <c r="A202" s="157"/>
      <c r="B202" s="149"/>
      <c r="C202" s="210">
        <v>0</v>
      </c>
      <c r="D202" s="200" t="s">
        <v>174</v>
      </c>
    </row>
    <row r="203" spans="1:4" s="32" customFormat="1" hidden="1">
      <c r="A203" s="157"/>
      <c r="B203" s="149"/>
      <c r="C203" s="210">
        <v>0</v>
      </c>
      <c r="D203" s="200" t="s">
        <v>174</v>
      </c>
    </row>
    <row r="204" spans="1:4" s="32" customFormat="1" hidden="1">
      <c r="A204" s="157"/>
      <c r="B204" s="149"/>
      <c r="C204" s="210">
        <v>0</v>
      </c>
      <c r="D204" s="200" t="s">
        <v>174</v>
      </c>
    </row>
    <row r="205" spans="1:4" s="32" customFormat="1" hidden="1">
      <c r="A205" s="157"/>
      <c r="B205" s="149"/>
      <c r="C205" s="210">
        <v>0</v>
      </c>
      <c r="D205" s="200" t="s">
        <v>174</v>
      </c>
    </row>
    <row r="206" spans="1:4" s="32" customFormat="1" hidden="1">
      <c r="A206" s="157"/>
      <c r="B206" s="149"/>
      <c r="C206" s="210">
        <v>0</v>
      </c>
      <c r="D206" s="200" t="s">
        <v>174</v>
      </c>
    </row>
    <row r="207" spans="1:4" s="32" customFormat="1" hidden="1">
      <c r="A207" s="157"/>
      <c r="B207" s="149"/>
      <c r="C207" s="210">
        <v>0</v>
      </c>
      <c r="D207" s="200" t="s">
        <v>174</v>
      </c>
    </row>
    <row r="208" spans="1:4" s="32" customFormat="1" hidden="1">
      <c r="A208" s="157"/>
      <c r="B208" s="149"/>
      <c r="C208" s="210">
        <v>0</v>
      </c>
      <c r="D208" s="200" t="s">
        <v>174</v>
      </c>
    </row>
    <row r="209" spans="1:4" s="32" customFormat="1" hidden="1">
      <c r="A209" s="157"/>
      <c r="B209" s="149"/>
      <c r="C209" s="210">
        <v>0</v>
      </c>
      <c r="D209" s="200" t="s">
        <v>174</v>
      </c>
    </row>
    <row r="210" spans="1:4" s="32" customFormat="1" hidden="1">
      <c r="A210" s="157"/>
      <c r="B210" s="149"/>
      <c r="C210" s="210">
        <v>0</v>
      </c>
      <c r="D210" s="200" t="s">
        <v>174</v>
      </c>
    </row>
    <row r="211" spans="1:4" s="32" customFormat="1" hidden="1">
      <c r="A211" s="157"/>
      <c r="B211" s="149"/>
      <c r="C211" s="210">
        <v>0</v>
      </c>
      <c r="D211" s="200" t="s">
        <v>174</v>
      </c>
    </row>
    <row r="212" spans="1:4" s="32" customFormat="1" hidden="1">
      <c r="A212" s="157"/>
      <c r="B212" s="149"/>
      <c r="C212" s="210">
        <v>0</v>
      </c>
      <c r="D212" s="200" t="s">
        <v>174</v>
      </c>
    </row>
    <row r="213" spans="1:4" s="32" customFormat="1" hidden="1">
      <c r="A213" s="157"/>
      <c r="B213" s="149"/>
      <c r="C213" s="210">
        <v>0</v>
      </c>
      <c r="D213" s="200" t="s">
        <v>174</v>
      </c>
    </row>
    <row r="214" spans="1:4" s="32" customFormat="1" hidden="1">
      <c r="A214" s="157"/>
      <c r="B214" s="149"/>
      <c r="C214" s="210">
        <v>0</v>
      </c>
      <c r="D214" s="200" t="s">
        <v>174</v>
      </c>
    </row>
    <row r="215" spans="1:4" s="32" customFormat="1" hidden="1">
      <c r="A215" s="157"/>
      <c r="B215" s="149"/>
      <c r="C215" s="210">
        <v>0</v>
      </c>
      <c r="D215" s="200" t="s">
        <v>174</v>
      </c>
    </row>
    <row r="216" spans="1:4" s="32" customFormat="1" hidden="1">
      <c r="A216" s="157"/>
      <c r="B216" s="149"/>
      <c r="C216" s="210">
        <v>0</v>
      </c>
      <c r="D216" s="200" t="s">
        <v>174</v>
      </c>
    </row>
    <row r="217" spans="1:4" s="32" customFormat="1" hidden="1">
      <c r="A217" s="157"/>
      <c r="B217" s="149"/>
      <c r="C217" s="210">
        <v>0</v>
      </c>
      <c r="D217" s="200" t="s">
        <v>174</v>
      </c>
    </row>
    <row r="218" spans="1:4" s="32" customFormat="1" hidden="1">
      <c r="A218" s="157"/>
      <c r="B218" s="149"/>
      <c r="C218" s="210">
        <v>0</v>
      </c>
      <c r="D218" s="200" t="s">
        <v>174</v>
      </c>
    </row>
    <row r="219" spans="1:4" s="32" customFormat="1" hidden="1">
      <c r="A219" s="157"/>
      <c r="B219" s="149"/>
      <c r="C219" s="210">
        <v>0</v>
      </c>
      <c r="D219" s="200" t="s">
        <v>174</v>
      </c>
    </row>
    <row r="220" spans="1:4" s="32" customFormat="1" hidden="1">
      <c r="A220" s="157"/>
      <c r="B220" s="149"/>
      <c r="C220" s="210">
        <v>0</v>
      </c>
      <c r="D220" s="200" t="s">
        <v>174</v>
      </c>
    </row>
    <row r="221" spans="1:4" s="32" customFormat="1" hidden="1">
      <c r="A221" s="157"/>
      <c r="B221" s="149"/>
      <c r="C221" s="210">
        <v>0</v>
      </c>
      <c r="D221" s="200" t="s">
        <v>174</v>
      </c>
    </row>
    <row r="222" spans="1:4" s="32" customFormat="1" hidden="1">
      <c r="A222" s="157"/>
      <c r="B222" s="149"/>
      <c r="C222" s="210">
        <v>0</v>
      </c>
      <c r="D222" s="200" t="s">
        <v>174</v>
      </c>
    </row>
    <row r="223" spans="1:4" s="32" customFormat="1" hidden="1">
      <c r="A223" s="157"/>
      <c r="B223" s="149"/>
      <c r="C223" s="210">
        <v>0</v>
      </c>
      <c r="D223" s="200" t="s">
        <v>174</v>
      </c>
    </row>
    <row r="224" spans="1:4" s="32" customFormat="1" hidden="1">
      <c r="A224" s="157"/>
      <c r="B224" s="149"/>
      <c r="C224" s="210">
        <v>0</v>
      </c>
      <c r="D224" s="200" t="s">
        <v>174</v>
      </c>
    </row>
    <row r="225" spans="1:4" s="32" customFormat="1" hidden="1">
      <c r="A225" s="157"/>
      <c r="B225" s="149"/>
      <c r="C225" s="210">
        <v>0</v>
      </c>
      <c r="D225" s="200" t="s">
        <v>174</v>
      </c>
    </row>
    <row r="226" spans="1:4" s="32" customFormat="1" hidden="1">
      <c r="A226" s="157"/>
      <c r="B226" s="149"/>
      <c r="C226" s="210">
        <v>0</v>
      </c>
      <c r="D226" s="200" t="s">
        <v>174</v>
      </c>
    </row>
    <row r="227" spans="1:4" s="32" customFormat="1" hidden="1">
      <c r="A227" s="157"/>
      <c r="B227" s="149"/>
      <c r="C227" s="210">
        <v>0</v>
      </c>
      <c r="D227" s="200" t="s">
        <v>174</v>
      </c>
    </row>
    <row r="228" spans="1:4" s="32" customFormat="1" hidden="1">
      <c r="A228" s="157"/>
      <c r="B228" s="149"/>
      <c r="C228" s="210">
        <v>0</v>
      </c>
      <c r="D228" s="200" t="s">
        <v>174</v>
      </c>
    </row>
    <row r="229" spans="1:4" s="32" customFormat="1" hidden="1">
      <c r="A229" s="157"/>
      <c r="B229" s="149"/>
      <c r="C229" s="210">
        <v>0</v>
      </c>
      <c r="D229" s="200" t="s">
        <v>174</v>
      </c>
    </row>
    <row r="230" spans="1:4" s="32" customFormat="1" hidden="1">
      <c r="A230" s="157"/>
      <c r="B230" s="149"/>
      <c r="C230" s="210">
        <v>0</v>
      </c>
      <c r="D230" s="200" t="s">
        <v>174</v>
      </c>
    </row>
    <row r="231" spans="1:4" s="32" customFormat="1" hidden="1">
      <c r="A231" s="157"/>
      <c r="B231" s="149"/>
      <c r="C231" s="210">
        <v>0</v>
      </c>
      <c r="D231" s="200" t="s">
        <v>174</v>
      </c>
    </row>
    <row r="232" spans="1:4" s="32" customFormat="1" hidden="1">
      <c r="A232" s="157"/>
      <c r="B232" s="149"/>
      <c r="C232" s="210">
        <v>0</v>
      </c>
      <c r="D232" s="200" t="s">
        <v>174</v>
      </c>
    </row>
    <row r="233" spans="1:4" s="32" customFormat="1" hidden="1">
      <c r="A233" s="157"/>
      <c r="B233" s="149"/>
      <c r="C233" s="210">
        <v>0</v>
      </c>
      <c r="D233" s="200" t="s">
        <v>174</v>
      </c>
    </row>
    <row r="234" spans="1:4" s="32" customFormat="1" hidden="1">
      <c r="A234" s="157"/>
      <c r="B234" s="149"/>
      <c r="C234" s="210">
        <v>0</v>
      </c>
      <c r="D234" s="200" t="s">
        <v>174</v>
      </c>
    </row>
    <row r="235" spans="1:4" s="32" customFormat="1" hidden="1">
      <c r="A235" s="157"/>
      <c r="B235" s="149"/>
      <c r="C235" s="210">
        <v>0</v>
      </c>
      <c r="D235" s="200" t="s">
        <v>174</v>
      </c>
    </row>
    <row r="236" spans="1:4" s="32" customFormat="1" hidden="1">
      <c r="A236" s="157"/>
      <c r="B236" s="149"/>
      <c r="C236" s="210">
        <v>0</v>
      </c>
      <c r="D236" s="200" t="s">
        <v>174</v>
      </c>
    </row>
    <row r="237" spans="1:4" s="32" customFormat="1" hidden="1">
      <c r="A237" s="157"/>
      <c r="B237" s="149"/>
      <c r="C237" s="210">
        <v>0</v>
      </c>
      <c r="D237" s="200" t="s">
        <v>174</v>
      </c>
    </row>
    <row r="238" spans="1:4" s="32" customFormat="1" hidden="1">
      <c r="A238" s="157"/>
      <c r="B238" s="149"/>
      <c r="C238" s="210">
        <v>0</v>
      </c>
      <c r="D238" s="200" t="s">
        <v>174</v>
      </c>
    </row>
    <row r="239" spans="1:4" s="32" customFormat="1" hidden="1">
      <c r="A239" s="157"/>
      <c r="B239" s="149"/>
      <c r="C239" s="210">
        <v>0</v>
      </c>
      <c r="D239" s="200" t="s">
        <v>174</v>
      </c>
    </row>
    <row r="240" spans="1:4" s="32" customFormat="1" hidden="1">
      <c r="A240" s="157"/>
      <c r="B240" s="149"/>
      <c r="C240" s="210">
        <v>0</v>
      </c>
      <c r="D240" s="200" t="s">
        <v>174</v>
      </c>
    </row>
    <row r="241" spans="1:4" s="32" customFormat="1" hidden="1">
      <c r="A241" s="157"/>
      <c r="B241" s="149"/>
      <c r="C241" s="210">
        <v>0</v>
      </c>
      <c r="D241" s="200" t="s">
        <v>174</v>
      </c>
    </row>
    <row r="242" spans="1:4" s="32" customFormat="1" hidden="1">
      <c r="A242" s="157"/>
      <c r="B242" s="149"/>
      <c r="C242" s="210">
        <v>0</v>
      </c>
      <c r="D242" s="200" t="s">
        <v>174</v>
      </c>
    </row>
    <row r="243" spans="1:4" s="32" customFormat="1" hidden="1">
      <c r="A243" s="157"/>
      <c r="B243" s="149"/>
      <c r="C243" s="210">
        <v>0</v>
      </c>
      <c r="D243" s="200" t="s">
        <v>174</v>
      </c>
    </row>
    <row r="244" spans="1:4" s="32" customFormat="1" hidden="1">
      <c r="A244" s="157"/>
      <c r="B244" s="149"/>
      <c r="C244" s="210">
        <v>0</v>
      </c>
      <c r="D244" s="200" t="s">
        <v>174</v>
      </c>
    </row>
    <row r="245" spans="1:4" s="32" customFormat="1" hidden="1">
      <c r="A245" s="157"/>
      <c r="B245" s="149"/>
      <c r="C245" s="210">
        <v>0</v>
      </c>
      <c r="D245" s="200" t="s">
        <v>174</v>
      </c>
    </row>
    <row r="246" spans="1:4" s="32" customFormat="1" hidden="1">
      <c r="A246" s="157"/>
      <c r="B246" s="149"/>
      <c r="C246" s="210">
        <v>0</v>
      </c>
      <c r="D246" s="200" t="s">
        <v>174</v>
      </c>
    </row>
    <row r="247" spans="1:4" s="32" customFormat="1" hidden="1">
      <c r="A247" s="157"/>
      <c r="B247" s="149"/>
      <c r="C247" s="210">
        <v>0</v>
      </c>
      <c r="D247" s="200" t="s">
        <v>174</v>
      </c>
    </row>
    <row r="248" spans="1:4" s="32" customFormat="1" hidden="1">
      <c r="A248" s="157"/>
      <c r="B248" s="149"/>
      <c r="C248" s="210">
        <v>0</v>
      </c>
      <c r="D248" s="200" t="s">
        <v>174</v>
      </c>
    </row>
    <row r="249" spans="1:4" s="32" customFormat="1" hidden="1">
      <c r="A249" s="157"/>
      <c r="B249" s="149"/>
      <c r="C249" s="210">
        <v>0</v>
      </c>
      <c r="D249" s="200" t="s">
        <v>174</v>
      </c>
    </row>
    <row r="250" spans="1:4" s="32" customFormat="1" hidden="1">
      <c r="A250" s="157"/>
      <c r="B250" s="149"/>
      <c r="C250" s="210">
        <v>0</v>
      </c>
      <c r="D250" s="200" t="s">
        <v>174</v>
      </c>
    </row>
    <row r="251" spans="1:4" s="32" customFormat="1" hidden="1">
      <c r="A251" s="157"/>
      <c r="B251" s="149"/>
      <c r="C251" s="210">
        <v>0</v>
      </c>
      <c r="D251" s="200" t="s">
        <v>174</v>
      </c>
    </row>
    <row r="252" spans="1:4" s="32" customFormat="1" hidden="1">
      <c r="A252" s="157"/>
      <c r="B252" s="149"/>
      <c r="C252" s="210">
        <v>0</v>
      </c>
      <c r="D252" s="200" t="s">
        <v>174</v>
      </c>
    </row>
    <row r="253" spans="1:4" s="32" customFormat="1" hidden="1">
      <c r="A253" s="157"/>
      <c r="B253" s="149"/>
      <c r="C253" s="210">
        <v>0</v>
      </c>
      <c r="D253" s="200" t="s">
        <v>174</v>
      </c>
    </row>
    <row r="254" spans="1:4" s="32" customFormat="1" hidden="1">
      <c r="A254" s="157"/>
      <c r="B254" s="149"/>
      <c r="C254" s="210">
        <v>0</v>
      </c>
      <c r="D254" s="200" t="s">
        <v>174</v>
      </c>
    </row>
    <row r="255" spans="1:4" s="32" customFormat="1" hidden="1">
      <c r="A255" s="157"/>
      <c r="B255" s="149"/>
      <c r="C255" s="210">
        <v>0</v>
      </c>
      <c r="D255" s="200" t="s">
        <v>174</v>
      </c>
    </row>
    <row r="256" spans="1:4" s="32" customFormat="1" hidden="1">
      <c r="A256" s="157"/>
      <c r="B256" s="149"/>
      <c r="C256" s="210">
        <v>0</v>
      </c>
      <c r="D256" s="200" t="s">
        <v>174</v>
      </c>
    </row>
    <row r="257" spans="1:14" s="32" customFormat="1" hidden="1">
      <c r="A257" s="157"/>
      <c r="B257" s="149"/>
      <c r="C257" s="210">
        <v>0</v>
      </c>
      <c r="D257" s="200" t="s">
        <v>174</v>
      </c>
    </row>
    <row r="258" spans="1:14" s="32" customFormat="1" hidden="1">
      <c r="A258" s="157"/>
      <c r="B258" s="149"/>
      <c r="C258" s="210">
        <v>0</v>
      </c>
      <c r="D258" s="200" t="s">
        <v>174</v>
      </c>
    </row>
    <row r="259" spans="1:14" s="32" customFormat="1" hidden="1">
      <c r="A259" s="157"/>
      <c r="B259" s="149"/>
      <c r="C259" s="210">
        <v>0</v>
      </c>
      <c r="D259" s="200" t="s">
        <v>174</v>
      </c>
    </row>
    <row r="260" spans="1:14" s="32" customFormat="1" hidden="1">
      <c r="A260" s="157"/>
      <c r="B260" s="149"/>
      <c r="C260" s="210">
        <v>0</v>
      </c>
      <c r="D260" s="200" t="s">
        <v>174</v>
      </c>
    </row>
    <row r="261" spans="1:14" s="32" customFormat="1" hidden="1">
      <c r="A261" s="157"/>
      <c r="B261" s="149"/>
      <c r="C261" s="210">
        <v>0</v>
      </c>
      <c r="D261" s="200" t="s">
        <v>174</v>
      </c>
    </row>
    <row r="262" spans="1:14" s="32" customFormat="1" hidden="1">
      <c r="A262" s="157"/>
      <c r="B262" s="149"/>
      <c r="C262" s="210">
        <v>0</v>
      </c>
      <c r="D262" s="200" t="s">
        <v>174</v>
      </c>
    </row>
    <row r="263" spans="1:14" s="32" customFormat="1" hidden="1">
      <c r="A263" s="157"/>
      <c r="B263" s="149"/>
      <c r="C263" s="210">
        <v>0</v>
      </c>
      <c r="D263" s="200" t="s">
        <v>174</v>
      </c>
    </row>
    <row r="264" spans="1:14" s="32" customFormat="1" hidden="1">
      <c r="A264" s="157"/>
      <c r="B264" s="149"/>
      <c r="C264" s="210">
        <v>0</v>
      </c>
      <c r="D264" s="200" t="s">
        <v>174</v>
      </c>
    </row>
    <row r="265" spans="1:14" s="32" customFormat="1" hidden="1">
      <c r="A265" s="157"/>
      <c r="B265" s="149"/>
      <c r="C265" s="210">
        <v>0</v>
      </c>
      <c r="D265" s="200" t="s">
        <v>174</v>
      </c>
    </row>
    <row r="266" spans="1:14" s="32" customFormat="1">
      <c r="A266" s="157"/>
      <c r="B266" s="149" t="s">
        <v>205</v>
      </c>
      <c r="C266" s="211">
        <v>0</v>
      </c>
      <c r="D266" s="200" t="s">
        <v>174</v>
      </c>
    </row>
    <row r="267" spans="1:14" s="32" customFormat="1">
      <c r="A267" s="171"/>
      <c r="B267" s="121" t="s">
        <v>175</v>
      </c>
      <c r="C267" s="117">
        <f>ROUND(SUBTOTAL(109,C136:C266),2)</f>
        <v>0</v>
      </c>
      <c r="D267" s="200" t="s">
        <v>174</v>
      </c>
      <c r="F267" s="226" t="s">
        <v>190</v>
      </c>
    </row>
    <row r="268" spans="1:14">
      <c r="D268" s="119" t="s">
        <v>166</v>
      </c>
    </row>
    <row r="269" spans="1:14">
      <c r="B269" s="228" t="s">
        <v>185</v>
      </c>
      <c r="C269" s="153">
        <f>+C267+C135</f>
        <v>0</v>
      </c>
      <c r="D269" s="122" t="s">
        <v>166</v>
      </c>
      <c r="F269" s="35" t="s">
        <v>177</v>
      </c>
    </row>
    <row r="270" spans="1:14" s="32" customFormat="1">
      <c r="A270"/>
      <c r="B270"/>
      <c r="C270"/>
      <c r="D270" s="119" t="s">
        <v>166</v>
      </c>
    </row>
    <row r="271" spans="1:14" s="32" customFormat="1">
      <c r="A271" s="86" t="s">
        <v>178</v>
      </c>
      <c r="B271" s="93"/>
      <c r="C271" s="94"/>
      <c r="D271" s="119" t="s">
        <v>171</v>
      </c>
      <c r="F271" s="36" t="s">
        <v>179</v>
      </c>
    </row>
    <row r="272" spans="1:14" s="32" customFormat="1" ht="45" customHeight="1">
      <c r="A272" s="334"/>
      <c r="B272" s="335"/>
      <c r="C272" s="336"/>
      <c r="D272" s="203" t="s">
        <v>171</v>
      </c>
      <c r="F272" s="338" t="s">
        <v>180</v>
      </c>
      <c r="G272" s="338"/>
      <c r="H272" s="338"/>
      <c r="I272" s="338"/>
      <c r="J272" s="338"/>
      <c r="K272" s="338"/>
      <c r="L272" s="338"/>
      <c r="M272" s="338"/>
      <c r="N272" s="338"/>
    </row>
    <row r="273" spans="1:14">
      <c r="D273" s="188" t="s">
        <v>174</v>
      </c>
    </row>
    <row r="274" spans="1:14" s="32" customFormat="1">
      <c r="A274" s="86" t="s">
        <v>181</v>
      </c>
      <c r="B274" s="90"/>
      <c r="C274" s="87"/>
      <c r="D274" t="s">
        <v>174</v>
      </c>
      <c r="F274" s="36" t="s">
        <v>179</v>
      </c>
    </row>
    <row r="275" spans="1:14" s="32" customFormat="1" ht="45" customHeight="1">
      <c r="A275" s="334"/>
      <c r="B275" s="335"/>
      <c r="C275" s="336"/>
      <c r="D275" s="204" t="s">
        <v>174</v>
      </c>
      <c r="F275" s="338" t="s">
        <v>180</v>
      </c>
      <c r="G275" s="338"/>
      <c r="H275" s="338"/>
      <c r="I275" s="338"/>
      <c r="J275" s="338"/>
      <c r="K275" s="338"/>
      <c r="L275" s="338"/>
      <c r="M275" s="338"/>
      <c r="N275" s="338"/>
    </row>
    <row r="276" spans="1:14">
      <c r="D276" s="188"/>
    </row>
  </sheetData>
  <sheetProtection algorithmName="SHA-512" hashValue="XrgKSl8C4liBreP6k3aeFUKWtVh8S+KWLN9naL94CHJvOh0KvjU/CR5web1+/a5YRcWA4fkocLSDcOjNH1dSKQ==" saltValue="+k+XQd2XNMuqhN1QFx1fBg==" spinCount="100000" sheet="1" formatCells="0" formatRows="0" sort="0"/>
  <autoFilter ref="D1:D276" xr:uid="{00000000-0001-0000-1100-000000000000}"/>
  <mergeCells count="6">
    <mergeCell ref="A1:B1"/>
    <mergeCell ref="A2:C2"/>
    <mergeCell ref="A272:C272"/>
    <mergeCell ref="A275:C275"/>
    <mergeCell ref="F272:N272"/>
    <mergeCell ref="F275:N275"/>
  </mergeCells>
  <printOptions horizontalCentered="1"/>
  <pageMargins left="0.25" right="0.25" top="0.25" bottom="0.25" header="0" footer="0"/>
  <pageSetup fitToHeight="0" orientation="landscape" blackAndWhite="1" r:id="rId1"/>
  <headerFooter>
    <oddFooter>&amp;L&amp;F</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901CF-73D5-4977-9982-077AC28AFD79}">
  <sheetPr>
    <pageSetUpPr fitToPage="1"/>
  </sheetPr>
  <dimension ref="A1:N275"/>
  <sheetViews>
    <sheetView view="pageBreakPreview" zoomScaleNormal="100" zoomScaleSheetLayoutView="100" workbookViewId="0">
      <pane ySplit="4" topLeftCell="A5" activePane="bottomLeft" state="frozen"/>
      <selection pane="bottomLeft" activeCell="A5" sqref="A5"/>
      <selection activeCell="K24" sqref="K24"/>
    </sheetView>
  </sheetViews>
  <sheetFormatPr defaultColWidth="9.140625" defaultRowHeight="14.45"/>
  <cols>
    <col min="1" max="1" width="42.7109375" customWidth="1"/>
    <col min="2" max="2" width="73.42578125" customWidth="1"/>
    <col min="3" max="3" width="17" customWidth="1"/>
    <col min="4" max="4" width="17" hidden="1" customWidth="1"/>
    <col min="5" max="5" width="2.42578125" customWidth="1"/>
  </cols>
  <sheetData>
    <row r="1" spans="1:6" ht="27" customHeight="1">
      <c r="A1" s="337" t="s">
        <v>163</v>
      </c>
      <c r="B1" s="337"/>
      <c r="C1" t="str">
        <f>+'Section A'!B2</f>
        <v>Cornucopia-Galesburg Inc</v>
      </c>
      <c r="D1" t="s">
        <v>197</v>
      </c>
    </row>
    <row r="2" spans="1:6" ht="33" customHeight="1">
      <c r="A2" s="270" t="s">
        <v>206</v>
      </c>
      <c r="B2" s="270"/>
      <c r="C2" s="270"/>
      <c r="D2" s="224" t="s">
        <v>166</v>
      </c>
    </row>
    <row r="3" spans="1:6" ht="8.25" customHeight="1">
      <c r="A3" s="5"/>
      <c r="B3" s="5"/>
      <c r="C3" s="5"/>
      <c r="D3" s="5" t="s">
        <v>166</v>
      </c>
    </row>
    <row r="4" spans="1:6">
      <c r="A4" s="138" t="s">
        <v>167</v>
      </c>
      <c r="B4" s="138" t="s">
        <v>168</v>
      </c>
      <c r="C4" s="172" t="s">
        <v>169</v>
      </c>
      <c r="D4" s="187" t="s">
        <v>166</v>
      </c>
      <c r="F4" s="36" t="s">
        <v>170</v>
      </c>
    </row>
    <row r="5" spans="1:6" s="32" customFormat="1">
      <c r="A5" s="166"/>
      <c r="B5" s="177"/>
      <c r="C5" s="208">
        <v>0</v>
      </c>
      <c r="D5" s="205" t="s">
        <v>171</v>
      </c>
    </row>
    <row r="6" spans="1:6" s="32" customFormat="1">
      <c r="A6" s="166"/>
      <c r="B6" s="177"/>
      <c r="C6" s="208">
        <v>0</v>
      </c>
      <c r="D6" s="205" t="s">
        <v>171</v>
      </c>
    </row>
    <row r="7" spans="1:6" s="32" customFormat="1">
      <c r="A7" s="166"/>
      <c r="B7" s="177"/>
      <c r="C7" s="208">
        <v>0</v>
      </c>
      <c r="D7" s="205" t="s">
        <v>171</v>
      </c>
    </row>
    <row r="8" spans="1:6" s="32" customFormat="1" hidden="1">
      <c r="A8" s="166"/>
      <c r="B8" s="177"/>
      <c r="C8" s="208">
        <v>0</v>
      </c>
      <c r="D8" s="205" t="s">
        <v>171</v>
      </c>
    </row>
    <row r="9" spans="1:6" s="32" customFormat="1" hidden="1">
      <c r="A9" s="166"/>
      <c r="B9" s="177"/>
      <c r="C9" s="208">
        <v>0</v>
      </c>
      <c r="D9" s="205" t="s">
        <v>171</v>
      </c>
    </row>
    <row r="10" spans="1:6" s="32" customFormat="1" hidden="1">
      <c r="A10" s="166"/>
      <c r="B10" s="177"/>
      <c r="C10" s="208">
        <v>0</v>
      </c>
      <c r="D10" s="205" t="s">
        <v>171</v>
      </c>
    </row>
    <row r="11" spans="1:6" s="32" customFormat="1" hidden="1">
      <c r="A11" s="166"/>
      <c r="B11" s="177"/>
      <c r="C11" s="208">
        <v>0</v>
      </c>
      <c r="D11" s="205" t="s">
        <v>171</v>
      </c>
    </row>
    <row r="12" spans="1:6" s="32" customFormat="1" hidden="1">
      <c r="A12" s="166"/>
      <c r="B12" s="177"/>
      <c r="C12" s="208">
        <v>0</v>
      </c>
      <c r="D12" s="205" t="s">
        <v>171</v>
      </c>
    </row>
    <row r="13" spans="1:6" s="32" customFormat="1" hidden="1">
      <c r="A13" s="166"/>
      <c r="B13" s="177"/>
      <c r="C13" s="208">
        <v>0</v>
      </c>
      <c r="D13" s="205" t="s">
        <v>171</v>
      </c>
    </row>
    <row r="14" spans="1:6" s="32" customFormat="1" hidden="1">
      <c r="A14" s="166"/>
      <c r="B14" s="177"/>
      <c r="C14" s="208">
        <v>0</v>
      </c>
      <c r="D14" s="205" t="s">
        <v>171</v>
      </c>
    </row>
    <row r="15" spans="1:6" s="32" customFormat="1" hidden="1">
      <c r="A15" s="166"/>
      <c r="B15" s="177"/>
      <c r="C15" s="208">
        <v>0</v>
      </c>
      <c r="D15" s="205" t="s">
        <v>171</v>
      </c>
    </row>
    <row r="16" spans="1:6" s="32" customFormat="1" hidden="1">
      <c r="A16" s="166"/>
      <c r="B16" s="177"/>
      <c r="C16" s="208">
        <v>0</v>
      </c>
      <c r="D16" s="205" t="s">
        <v>171</v>
      </c>
    </row>
    <row r="17" spans="1:4" s="32" customFormat="1" hidden="1">
      <c r="A17" s="166"/>
      <c r="B17" s="177"/>
      <c r="C17" s="208">
        <v>0</v>
      </c>
      <c r="D17" s="205" t="s">
        <v>171</v>
      </c>
    </row>
    <row r="18" spans="1:4" s="32" customFormat="1" hidden="1">
      <c r="A18" s="166"/>
      <c r="B18" s="177"/>
      <c r="C18" s="208">
        <v>0</v>
      </c>
      <c r="D18" s="205" t="s">
        <v>171</v>
      </c>
    </row>
    <row r="19" spans="1:4" s="32" customFormat="1" hidden="1">
      <c r="A19" s="166"/>
      <c r="B19" s="177"/>
      <c r="C19" s="208">
        <v>0</v>
      </c>
      <c r="D19" s="205" t="s">
        <v>171</v>
      </c>
    </row>
    <row r="20" spans="1:4" s="32" customFormat="1" hidden="1">
      <c r="A20" s="166"/>
      <c r="B20" s="177"/>
      <c r="C20" s="208">
        <v>0</v>
      </c>
      <c r="D20" s="205" t="s">
        <v>171</v>
      </c>
    </row>
    <row r="21" spans="1:4" s="32" customFormat="1" hidden="1">
      <c r="A21" s="166"/>
      <c r="B21" s="177"/>
      <c r="C21" s="208">
        <v>0</v>
      </c>
      <c r="D21" s="205" t="s">
        <v>171</v>
      </c>
    </row>
    <row r="22" spans="1:4" s="32" customFormat="1" hidden="1">
      <c r="A22" s="166"/>
      <c r="B22" s="177"/>
      <c r="C22" s="208">
        <v>0</v>
      </c>
      <c r="D22" s="205" t="s">
        <v>171</v>
      </c>
    </row>
    <row r="23" spans="1:4" s="32" customFormat="1" hidden="1">
      <c r="A23" s="166"/>
      <c r="B23" s="177"/>
      <c r="C23" s="208">
        <v>0</v>
      </c>
      <c r="D23" s="205" t="s">
        <v>171</v>
      </c>
    </row>
    <row r="24" spans="1:4" s="32" customFormat="1" hidden="1">
      <c r="A24" s="166"/>
      <c r="B24" s="177"/>
      <c r="C24" s="208">
        <v>0</v>
      </c>
      <c r="D24" s="205" t="s">
        <v>171</v>
      </c>
    </row>
    <row r="25" spans="1:4" s="32" customFormat="1" hidden="1">
      <c r="A25" s="166"/>
      <c r="B25" s="177"/>
      <c r="C25" s="208">
        <v>0</v>
      </c>
      <c r="D25" s="205" t="s">
        <v>171</v>
      </c>
    </row>
    <row r="26" spans="1:4" s="32" customFormat="1" hidden="1">
      <c r="A26" s="166"/>
      <c r="B26" s="177"/>
      <c r="C26" s="208">
        <v>0</v>
      </c>
      <c r="D26" s="205" t="s">
        <v>171</v>
      </c>
    </row>
    <row r="27" spans="1:4" s="32" customFormat="1" hidden="1">
      <c r="A27" s="166"/>
      <c r="B27" s="177"/>
      <c r="C27" s="208">
        <v>0</v>
      </c>
      <c r="D27" s="205" t="s">
        <v>171</v>
      </c>
    </row>
    <row r="28" spans="1:4" s="32" customFormat="1" hidden="1">
      <c r="A28" s="166"/>
      <c r="B28" s="177"/>
      <c r="C28" s="208">
        <v>0</v>
      </c>
      <c r="D28" s="205" t="s">
        <v>171</v>
      </c>
    </row>
    <row r="29" spans="1:4" s="32" customFormat="1" hidden="1">
      <c r="A29" s="166"/>
      <c r="B29" s="177"/>
      <c r="C29" s="208">
        <v>0</v>
      </c>
      <c r="D29" s="205" t="s">
        <v>171</v>
      </c>
    </row>
    <row r="30" spans="1:4" s="32" customFormat="1" hidden="1">
      <c r="A30" s="166"/>
      <c r="B30" s="177"/>
      <c r="C30" s="208">
        <v>0</v>
      </c>
      <c r="D30" s="205" t="s">
        <v>171</v>
      </c>
    </row>
    <row r="31" spans="1:4" s="32" customFormat="1" hidden="1">
      <c r="A31" s="166"/>
      <c r="B31" s="177"/>
      <c r="C31" s="208">
        <v>0</v>
      </c>
      <c r="D31" s="205" t="s">
        <v>171</v>
      </c>
    </row>
    <row r="32" spans="1:4" s="32" customFormat="1" hidden="1">
      <c r="A32" s="166"/>
      <c r="B32" s="177"/>
      <c r="C32" s="208">
        <v>0</v>
      </c>
      <c r="D32" s="205" t="s">
        <v>171</v>
      </c>
    </row>
    <row r="33" spans="1:4" s="32" customFormat="1" hidden="1">
      <c r="A33" s="166"/>
      <c r="B33" s="177"/>
      <c r="C33" s="208">
        <v>0</v>
      </c>
      <c r="D33" s="205" t="s">
        <v>171</v>
      </c>
    </row>
    <row r="34" spans="1:4" s="32" customFormat="1" hidden="1">
      <c r="A34" s="166"/>
      <c r="B34" s="177"/>
      <c r="C34" s="208">
        <v>0</v>
      </c>
      <c r="D34" s="205" t="s">
        <v>171</v>
      </c>
    </row>
    <row r="35" spans="1:4" s="32" customFormat="1" hidden="1">
      <c r="A35" s="166"/>
      <c r="B35" s="177"/>
      <c r="C35" s="208">
        <v>0</v>
      </c>
      <c r="D35" s="205" t="s">
        <v>171</v>
      </c>
    </row>
    <row r="36" spans="1:4" s="32" customFormat="1" hidden="1">
      <c r="A36" s="166"/>
      <c r="B36" s="177"/>
      <c r="C36" s="208">
        <v>0</v>
      </c>
      <c r="D36" s="205" t="s">
        <v>171</v>
      </c>
    </row>
    <row r="37" spans="1:4" s="32" customFormat="1" hidden="1">
      <c r="A37" s="166"/>
      <c r="B37" s="177"/>
      <c r="C37" s="208">
        <v>0</v>
      </c>
      <c r="D37" s="205" t="s">
        <v>171</v>
      </c>
    </row>
    <row r="38" spans="1:4" s="32" customFormat="1" hidden="1">
      <c r="A38" s="166"/>
      <c r="B38" s="177"/>
      <c r="C38" s="208">
        <v>0</v>
      </c>
      <c r="D38" s="205" t="s">
        <v>171</v>
      </c>
    </row>
    <row r="39" spans="1:4" s="32" customFormat="1" hidden="1">
      <c r="A39" s="166"/>
      <c r="B39" s="177"/>
      <c r="C39" s="208">
        <v>0</v>
      </c>
      <c r="D39" s="205" t="s">
        <v>171</v>
      </c>
    </row>
    <row r="40" spans="1:4" s="32" customFormat="1" hidden="1">
      <c r="A40" s="166"/>
      <c r="B40" s="177"/>
      <c r="C40" s="208">
        <v>0</v>
      </c>
      <c r="D40" s="205" t="s">
        <v>171</v>
      </c>
    </row>
    <row r="41" spans="1:4" s="32" customFormat="1" hidden="1">
      <c r="A41" s="166"/>
      <c r="B41" s="177"/>
      <c r="C41" s="208">
        <v>0</v>
      </c>
      <c r="D41" s="205" t="s">
        <v>171</v>
      </c>
    </row>
    <row r="42" spans="1:4" s="32" customFormat="1" hidden="1">
      <c r="A42" s="166"/>
      <c r="B42" s="177"/>
      <c r="C42" s="208">
        <v>0</v>
      </c>
      <c r="D42" s="205" t="s">
        <v>171</v>
      </c>
    </row>
    <row r="43" spans="1:4" s="32" customFormat="1" hidden="1">
      <c r="A43" s="166"/>
      <c r="B43" s="177"/>
      <c r="C43" s="208">
        <v>0</v>
      </c>
      <c r="D43" s="205" t="s">
        <v>171</v>
      </c>
    </row>
    <row r="44" spans="1:4" s="32" customFormat="1" hidden="1">
      <c r="A44" s="166"/>
      <c r="B44" s="177"/>
      <c r="C44" s="208">
        <v>0</v>
      </c>
      <c r="D44" s="205" t="s">
        <v>171</v>
      </c>
    </row>
    <row r="45" spans="1:4" s="32" customFormat="1" hidden="1">
      <c r="A45" s="166"/>
      <c r="B45" s="177"/>
      <c r="C45" s="208">
        <v>0</v>
      </c>
      <c r="D45" s="205" t="s">
        <v>171</v>
      </c>
    </row>
    <row r="46" spans="1:4" s="32" customFormat="1" hidden="1">
      <c r="A46" s="166"/>
      <c r="B46" s="177"/>
      <c r="C46" s="208">
        <v>0</v>
      </c>
      <c r="D46" s="205" t="s">
        <v>171</v>
      </c>
    </row>
    <row r="47" spans="1:4" s="32" customFormat="1" hidden="1">
      <c r="A47" s="166"/>
      <c r="B47" s="177"/>
      <c r="C47" s="208">
        <v>0</v>
      </c>
      <c r="D47" s="205" t="s">
        <v>171</v>
      </c>
    </row>
    <row r="48" spans="1:4" s="32" customFormat="1" hidden="1">
      <c r="A48" s="166"/>
      <c r="B48" s="177"/>
      <c r="C48" s="208">
        <v>0</v>
      </c>
      <c r="D48" s="205" t="s">
        <v>171</v>
      </c>
    </row>
    <row r="49" spans="1:4" s="32" customFormat="1" hidden="1">
      <c r="A49" s="166"/>
      <c r="B49" s="177"/>
      <c r="C49" s="208">
        <v>0</v>
      </c>
      <c r="D49" s="205" t="s">
        <v>171</v>
      </c>
    </row>
    <row r="50" spans="1:4" s="32" customFormat="1" hidden="1">
      <c r="A50" s="166"/>
      <c r="B50" s="177"/>
      <c r="C50" s="208">
        <v>0</v>
      </c>
      <c r="D50" s="205" t="s">
        <v>171</v>
      </c>
    </row>
    <row r="51" spans="1:4" s="32" customFormat="1" hidden="1">
      <c r="A51" s="166"/>
      <c r="B51" s="177"/>
      <c r="C51" s="208">
        <v>0</v>
      </c>
      <c r="D51" s="205" t="s">
        <v>171</v>
      </c>
    </row>
    <row r="52" spans="1:4" s="32" customFormat="1" hidden="1">
      <c r="A52" s="166"/>
      <c r="B52" s="177"/>
      <c r="C52" s="208">
        <v>0</v>
      </c>
      <c r="D52" s="205" t="s">
        <v>171</v>
      </c>
    </row>
    <row r="53" spans="1:4" s="32" customFormat="1" hidden="1">
      <c r="A53" s="166"/>
      <c r="B53" s="177"/>
      <c r="C53" s="208">
        <v>0</v>
      </c>
      <c r="D53" s="205" t="s">
        <v>171</v>
      </c>
    </row>
    <row r="54" spans="1:4" s="32" customFormat="1" hidden="1">
      <c r="A54" s="166"/>
      <c r="B54" s="177"/>
      <c r="C54" s="208">
        <v>0</v>
      </c>
      <c r="D54" s="205" t="s">
        <v>171</v>
      </c>
    </row>
    <row r="55" spans="1:4" s="32" customFormat="1" hidden="1">
      <c r="A55" s="166"/>
      <c r="B55" s="177"/>
      <c r="C55" s="208">
        <v>0</v>
      </c>
      <c r="D55" s="205" t="s">
        <v>171</v>
      </c>
    </row>
    <row r="56" spans="1:4" s="32" customFormat="1" hidden="1">
      <c r="A56" s="166"/>
      <c r="B56" s="177"/>
      <c r="C56" s="208">
        <v>0</v>
      </c>
      <c r="D56" s="205" t="s">
        <v>171</v>
      </c>
    </row>
    <row r="57" spans="1:4" s="32" customFormat="1" hidden="1">
      <c r="A57" s="166"/>
      <c r="B57" s="177"/>
      <c r="C57" s="208">
        <v>0</v>
      </c>
      <c r="D57" s="205" t="s">
        <v>171</v>
      </c>
    </row>
    <row r="58" spans="1:4" s="32" customFormat="1" hidden="1">
      <c r="A58" s="166"/>
      <c r="B58" s="177"/>
      <c r="C58" s="208">
        <v>0</v>
      </c>
      <c r="D58" s="205" t="s">
        <v>171</v>
      </c>
    </row>
    <row r="59" spans="1:4" s="32" customFormat="1" hidden="1">
      <c r="A59" s="166"/>
      <c r="B59" s="177"/>
      <c r="C59" s="208">
        <v>0</v>
      </c>
      <c r="D59" s="205" t="s">
        <v>171</v>
      </c>
    </row>
    <row r="60" spans="1:4" s="32" customFormat="1" hidden="1">
      <c r="A60" s="166"/>
      <c r="B60" s="177"/>
      <c r="C60" s="208">
        <v>0</v>
      </c>
      <c r="D60" s="205" t="s">
        <v>171</v>
      </c>
    </row>
    <row r="61" spans="1:4" s="32" customFormat="1" hidden="1">
      <c r="A61" s="166"/>
      <c r="B61" s="177"/>
      <c r="C61" s="208">
        <v>0</v>
      </c>
      <c r="D61" s="205" t="s">
        <v>171</v>
      </c>
    </row>
    <row r="62" spans="1:4" s="32" customFormat="1" hidden="1">
      <c r="A62" s="166"/>
      <c r="B62" s="177"/>
      <c r="C62" s="208">
        <v>0</v>
      </c>
      <c r="D62" s="205" t="s">
        <v>171</v>
      </c>
    </row>
    <row r="63" spans="1:4" s="32" customFormat="1" hidden="1">
      <c r="A63" s="166"/>
      <c r="B63" s="177"/>
      <c r="C63" s="208">
        <v>0</v>
      </c>
      <c r="D63" s="205" t="s">
        <v>171</v>
      </c>
    </row>
    <row r="64" spans="1:4" s="32" customFormat="1" hidden="1">
      <c r="A64" s="166"/>
      <c r="B64" s="177"/>
      <c r="C64" s="208">
        <v>0</v>
      </c>
      <c r="D64" s="205" t="s">
        <v>171</v>
      </c>
    </row>
    <row r="65" spans="1:4" s="32" customFormat="1" hidden="1">
      <c r="A65" s="166"/>
      <c r="B65" s="177"/>
      <c r="C65" s="208">
        <v>0</v>
      </c>
      <c r="D65" s="205" t="s">
        <v>171</v>
      </c>
    </row>
    <row r="66" spans="1:4" s="32" customFormat="1" hidden="1">
      <c r="A66" s="166"/>
      <c r="B66" s="177"/>
      <c r="C66" s="208">
        <v>0</v>
      </c>
      <c r="D66" s="205" t="s">
        <v>171</v>
      </c>
    </row>
    <row r="67" spans="1:4" s="32" customFormat="1" hidden="1">
      <c r="A67" s="166"/>
      <c r="B67" s="177"/>
      <c r="C67" s="208">
        <v>0</v>
      </c>
      <c r="D67" s="205" t="s">
        <v>171</v>
      </c>
    </row>
    <row r="68" spans="1:4" s="32" customFormat="1" hidden="1">
      <c r="A68" s="166"/>
      <c r="B68" s="177"/>
      <c r="C68" s="208">
        <v>0</v>
      </c>
      <c r="D68" s="205" t="s">
        <v>171</v>
      </c>
    </row>
    <row r="69" spans="1:4" s="32" customFormat="1" hidden="1">
      <c r="A69" s="166"/>
      <c r="B69" s="177"/>
      <c r="C69" s="208">
        <v>0</v>
      </c>
      <c r="D69" s="205" t="s">
        <v>171</v>
      </c>
    </row>
    <row r="70" spans="1:4" s="32" customFormat="1" hidden="1">
      <c r="A70" s="166"/>
      <c r="B70" s="177"/>
      <c r="C70" s="208">
        <v>0</v>
      </c>
      <c r="D70" s="205" t="s">
        <v>171</v>
      </c>
    </row>
    <row r="71" spans="1:4" s="32" customFormat="1" hidden="1">
      <c r="A71" s="166"/>
      <c r="B71" s="177"/>
      <c r="C71" s="208">
        <v>0</v>
      </c>
      <c r="D71" s="205" t="s">
        <v>171</v>
      </c>
    </row>
    <row r="72" spans="1:4" s="32" customFormat="1" hidden="1">
      <c r="A72" s="166"/>
      <c r="B72" s="177"/>
      <c r="C72" s="208">
        <v>0</v>
      </c>
      <c r="D72" s="205" t="s">
        <v>171</v>
      </c>
    </row>
    <row r="73" spans="1:4" s="32" customFormat="1" hidden="1">
      <c r="A73" s="166"/>
      <c r="B73" s="177"/>
      <c r="C73" s="208">
        <v>0</v>
      </c>
      <c r="D73" s="205" t="s">
        <v>171</v>
      </c>
    </row>
    <row r="74" spans="1:4" s="32" customFormat="1" hidden="1">
      <c r="A74" s="166"/>
      <c r="B74" s="177"/>
      <c r="C74" s="208">
        <v>0</v>
      </c>
      <c r="D74" s="205" t="s">
        <v>171</v>
      </c>
    </row>
    <row r="75" spans="1:4" s="32" customFormat="1" hidden="1">
      <c r="A75" s="166"/>
      <c r="B75" s="177"/>
      <c r="C75" s="208">
        <v>0</v>
      </c>
      <c r="D75" s="205" t="s">
        <v>171</v>
      </c>
    </row>
    <row r="76" spans="1:4" s="32" customFormat="1" hidden="1">
      <c r="A76" s="166"/>
      <c r="B76" s="177"/>
      <c r="C76" s="208">
        <v>0</v>
      </c>
      <c r="D76" s="205" t="s">
        <v>171</v>
      </c>
    </row>
    <row r="77" spans="1:4" s="32" customFormat="1" hidden="1">
      <c r="A77" s="166"/>
      <c r="B77" s="177"/>
      <c r="C77" s="208">
        <v>0</v>
      </c>
      <c r="D77" s="205" t="s">
        <v>171</v>
      </c>
    </row>
    <row r="78" spans="1:4" s="32" customFormat="1" hidden="1">
      <c r="A78" s="166"/>
      <c r="B78" s="177"/>
      <c r="C78" s="208">
        <v>0</v>
      </c>
      <c r="D78" s="205" t="s">
        <v>171</v>
      </c>
    </row>
    <row r="79" spans="1:4" s="32" customFormat="1" hidden="1">
      <c r="A79" s="166"/>
      <c r="B79" s="177"/>
      <c r="C79" s="208">
        <v>0</v>
      </c>
      <c r="D79" s="205" t="s">
        <v>171</v>
      </c>
    </row>
    <row r="80" spans="1:4" s="32" customFormat="1" hidden="1">
      <c r="A80" s="166"/>
      <c r="B80" s="177"/>
      <c r="C80" s="208">
        <v>0</v>
      </c>
      <c r="D80" s="205" t="s">
        <v>171</v>
      </c>
    </row>
    <row r="81" spans="1:4" s="32" customFormat="1" hidden="1">
      <c r="A81" s="166"/>
      <c r="B81" s="177"/>
      <c r="C81" s="208">
        <v>0</v>
      </c>
      <c r="D81" s="205" t="s">
        <v>171</v>
      </c>
    </row>
    <row r="82" spans="1:4" s="32" customFormat="1" hidden="1">
      <c r="A82" s="166"/>
      <c r="B82" s="177"/>
      <c r="C82" s="208">
        <v>0</v>
      </c>
      <c r="D82" s="205" t="s">
        <v>171</v>
      </c>
    </row>
    <row r="83" spans="1:4" s="32" customFormat="1" hidden="1">
      <c r="A83" s="166"/>
      <c r="B83" s="177"/>
      <c r="C83" s="208">
        <v>0</v>
      </c>
      <c r="D83" s="205" t="s">
        <v>171</v>
      </c>
    </row>
    <row r="84" spans="1:4" s="32" customFormat="1" hidden="1">
      <c r="A84" s="166"/>
      <c r="B84" s="177"/>
      <c r="C84" s="208">
        <v>0</v>
      </c>
      <c r="D84" s="205" t="s">
        <v>171</v>
      </c>
    </row>
    <row r="85" spans="1:4" s="32" customFormat="1" hidden="1">
      <c r="A85" s="166"/>
      <c r="B85" s="177"/>
      <c r="C85" s="208">
        <v>0</v>
      </c>
      <c r="D85" s="205" t="s">
        <v>171</v>
      </c>
    </row>
    <row r="86" spans="1:4" s="32" customFormat="1" hidden="1">
      <c r="A86" s="166"/>
      <c r="B86" s="177"/>
      <c r="C86" s="208">
        <v>0</v>
      </c>
      <c r="D86" s="205" t="s">
        <v>171</v>
      </c>
    </row>
    <row r="87" spans="1:4" s="32" customFormat="1" hidden="1">
      <c r="A87" s="166"/>
      <c r="B87" s="177"/>
      <c r="C87" s="208">
        <v>0</v>
      </c>
      <c r="D87" s="205" t="s">
        <v>171</v>
      </c>
    </row>
    <row r="88" spans="1:4" s="32" customFormat="1" hidden="1">
      <c r="A88" s="166"/>
      <c r="B88" s="177"/>
      <c r="C88" s="208">
        <v>0</v>
      </c>
      <c r="D88" s="205" t="s">
        <v>171</v>
      </c>
    </row>
    <row r="89" spans="1:4" s="32" customFormat="1" hidden="1">
      <c r="A89" s="166"/>
      <c r="B89" s="177"/>
      <c r="C89" s="208">
        <v>0</v>
      </c>
      <c r="D89" s="205" t="s">
        <v>171</v>
      </c>
    </row>
    <row r="90" spans="1:4" s="32" customFormat="1" hidden="1">
      <c r="A90" s="166"/>
      <c r="B90" s="177"/>
      <c r="C90" s="208">
        <v>0</v>
      </c>
      <c r="D90" s="205" t="s">
        <v>171</v>
      </c>
    </row>
    <row r="91" spans="1:4" s="32" customFormat="1" hidden="1">
      <c r="A91" s="166"/>
      <c r="B91" s="177"/>
      <c r="C91" s="208">
        <v>0</v>
      </c>
      <c r="D91" s="205" t="s">
        <v>171</v>
      </c>
    </row>
    <row r="92" spans="1:4" s="32" customFormat="1" hidden="1">
      <c r="A92" s="166"/>
      <c r="B92" s="177"/>
      <c r="C92" s="208">
        <v>0</v>
      </c>
      <c r="D92" s="205" t="s">
        <v>171</v>
      </c>
    </row>
    <row r="93" spans="1:4" s="32" customFormat="1" hidden="1">
      <c r="A93" s="166"/>
      <c r="B93" s="177"/>
      <c r="C93" s="208">
        <v>0</v>
      </c>
      <c r="D93" s="205" t="s">
        <v>171</v>
      </c>
    </row>
    <row r="94" spans="1:4" s="32" customFormat="1" hidden="1">
      <c r="A94" s="166"/>
      <c r="B94" s="177"/>
      <c r="C94" s="208">
        <v>0</v>
      </c>
      <c r="D94" s="205" t="s">
        <v>171</v>
      </c>
    </row>
    <row r="95" spans="1:4" s="32" customFormat="1" hidden="1">
      <c r="A95" s="166"/>
      <c r="B95" s="177"/>
      <c r="C95" s="208">
        <v>0</v>
      </c>
      <c r="D95" s="205" t="s">
        <v>171</v>
      </c>
    </row>
    <row r="96" spans="1:4" s="32" customFormat="1" hidden="1">
      <c r="A96" s="166"/>
      <c r="B96" s="177"/>
      <c r="C96" s="208">
        <v>0</v>
      </c>
      <c r="D96" s="205" t="s">
        <v>171</v>
      </c>
    </row>
    <row r="97" spans="1:4" s="32" customFormat="1" hidden="1">
      <c r="A97" s="166"/>
      <c r="B97" s="177"/>
      <c r="C97" s="208">
        <v>0</v>
      </c>
      <c r="D97" s="205" t="s">
        <v>171</v>
      </c>
    </row>
    <row r="98" spans="1:4" s="32" customFormat="1" hidden="1">
      <c r="A98" s="166"/>
      <c r="B98" s="177"/>
      <c r="C98" s="208">
        <v>0</v>
      </c>
      <c r="D98" s="205" t="s">
        <v>171</v>
      </c>
    </row>
    <row r="99" spans="1:4" s="32" customFormat="1" hidden="1">
      <c r="A99" s="166"/>
      <c r="B99" s="177"/>
      <c r="C99" s="208">
        <v>0</v>
      </c>
      <c r="D99" s="205" t="s">
        <v>171</v>
      </c>
    </row>
    <row r="100" spans="1:4" s="32" customFormat="1" hidden="1">
      <c r="A100" s="166"/>
      <c r="B100" s="177"/>
      <c r="C100" s="208">
        <v>0</v>
      </c>
      <c r="D100" s="205" t="s">
        <v>171</v>
      </c>
    </row>
    <row r="101" spans="1:4" s="32" customFormat="1" hidden="1">
      <c r="A101" s="166"/>
      <c r="B101" s="177"/>
      <c r="C101" s="208">
        <v>0</v>
      </c>
      <c r="D101" s="205" t="s">
        <v>171</v>
      </c>
    </row>
    <row r="102" spans="1:4" s="32" customFormat="1" hidden="1">
      <c r="A102" s="166"/>
      <c r="B102" s="177"/>
      <c r="C102" s="208">
        <v>0</v>
      </c>
      <c r="D102" s="205" t="s">
        <v>171</v>
      </c>
    </row>
    <row r="103" spans="1:4" s="32" customFormat="1" hidden="1">
      <c r="A103" s="166"/>
      <c r="B103" s="177"/>
      <c r="C103" s="208">
        <v>0</v>
      </c>
      <c r="D103" s="205" t="s">
        <v>171</v>
      </c>
    </row>
    <row r="104" spans="1:4" s="32" customFormat="1" hidden="1">
      <c r="A104" s="166"/>
      <c r="B104" s="177"/>
      <c r="C104" s="208">
        <v>0</v>
      </c>
      <c r="D104" s="205" t="s">
        <v>171</v>
      </c>
    </row>
    <row r="105" spans="1:4" s="32" customFormat="1" hidden="1">
      <c r="A105" s="166"/>
      <c r="B105" s="177"/>
      <c r="C105" s="208">
        <v>0</v>
      </c>
      <c r="D105" s="205" t="s">
        <v>171</v>
      </c>
    </row>
    <row r="106" spans="1:4" s="32" customFormat="1" hidden="1">
      <c r="A106" s="166"/>
      <c r="B106" s="177"/>
      <c r="C106" s="208">
        <v>0</v>
      </c>
      <c r="D106" s="205" t="s">
        <v>171</v>
      </c>
    </row>
    <row r="107" spans="1:4" s="32" customFormat="1" hidden="1">
      <c r="A107" s="166"/>
      <c r="B107" s="177"/>
      <c r="C107" s="208">
        <v>0</v>
      </c>
      <c r="D107" s="205" t="s">
        <v>171</v>
      </c>
    </row>
    <row r="108" spans="1:4" s="32" customFormat="1" hidden="1">
      <c r="A108" s="166"/>
      <c r="B108" s="177"/>
      <c r="C108" s="208">
        <v>0</v>
      </c>
      <c r="D108" s="205" t="s">
        <v>171</v>
      </c>
    </row>
    <row r="109" spans="1:4" s="32" customFormat="1" hidden="1">
      <c r="A109" s="166"/>
      <c r="B109" s="177"/>
      <c r="C109" s="208">
        <v>0</v>
      </c>
      <c r="D109" s="205" t="s">
        <v>171</v>
      </c>
    </row>
    <row r="110" spans="1:4" s="32" customFormat="1" hidden="1">
      <c r="A110" s="166"/>
      <c r="B110" s="177"/>
      <c r="C110" s="208">
        <v>0</v>
      </c>
      <c r="D110" s="205" t="s">
        <v>171</v>
      </c>
    </row>
    <row r="111" spans="1:4" s="32" customFormat="1" hidden="1">
      <c r="A111" s="166"/>
      <c r="B111" s="177"/>
      <c r="C111" s="208">
        <v>0</v>
      </c>
      <c r="D111" s="205" t="s">
        <v>171</v>
      </c>
    </row>
    <row r="112" spans="1:4" s="32" customFormat="1" hidden="1">
      <c r="A112" s="166"/>
      <c r="B112" s="177"/>
      <c r="C112" s="208">
        <v>0</v>
      </c>
      <c r="D112" s="205" t="s">
        <v>171</v>
      </c>
    </row>
    <row r="113" spans="1:4" s="32" customFormat="1" hidden="1">
      <c r="A113" s="166"/>
      <c r="B113" s="177"/>
      <c r="C113" s="208">
        <v>0</v>
      </c>
      <c r="D113" s="205" t="s">
        <v>171</v>
      </c>
    </row>
    <row r="114" spans="1:4" s="32" customFormat="1" hidden="1">
      <c r="A114" s="166"/>
      <c r="B114" s="177"/>
      <c r="C114" s="208">
        <v>0</v>
      </c>
      <c r="D114" s="205" t="s">
        <v>171</v>
      </c>
    </row>
    <row r="115" spans="1:4" s="32" customFormat="1" hidden="1">
      <c r="A115" s="166"/>
      <c r="B115" s="177"/>
      <c r="C115" s="208">
        <v>0</v>
      </c>
      <c r="D115" s="205" t="s">
        <v>171</v>
      </c>
    </row>
    <row r="116" spans="1:4" s="32" customFormat="1" hidden="1">
      <c r="A116" s="166"/>
      <c r="B116" s="177"/>
      <c r="C116" s="208">
        <v>0</v>
      </c>
      <c r="D116" s="205" t="s">
        <v>171</v>
      </c>
    </row>
    <row r="117" spans="1:4" s="32" customFormat="1" hidden="1">
      <c r="A117" s="166"/>
      <c r="B117" s="177"/>
      <c r="C117" s="208">
        <v>0</v>
      </c>
      <c r="D117" s="205" t="s">
        <v>171</v>
      </c>
    </row>
    <row r="118" spans="1:4" s="32" customFormat="1" hidden="1">
      <c r="A118" s="166"/>
      <c r="B118" s="177"/>
      <c r="C118" s="208">
        <v>0</v>
      </c>
      <c r="D118" s="205" t="s">
        <v>171</v>
      </c>
    </row>
    <row r="119" spans="1:4" s="32" customFormat="1" hidden="1">
      <c r="A119" s="166"/>
      <c r="B119" s="177"/>
      <c r="C119" s="208">
        <v>0</v>
      </c>
      <c r="D119" s="205" t="s">
        <v>171</v>
      </c>
    </row>
    <row r="120" spans="1:4" s="32" customFormat="1" hidden="1">
      <c r="A120" s="166"/>
      <c r="B120" s="177"/>
      <c r="C120" s="208">
        <v>0</v>
      </c>
      <c r="D120" s="205" t="s">
        <v>171</v>
      </c>
    </row>
    <row r="121" spans="1:4" s="32" customFormat="1" hidden="1">
      <c r="A121" s="166"/>
      <c r="B121" s="177"/>
      <c r="C121" s="208">
        <v>0</v>
      </c>
      <c r="D121" s="205" t="s">
        <v>171</v>
      </c>
    </row>
    <row r="122" spans="1:4" s="32" customFormat="1" hidden="1">
      <c r="A122" s="166"/>
      <c r="B122" s="177"/>
      <c r="C122" s="208">
        <v>0</v>
      </c>
      <c r="D122" s="205" t="s">
        <v>171</v>
      </c>
    </row>
    <row r="123" spans="1:4" s="32" customFormat="1" hidden="1">
      <c r="A123" s="166"/>
      <c r="B123" s="177"/>
      <c r="C123" s="208">
        <v>0</v>
      </c>
      <c r="D123" s="205" t="s">
        <v>171</v>
      </c>
    </row>
    <row r="124" spans="1:4" s="32" customFormat="1" hidden="1">
      <c r="A124" s="166"/>
      <c r="B124" s="177"/>
      <c r="C124" s="208">
        <v>0</v>
      </c>
      <c r="D124" s="205" t="s">
        <v>171</v>
      </c>
    </row>
    <row r="125" spans="1:4" s="32" customFormat="1" hidden="1">
      <c r="A125" s="166"/>
      <c r="B125" s="177"/>
      <c r="C125" s="208">
        <v>0</v>
      </c>
      <c r="D125" s="205" t="s">
        <v>171</v>
      </c>
    </row>
    <row r="126" spans="1:4" s="32" customFormat="1" hidden="1">
      <c r="A126" s="166"/>
      <c r="B126" s="177"/>
      <c r="C126" s="208">
        <v>0</v>
      </c>
      <c r="D126" s="205" t="s">
        <v>171</v>
      </c>
    </row>
    <row r="127" spans="1:4" s="32" customFormat="1" hidden="1">
      <c r="A127" s="166"/>
      <c r="B127" s="177"/>
      <c r="C127" s="208">
        <v>0</v>
      </c>
      <c r="D127" s="205" t="s">
        <v>171</v>
      </c>
    </row>
    <row r="128" spans="1:4" s="32" customFormat="1" hidden="1">
      <c r="A128" s="166"/>
      <c r="B128" s="177"/>
      <c r="C128" s="208">
        <v>0</v>
      </c>
      <c r="D128" s="205" t="s">
        <v>171</v>
      </c>
    </row>
    <row r="129" spans="1:6" s="32" customFormat="1" hidden="1">
      <c r="A129" s="166"/>
      <c r="B129" s="177"/>
      <c r="C129" s="208">
        <v>0</v>
      </c>
      <c r="D129" s="205" t="s">
        <v>171</v>
      </c>
    </row>
    <row r="130" spans="1:6" s="32" customFormat="1" hidden="1">
      <c r="A130" s="166"/>
      <c r="B130" s="177"/>
      <c r="C130" s="208">
        <v>0</v>
      </c>
      <c r="D130" s="205" t="s">
        <v>171</v>
      </c>
    </row>
    <row r="131" spans="1:6" s="32" customFormat="1" hidden="1">
      <c r="A131" s="166"/>
      <c r="B131" s="177"/>
      <c r="C131" s="208">
        <v>0</v>
      </c>
      <c r="D131" s="205" t="s">
        <v>171</v>
      </c>
    </row>
    <row r="132" spans="1:6" s="32" customFormat="1" hidden="1">
      <c r="A132" s="166"/>
      <c r="B132" s="177"/>
      <c r="C132" s="208">
        <v>0</v>
      </c>
      <c r="D132" s="205" t="s">
        <v>171</v>
      </c>
    </row>
    <row r="133" spans="1:6" s="32" customFormat="1" hidden="1">
      <c r="A133" s="166"/>
      <c r="B133" s="177"/>
      <c r="C133" s="208">
        <v>0</v>
      </c>
      <c r="D133" s="205" t="s">
        <v>171</v>
      </c>
    </row>
    <row r="134" spans="1:6" s="32" customFormat="1">
      <c r="A134" s="166"/>
      <c r="B134" s="177"/>
      <c r="C134" s="209">
        <v>0</v>
      </c>
      <c r="D134" s="205" t="s">
        <v>171</v>
      </c>
    </row>
    <row r="135" spans="1:6" s="32" customFormat="1">
      <c r="A135" s="166"/>
      <c r="B135" s="173" t="s">
        <v>172</v>
      </c>
      <c r="C135" s="199">
        <f>ROUND(SUBTOTAL(109,C5:C134),2)</f>
        <v>0</v>
      </c>
      <c r="D135" s="202" t="s">
        <v>171</v>
      </c>
      <c r="F135" s="226" t="s">
        <v>190</v>
      </c>
    </row>
    <row r="136" spans="1:6" s="32" customFormat="1">
      <c r="C136"/>
      <c r="D136" s="32" t="s">
        <v>174</v>
      </c>
      <c r="F136" s="226"/>
    </row>
    <row r="137" spans="1:6" s="32" customFormat="1">
      <c r="A137" s="175"/>
      <c r="B137" s="160"/>
      <c r="C137" s="208">
        <v>0</v>
      </c>
      <c r="D137" s="205" t="s">
        <v>174</v>
      </c>
    </row>
    <row r="138" spans="1:6" s="32" customFormat="1">
      <c r="A138" s="166"/>
      <c r="B138" s="177"/>
      <c r="C138" s="208">
        <v>0</v>
      </c>
      <c r="D138" s="205" t="s">
        <v>174</v>
      </c>
    </row>
    <row r="139" spans="1:6" s="32" customFormat="1">
      <c r="A139" s="166"/>
      <c r="B139" s="177"/>
      <c r="C139" s="208">
        <v>0</v>
      </c>
      <c r="D139" s="205" t="s">
        <v>174</v>
      </c>
    </row>
    <row r="140" spans="1:6" s="32" customFormat="1" hidden="1">
      <c r="A140" s="166"/>
      <c r="B140" s="177"/>
      <c r="C140" s="208">
        <v>0</v>
      </c>
      <c r="D140" s="205" t="s">
        <v>174</v>
      </c>
    </row>
    <row r="141" spans="1:6" s="32" customFormat="1" hidden="1">
      <c r="A141" s="166"/>
      <c r="B141" s="177"/>
      <c r="C141" s="208">
        <v>0</v>
      </c>
      <c r="D141" s="205" t="s">
        <v>174</v>
      </c>
    </row>
    <row r="142" spans="1:6" s="32" customFormat="1" hidden="1">
      <c r="A142" s="166"/>
      <c r="B142" s="177"/>
      <c r="C142" s="208">
        <v>0</v>
      </c>
      <c r="D142" s="205" t="s">
        <v>174</v>
      </c>
    </row>
    <row r="143" spans="1:6" s="32" customFormat="1" hidden="1">
      <c r="A143" s="166"/>
      <c r="B143" s="177"/>
      <c r="C143" s="208">
        <v>0</v>
      </c>
      <c r="D143" s="205" t="s">
        <v>174</v>
      </c>
    </row>
    <row r="144" spans="1:6" s="32" customFormat="1" hidden="1">
      <c r="A144" s="166"/>
      <c r="B144" s="177"/>
      <c r="C144" s="208">
        <v>0</v>
      </c>
      <c r="D144" s="205" t="s">
        <v>174</v>
      </c>
    </row>
    <row r="145" spans="1:4" s="32" customFormat="1" hidden="1">
      <c r="A145" s="166"/>
      <c r="B145" s="177"/>
      <c r="C145" s="208">
        <v>0</v>
      </c>
      <c r="D145" s="205" t="s">
        <v>174</v>
      </c>
    </row>
    <row r="146" spans="1:4" s="32" customFormat="1" hidden="1">
      <c r="A146" s="166"/>
      <c r="B146" s="177"/>
      <c r="C146" s="208">
        <v>0</v>
      </c>
      <c r="D146" s="205" t="s">
        <v>174</v>
      </c>
    </row>
    <row r="147" spans="1:4" s="32" customFormat="1" hidden="1">
      <c r="A147" s="166"/>
      <c r="B147" s="177"/>
      <c r="C147" s="208">
        <v>0</v>
      </c>
      <c r="D147" s="205" t="s">
        <v>174</v>
      </c>
    </row>
    <row r="148" spans="1:4" s="32" customFormat="1" hidden="1">
      <c r="A148" s="166"/>
      <c r="B148" s="177"/>
      <c r="C148" s="208">
        <v>0</v>
      </c>
      <c r="D148" s="205" t="s">
        <v>174</v>
      </c>
    </row>
    <row r="149" spans="1:4" s="32" customFormat="1" hidden="1">
      <c r="A149" s="166"/>
      <c r="B149" s="177"/>
      <c r="C149" s="208">
        <v>0</v>
      </c>
      <c r="D149" s="205" t="s">
        <v>174</v>
      </c>
    </row>
    <row r="150" spans="1:4" s="32" customFormat="1" hidden="1">
      <c r="A150" s="166"/>
      <c r="B150" s="177"/>
      <c r="C150" s="208">
        <v>0</v>
      </c>
      <c r="D150" s="205" t="s">
        <v>174</v>
      </c>
    </row>
    <row r="151" spans="1:4" s="32" customFormat="1" hidden="1">
      <c r="A151" s="166"/>
      <c r="B151" s="177"/>
      <c r="C151" s="208">
        <v>0</v>
      </c>
      <c r="D151" s="205" t="s">
        <v>174</v>
      </c>
    </row>
    <row r="152" spans="1:4" s="32" customFormat="1" hidden="1">
      <c r="A152" s="166"/>
      <c r="B152" s="177"/>
      <c r="C152" s="208">
        <v>0</v>
      </c>
      <c r="D152" s="205" t="s">
        <v>174</v>
      </c>
    </row>
    <row r="153" spans="1:4" s="32" customFormat="1" hidden="1">
      <c r="A153" s="166"/>
      <c r="B153" s="177"/>
      <c r="C153" s="208">
        <v>0</v>
      </c>
      <c r="D153" s="205" t="s">
        <v>174</v>
      </c>
    </row>
    <row r="154" spans="1:4" s="32" customFormat="1" hidden="1">
      <c r="A154" s="166"/>
      <c r="B154" s="177"/>
      <c r="C154" s="208">
        <v>0</v>
      </c>
      <c r="D154" s="205" t="s">
        <v>174</v>
      </c>
    </row>
    <row r="155" spans="1:4" s="32" customFormat="1" hidden="1">
      <c r="A155" s="166"/>
      <c r="B155" s="177"/>
      <c r="C155" s="208">
        <v>0</v>
      </c>
      <c r="D155" s="205" t="s">
        <v>174</v>
      </c>
    </row>
    <row r="156" spans="1:4" s="32" customFormat="1" hidden="1">
      <c r="A156" s="166"/>
      <c r="B156" s="177"/>
      <c r="C156" s="208">
        <v>0</v>
      </c>
      <c r="D156" s="205" t="s">
        <v>174</v>
      </c>
    </row>
    <row r="157" spans="1:4" s="32" customFormat="1" hidden="1">
      <c r="A157" s="166"/>
      <c r="B157" s="177"/>
      <c r="C157" s="208">
        <v>0</v>
      </c>
      <c r="D157" s="205" t="s">
        <v>174</v>
      </c>
    </row>
    <row r="158" spans="1:4" s="32" customFormat="1" hidden="1">
      <c r="A158" s="166"/>
      <c r="B158" s="177"/>
      <c r="C158" s="208">
        <v>0</v>
      </c>
      <c r="D158" s="205" t="s">
        <v>174</v>
      </c>
    </row>
    <row r="159" spans="1:4" s="32" customFormat="1" hidden="1">
      <c r="A159" s="166"/>
      <c r="B159" s="177"/>
      <c r="C159" s="208">
        <v>0</v>
      </c>
      <c r="D159" s="205" t="s">
        <v>174</v>
      </c>
    </row>
    <row r="160" spans="1:4" s="32" customFormat="1" hidden="1">
      <c r="A160" s="166"/>
      <c r="B160" s="177"/>
      <c r="C160" s="208">
        <v>0</v>
      </c>
      <c r="D160" s="205" t="s">
        <v>174</v>
      </c>
    </row>
    <row r="161" spans="1:4" s="32" customFormat="1" hidden="1">
      <c r="A161" s="166"/>
      <c r="B161" s="177"/>
      <c r="C161" s="208">
        <v>0</v>
      </c>
      <c r="D161" s="205" t="s">
        <v>174</v>
      </c>
    </row>
    <row r="162" spans="1:4" s="32" customFormat="1" hidden="1">
      <c r="A162" s="166"/>
      <c r="B162" s="177"/>
      <c r="C162" s="208">
        <v>0</v>
      </c>
      <c r="D162" s="205" t="s">
        <v>174</v>
      </c>
    </row>
    <row r="163" spans="1:4" s="32" customFormat="1" hidden="1">
      <c r="A163" s="166"/>
      <c r="B163" s="177"/>
      <c r="C163" s="208">
        <v>0</v>
      </c>
      <c r="D163" s="205" t="s">
        <v>174</v>
      </c>
    </row>
    <row r="164" spans="1:4" s="32" customFormat="1" hidden="1">
      <c r="A164" s="166"/>
      <c r="B164" s="177"/>
      <c r="C164" s="208">
        <v>0</v>
      </c>
      <c r="D164" s="205" t="s">
        <v>174</v>
      </c>
    </row>
    <row r="165" spans="1:4" s="32" customFormat="1" hidden="1">
      <c r="A165" s="166"/>
      <c r="B165" s="177"/>
      <c r="C165" s="208">
        <v>0</v>
      </c>
      <c r="D165" s="205" t="s">
        <v>174</v>
      </c>
    </row>
    <row r="166" spans="1:4" s="32" customFormat="1" hidden="1">
      <c r="A166" s="166"/>
      <c r="B166" s="177"/>
      <c r="C166" s="208">
        <v>0</v>
      </c>
      <c r="D166" s="205" t="s">
        <v>174</v>
      </c>
    </row>
    <row r="167" spans="1:4" s="32" customFormat="1" hidden="1">
      <c r="A167" s="166"/>
      <c r="B167" s="177"/>
      <c r="C167" s="208">
        <v>0</v>
      </c>
      <c r="D167" s="205" t="s">
        <v>174</v>
      </c>
    </row>
    <row r="168" spans="1:4" s="32" customFormat="1" hidden="1">
      <c r="A168" s="166"/>
      <c r="B168" s="177"/>
      <c r="C168" s="208">
        <v>0</v>
      </c>
      <c r="D168" s="205" t="s">
        <v>174</v>
      </c>
    </row>
    <row r="169" spans="1:4" s="32" customFormat="1" hidden="1">
      <c r="A169" s="166"/>
      <c r="B169" s="177"/>
      <c r="C169" s="208">
        <v>0</v>
      </c>
      <c r="D169" s="205" t="s">
        <v>174</v>
      </c>
    </row>
    <row r="170" spans="1:4" s="32" customFormat="1" hidden="1">
      <c r="A170" s="166"/>
      <c r="B170" s="177"/>
      <c r="C170" s="208">
        <v>0</v>
      </c>
      <c r="D170" s="205" t="s">
        <v>174</v>
      </c>
    </row>
    <row r="171" spans="1:4" s="32" customFormat="1" hidden="1">
      <c r="A171" s="166"/>
      <c r="B171" s="177"/>
      <c r="C171" s="208">
        <v>0</v>
      </c>
      <c r="D171" s="205" t="s">
        <v>174</v>
      </c>
    </row>
    <row r="172" spans="1:4" s="32" customFormat="1" hidden="1">
      <c r="A172" s="166"/>
      <c r="B172" s="177"/>
      <c r="C172" s="208">
        <v>0</v>
      </c>
      <c r="D172" s="205" t="s">
        <v>174</v>
      </c>
    </row>
    <row r="173" spans="1:4" s="32" customFormat="1" hidden="1">
      <c r="A173" s="166"/>
      <c r="B173" s="177"/>
      <c r="C173" s="208">
        <v>0</v>
      </c>
      <c r="D173" s="205" t="s">
        <v>174</v>
      </c>
    </row>
    <row r="174" spans="1:4" s="32" customFormat="1" hidden="1">
      <c r="A174" s="166"/>
      <c r="B174" s="177"/>
      <c r="C174" s="208">
        <v>0</v>
      </c>
      <c r="D174" s="205" t="s">
        <v>174</v>
      </c>
    </row>
    <row r="175" spans="1:4" s="32" customFormat="1" hidden="1">
      <c r="A175" s="166"/>
      <c r="B175" s="177"/>
      <c r="C175" s="208">
        <v>0</v>
      </c>
      <c r="D175" s="205" t="s">
        <v>174</v>
      </c>
    </row>
    <row r="176" spans="1:4" s="32" customFormat="1" hidden="1">
      <c r="A176" s="166"/>
      <c r="B176" s="177"/>
      <c r="C176" s="208">
        <v>0</v>
      </c>
      <c r="D176" s="205" t="s">
        <v>174</v>
      </c>
    </row>
    <row r="177" spans="1:4" s="32" customFormat="1" hidden="1">
      <c r="A177" s="166"/>
      <c r="B177" s="177"/>
      <c r="C177" s="208">
        <v>0</v>
      </c>
      <c r="D177" s="205" t="s">
        <v>174</v>
      </c>
    </row>
    <row r="178" spans="1:4" s="32" customFormat="1" hidden="1">
      <c r="A178" s="166"/>
      <c r="B178" s="177"/>
      <c r="C178" s="208">
        <v>0</v>
      </c>
      <c r="D178" s="205" t="s">
        <v>174</v>
      </c>
    </row>
    <row r="179" spans="1:4" s="32" customFormat="1" hidden="1">
      <c r="A179" s="166"/>
      <c r="B179" s="177"/>
      <c r="C179" s="208">
        <v>0</v>
      </c>
      <c r="D179" s="205" t="s">
        <v>174</v>
      </c>
    </row>
    <row r="180" spans="1:4" s="32" customFormat="1" hidden="1">
      <c r="A180" s="166"/>
      <c r="B180" s="177"/>
      <c r="C180" s="208">
        <v>0</v>
      </c>
      <c r="D180" s="205" t="s">
        <v>174</v>
      </c>
    </row>
    <row r="181" spans="1:4" s="32" customFormat="1" hidden="1">
      <c r="A181" s="166"/>
      <c r="B181" s="177"/>
      <c r="C181" s="208">
        <v>0</v>
      </c>
      <c r="D181" s="205" t="s">
        <v>174</v>
      </c>
    </row>
    <row r="182" spans="1:4" s="32" customFormat="1" hidden="1">
      <c r="A182" s="166"/>
      <c r="B182" s="177"/>
      <c r="C182" s="208">
        <v>0</v>
      </c>
      <c r="D182" s="205" t="s">
        <v>174</v>
      </c>
    </row>
    <row r="183" spans="1:4" s="32" customFormat="1" hidden="1">
      <c r="A183" s="166"/>
      <c r="B183" s="177"/>
      <c r="C183" s="208">
        <v>0</v>
      </c>
      <c r="D183" s="205" t="s">
        <v>174</v>
      </c>
    </row>
    <row r="184" spans="1:4" s="32" customFormat="1" hidden="1">
      <c r="A184" s="166"/>
      <c r="B184" s="177"/>
      <c r="C184" s="208">
        <v>0</v>
      </c>
      <c r="D184" s="205" t="s">
        <v>174</v>
      </c>
    </row>
    <row r="185" spans="1:4" s="32" customFormat="1" hidden="1">
      <c r="A185" s="166"/>
      <c r="B185" s="177"/>
      <c r="C185" s="208">
        <v>0</v>
      </c>
      <c r="D185" s="205" t="s">
        <v>174</v>
      </c>
    </row>
    <row r="186" spans="1:4" s="32" customFormat="1" hidden="1">
      <c r="A186" s="166"/>
      <c r="B186" s="177"/>
      <c r="C186" s="208">
        <v>0</v>
      </c>
      <c r="D186" s="205" t="s">
        <v>174</v>
      </c>
    </row>
    <row r="187" spans="1:4" s="32" customFormat="1" hidden="1">
      <c r="A187" s="166"/>
      <c r="B187" s="177"/>
      <c r="C187" s="208">
        <v>0</v>
      </c>
      <c r="D187" s="205" t="s">
        <v>174</v>
      </c>
    </row>
    <row r="188" spans="1:4" s="32" customFormat="1" hidden="1">
      <c r="A188" s="166"/>
      <c r="B188" s="177"/>
      <c r="C188" s="208">
        <v>0</v>
      </c>
      <c r="D188" s="205" t="s">
        <v>174</v>
      </c>
    </row>
    <row r="189" spans="1:4" s="32" customFormat="1" hidden="1">
      <c r="A189" s="166"/>
      <c r="B189" s="177"/>
      <c r="C189" s="208">
        <v>0</v>
      </c>
      <c r="D189" s="205" t="s">
        <v>174</v>
      </c>
    </row>
    <row r="190" spans="1:4" s="32" customFormat="1" hidden="1">
      <c r="A190" s="166"/>
      <c r="B190" s="177"/>
      <c r="C190" s="208">
        <v>0</v>
      </c>
      <c r="D190" s="205" t="s">
        <v>174</v>
      </c>
    </row>
    <row r="191" spans="1:4" s="32" customFormat="1" hidden="1">
      <c r="A191" s="166"/>
      <c r="B191" s="177"/>
      <c r="C191" s="208">
        <v>0</v>
      </c>
      <c r="D191" s="205" t="s">
        <v>174</v>
      </c>
    </row>
    <row r="192" spans="1:4" s="32" customFormat="1" hidden="1">
      <c r="A192" s="166"/>
      <c r="B192" s="177"/>
      <c r="C192" s="208">
        <v>0</v>
      </c>
      <c r="D192" s="205" t="s">
        <v>174</v>
      </c>
    </row>
    <row r="193" spans="1:4" s="32" customFormat="1" hidden="1">
      <c r="A193" s="166"/>
      <c r="B193" s="177"/>
      <c r="C193" s="208">
        <v>0</v>
      </c>
      <c r="D193" s="205" t="s">
        <v>174</v>
      </c>
    </row>
    <row r="194" spans="1:4" s="32" customFormat="1" hidden="1">
      <c r="A194" s="166"/>
      <c r="B194" s="177"/>
      <c r="C194" s="208">
        <v>0</v>
      </c>
      <c r="D194" s="205" t="s">
        <v>174</v>
      </c>
    </row>
    <row r="195" spans="1:4" s="32" customFormat="1" hidden="1">
      <c r="A195" s="166"/>
      <c r="B195" s="177"/>
      <c r="C195" s="208">
        <v>0</v>
      </c>
      <c r="D195" s="205" t="s">
        <v>174</v>
      </c>
    </row>
    <row r="196" spans="1:4" s="32" customFormat="1" hidden="1">
      <c r="A196" s="166"/>
      <c r="B196" s="177"/>
      <c r="C196" s="208">
        <v>0</v>
      </c>
      <c r="D196" s="205" t="s">
        <v>174</v>
      </c>
    </row>
    <row r="197" spans="1:4" s="32" customFormat="1" hidden="1">
      <c r="A197" s="166"/>
      <c r="B197" s="177"/>
      <c r="C197" s="208">
        <v>0</v>
      </c>
      <c r="D197" s="205" t="s">
        <v>174</v>
      </c>
    </row>
    <row r="198" spans="1:4" s="32" customFormat="1" hidden="1">
      <c r="A198" s="166"/>
      <c r="B198" s="177"/>
      <c r="C198" s="208">
        <v>0</v>
      </c>
      <c r="D198" s="205" t="s">
        <v>174</v>
      </c>
    </row>
    <row r="199" spans="1:4" s="32" customFormat="1" hidden="1">
      <c r="A199" s="166"/>
      <c r="B199" s="177"/>
      <c r="C199" s="208">
        <v>0</v>
      </c>
      <c r="D199" s="205" t="s">
        <v>174</v>
      </c>
    </row>
    <row r="200" spans="1:4" s="32" customFormat="1" hidden="1">
      <c r="A200" s="166"/>
      <c r="B200" s="177"/>
      <c r="C200" s="208">
        <v>0</v>
      </c>
      <c r="D200" s="205" t="s">
        <v>174</v>
      </c>
    </row>
    <row r="201" spans="1:4" s="32" customFormat="1" hidden="1">
      <c r="A201" s="166"/>
      <c r="B201" s="177"/>
      <c r="C201" s="208">
        <v>0</v>
      </c>
      <c r="D201" s="205" t="s">
        <v>174</v>
      </c>
    </row>
    <row r="202" spans="1:4" s="32" customFormat="1" hidden="1">
      <c r="A202" s="166"/>
      <c r="B202" s="177"/>
      <c r="C202" s="208">
        <v>0</v>
      </c>
      <c r="D202" s="205" t="s">
        <v>174</v>
      </c>
    </row>
    <row r="203" spans="1:4" s="32" customFormat="1" hidden="1">
      <c r="A203" s="166"/>
      <c r="B203" s="177"/>
      <c r="C203" s="208">
        <v>0</v>
      </c>
      <c r="D203" s="205" t="s">
        <v>174</v>
      </c>
    </row>
    <row r="204" spans="1:4" s="32" customFormat="1" hidden="1">
      <c r="A204" s="166"/>
      <c r="B204" s="177"/>
      <c r="C204" s="208">
        <v>0</v>
      </c>
      <c r="D204" s="205" t="s">
        <v>174</v>
      </c>
    </row>
    <row r="205" spans="1:4" s="32" customFormat="1" hidden="1">
      <c r="A205" s="166"/>
      <c r="B205" s="177"/>
      <c r="C205" s="208">
        <v>0</v>
      </c>
      <c r="D205" s="205" t="s">
        <v>174</v>
      </c>
    </row>
    <row r="206" spans="1:4" s="32" customFormat="1" hidden="1">
      <c r="A206" s="166"/>
      <c r="B206" s="177"/>
      <c r="C206" s="208">
        <v>0</v>
      </c>
      <c r="D206" s="205" t="s">
        <v>174</v>
      </c>
    </row>
    <row r="207" spans="1:4" s="32" customFormat="1" hidden="1">
      <c r="A207" s="166"/>
      <c r="B207" s="177"/>
      <c r="C207" s="208">
        <v>0</v>
      </c>
      <c r="D207" s="205" t="s">
        <v>174</v>
      </c>
    </row>
    <row r="208" spans="1:4" s="32" customFormat="1" hidden="1">
      <c r="A208" s="166"/>
      <c r="B208" s="177"/>
      <c r="C208" s="208">
        <v>0</v>
      </c>
      <c r="D208" s="205" t="s">
        <v>174</v>
      </c>
    </row>
    <row r="209" spans="1:4" s="32" customFormat="1" hidden="1">
      <c r="A209" s="166"/>
      <c r="B209" s="177"/>
      <c r="C209" s="208">
        <v>0</v>
      </c>
      <c r="D209" s="205" t="s">
        <v>174</v>
      </c>
    </row>
    <row r="210" spans="1:4" s="32" customFormat="1" hidden="1">
      <c r="A210" s="166"/>
      <c r="B210" s="177"/>
      <c r="C210" s="208">
        <v>0</v>
      </c>
      <c r="D210" s="205" t="s">
        <v>174</v>
      </c>
    </row>
    <row r="211" spans="1:4" s="32" customFormat="1" hidden="1">
      <c r="A211" s="166"/>
      <c r="B211" s="177"/>
      <c r="C211" s="208">
        <v>0</v>
      </c>
      <c r="D211" s="205" t="s">
        <v>174</v>
      </c>
    </row>
    <row r="212" spans="1:4" s="32" customFormat="1" hidden="1">
      <c r="A212" s="166"/>
      <c r="B212" s="177"/>
      <c r="C212" s="208">
        <v>0</v>
      </c>
      <c r="D212" s="205" t="s">
        <v>174</v>
      </c>
    </row>
    <row r="213" spans="1:4" s="32" customFormat="1" hidden="1">
      <c r="A213" s="166"/>
      <c r="B213" s="177"/>
      <c r="C213" s="208">
        <v>0</v>
      </c>
      <c r="D213" s="205" t="s">
        <v>174</v>
      </c>
    </row>
    <row r="214" spans="1:4" s="32" customFormat="1" hidden="1">
      <c r="A214" s="166"/>
      <c r="B214" s="177"/>
      <c r="C214" s="208">
        <v>0</v>
      </c>
      <c r="D214" s="205" t="s">
        <v>174</v>
      </c>
    </row>
    <row r="215" spans="1:4" s="32" customFormat="1" hidden="1">
      <c r="A215" s="166"/>
      <c r="B215" s="177"/>
      <c r="C215" s="208">
        <v>0</v>
      </c>
      <c r="D215" s="205" t="s">
        <v>174</v>
      </c>
    </row>
    <row r="216" spans="1:4" s="32" customFormat="1" hidden="1">
      <c r="A216" s="166"/>
      <c r="B216" s="177"/>
      <c r="C216" s="208">
        <v>0</v>
      </c>
      <c r="D216" s="205" t="s">
        <v>174</v>
      </c>
    </row>
    <row r="217" spans="1:4" s="32" customFormat="1" hidden="1">
      <c r="A217" s="166"/>
      <c r="B217" s="177"/>
      <c r="C217" s="208">
        <v>0</v>
      </c>
      <c r="D217" s="205" t="s">
        <v>174</v>
      </c>
    </row>
    <row r="218" spans="1:4" s="32" customFormat="1" hidden="1">
      <c r="A218" s="166"/>
      <c r="B218" s="177"/>
      <c r="C218" s="208">
        <v>0</v>
      </c>
      <c r="D218" s="205" t="s">
        <v>174</v>
      </c>
    </row>
    <row r="219" spans="1:4" s="32" customFormat="1" hidden="1">
      <c r="A219" s="166"/>
      <c r="B219" s="177"/>
      <c r="C219" s="208">
        <v>0</v>
      </c>
      <c r="D219" s="205" t="s">
        <v>174</v>
      </c>
    </row>
    <row r="220" spans="1:4" s="32" customFormat="1" hidden="1">
      <c r="A220" s="166"/>
      <c r="B220" s="177"/>
      <c r="C220" s="208">
        <v>0</v>
      </c>
      <c r="D220" s="205" t="s">
        <v>174</v>
      </c>
    </row>
    <row r="221" spans="1:4" s="32" customFormat="1" hidden="1">
      <c r="A221" s="166"/>
      <c r="B221" s="177"/>
      <c r="C221" s="208">
        <v>0</v>
      </c>
      <c r="D221" s="205" t="s">
        <v>174</v>
      </c>
    </row>
    <row r="222" spans="1:4" s="32" customFormat="1" hidden="1">
      <c r="A222" s="166"/>
      <c r="B222" s="177"/>
      <c r="C222" s="208">
        <v>0</v>
      </c>
      <c r="D222" s="205" t="s">
        <v>174</v>
      </c>
    </row>
    <row r="223" spans="1:4" s="32" customFormat="1" hidden="1">
      <c r="A223" s="166"/>
      <c r="B223" s="177"/>
      <c r="C223" s="208">
        <v>0</v>
      </c>
      <c r="D223" s="205" t="s">
        <v>174</v>
      </c>
    </row>
    <row r="224" spans="1:4" s="32" customFormat="1" hidden="1">
      <c r="A224" s="166"/>
      <c r="B224" s="177"/>
      <c r="C224" s="208">
        <v>0</v>
      </c>
      <c r="D224" s="205" t="s">
        <v>174</v>
      </c>
    </row>
    <row r="225" spans="1:4" s="32" customFormat="1" hidden="1">
      <c r="A225" s="166"/>
      <c r="B225" s="177"/>
      <c r="C225" s="208">
        <v>0</v>
      </c>
      <c r="D225" s="205" t="s">
        <v>174</v>
      </c>
    </row>
    <row r="226" spans="1:4" s="32" customFormat="1" hidden="1">
      <c r="A226" s="166"/>
      <c r="B226" s="177"/>
      <c r="C226" s="208">
        <v>0</v>
      </c>
      <c r="D226" s="205" t="s">
        <v>174</v>
      </c>
    </row>
    <row r="227" spans="1:4" s="32" customFormat="1" hidden="1">
      <c r="A227" s="166"/>
      <c r="B227" s="177"/>
      <c r="C227" s="208">
        <v>0</v>
      </c>
      <c r="D227" s="205" t="s">
        <v>174</v>
      </c>
    </row>
    <row r="228" spans="1:4" s="32" customFormat="1" hidden="1">
      <c r="A228" s="166"/>
      <c r="B228" s="177"/>
      <c r="C228" s="208">
        <v>0</v>
      </c>
      <c r="D228" s="205" t="s">
        <v>174</v>
      </c>
    </row>
    <row r="229" spans="1:4" s="32" customFormat="1" hidden="1">
      <c r="A229" s="166"/>
      <c r="B229" s="177"/>
      <c r="C229" s="208">
        <v>0</v>
      </c>
      <c r="D229" s="205" t="s">
        <v>174</v>
      </c>
    </row>
    <row r="230" spans="1:4" s="32" customFormat="1" hidden="1">
      <c r="A230" s="166"/>
      <c r="B230" s="177"/>
      <c r="C230" s="208">
        <v>0</v>
      </c>
      <c r="D230" s="205" t="s">
        <v>174</v>
      </c>
    </row>
    <row r="231" spans="1:4" s="32" customFormat="1" hidden="1">
      <c r="A231" s="166"/>
      <c r="B231" s="177"/>
      <c r="C231" s="208">
        <v>0</v>
      </c>
      <c r="D231" s="205" t="s">
        <v>174</v>
      </c>
    </row>
    <row r="232" spans="1:4" s="32" customFormat="1" hidden="1">
      <c r="A232" s="166"/>
      <c r="B232" s="177"/>
      <c r="C232" s="208">
        <v>0</v>
      </c>
      <c r="D232" s="205" t="s">
        <v>174</v>
      </c>
    </row>
    <row r="233" spans="1:4" s="32" customFormat="1" hidden="1">
      <c r="A233" s="166"/>
      <c r="B233" s="177"/>
      <c r="C233" s="208">
        <v>0</v>
      </c>
      <c r="D233" s="205" t="s">
        <v>174</v>
      </c>
    </row>
    <row r="234" spans="1:4" s="32" customFormat="1" hidden="1">
      <c r="A234" s="166"/>
      <c r="B234" s="177"/>
      <c r="C234" s="208">
        <v>0</v>
      </c>
      <c r="D234" s="205" t="s">
        <v>174</v>
      </c>
    </row>
    <row r="235" spans="1:4" s="32" customFormat="1" hidden="1">
      <c r="A235" s="166"/>
      <c r="B235" s="177"/>
      <c r="C235" s="208">
        <v>0</v>
      </c>
      <c r="D235" s="205" t="s">
        <v>174</v>
      </c>
    </row>
    <row r="236" spans="1:4" s="32" customFormat="1" hidden="1">
      <c r="A236" s="166"/>
      <c r="B236" s="177"/>
      <c r="C236" s="208">
        <v>0</v>
      </c>
      <c r="D236" s="205" t="s">
        <v>174</v>
      </c>
    </row>
    <row r="237" spans="1:4" s="32" customFormat="1" hidden="1">
      <c r="A237" s="166"/>
      <c r="B237" s="177"/>
      <c r="C237" s="208">
        <v>0</v>
      </c>
      <c r="D237" s="205" t="s">
        <v>174</v>
      </c>
    </row>
    <row r="238" spans="1:4" s="32" customFormat="1" hidden="1">
      <c r="A238" s="166"/>
      <c r="B238" s="177"/>
      <c r="C238" s="208">
        <v>0</v>
      </c>
      <c r="D238" s="205" t="s">
        <v>174</v>
      </c>
    </row>
    <row r="239" spans="1:4" s="32" customFormat="1" hidden="1">
      <c r="A239" s="166"/>
      <c r="B239" s="177"/>
      <c r="C239" s="208">
        <v>0</v>
      </c>
      <c r="D239" s="205" t="s">
        <v>174</v>
      </c>
    </row>
    <row r="240" spans="1:4" s="32" customFormat="1" hidden="1">
      <c r="A240" s="166"/>
      <c r="B240" s="177"/>
      <c r="C240" s="208">
        <v>0</v>
      </c>
      <c r="D240" s="205" t="s">
        <v>174</v>
      </c>
    </row>
    <row r="241" spans="1:4" s="32" customFormat="1" hidden="1">
      <c r="A241" s="166"/>
      <c r="B241" s="177"/>
      <c r="C241" s="208">
        <v>0</v>
      </c>
      <c r="D241" s="205" t="s">
        <v>174</v>
      </c>
    </row>
    <row r="242" spans="1:4" s="32" customFormat="1" hidden="1">
      <c r="A242" s="166"/>
      <c r="B242" s="177"/>
      <c r="C242" s="208">
        <v>0</v>
      </c>
      <c r="D242" s="205" t="s">
        <v>174</v>
      </c>
    </row>
    <row r="243" spans="1:4" s="32" customFormat="1" hidden="1">
      <c r="A243" s="166"/>
      <c r="B243" s="177"/>
      <c r="C243" s="208">
        <v>0</v>
      </c>
      <c r="D243" s="205" t="s">
        <v>174</v>
      </c>
    </row>
    <row r="244" spans="1:4" s="32" customFormat="1" hidden="1">
      <c r="A244" s="166"/>
      <c r="B244" s="177"/>
      <c r="C244" s="208">
        <v>0</v>
      </c>
      <c r="D244" s="205" t="s">
        <v>174</v>
      </c>
    </row>
    <row r="245" spans="1:4" s="32" customFormat="1" hidden="1">
      <c r="A245" s="166"/>
      <c r="B245" s="177"/>
      <c r="C245" s="208">
        <v>0</v>
      </c>
      <c r="D245" s="205" t="s">
        <v>174</v>
      </c>
    </row>
    <row r="246" spans="1:4" s="32" customFormat="1" hidden="1">
      <c r="A246" s="166"/>
      <c r="B246" s="177"/>
      <c r="C246" s="208">
        <v>0</v>
      </c>
      <c r="D246" s="205" t="s">
        <v>174</v>
      </c>
    </row>
    <row r="247" spans="1:4" s="32" customFormat="1" hidden="1">
      <c r="A247" s="166"/>
      <c r="B247" s="177"/>
      <c r="C247" s="208">
        <v>0</v>
      </c>
      <c r="D247" s="205" t="s">
        <v>174</v>
      </c>
    </row>
    <row r="248" spans="1:4" s="32" customFormat="1" hidden="1">
      <c r="A248" s="166"/>
      <c r="B248" s="177"/>
      <c r="C248" s="208">
        <v>0</v>
      </c>
      <c r="D248" s="205" t="s">
        <v>174</v>
      </c>
    </row>
    <row r="249" spans="1:4" s="32" customFormat="1" hidden="1">
      <c r="A249" s="166"/>
      <c r="B249" s="177"/>
      <c r="C249" s="208">
        <v>0</v>
      </c>
      <c r="D249" s="205" t="s">
        <v>174</v>
      </c>
    </row>
    <row r="250" spans="1:4" s="32" customFormat="1" hidden="1">
      <c r="A250" s="166"/>
      <c r="B250" s="177"/>
      <c r="C250" s="208">
        <v>0</v>
      </c>
      <c r="D250" s="205" t="s">
        <v>174</v>
      </c>
    </row>
    <row r="251" spans="1:4" s="32" customFormat="1" hidden="1">
      <c r="A251" s="166"/>
      <c r="B251" s="177"/>
      <c r="C251" s="208">
        <v>0</v>
      </c>
      <c r="D251" s="205" t="s">
        <v>174</v>
      </c>
    </row>
    <row r="252" spans="1:4" s="32" customFormat="1" hidden="1">
      <c r="A252" s="166"/>
      <c r="B252" s="177"/>
      <c r="C252" s="208">
        <v>0</v>
      </c>
      <c r="D252" s="205" t="s">
        <v>174</v>
      </c>
    </row>
    <row r="253" spans="1:4" s="32" customFormat="1" hidden="1">
      <c r="A253" s="166"/>
      <c r="B253" s="177"/>
      <c r="C253" s="208">
        <v>0</v>
      </c>
      <c r="D253" s="205" t="s">
        <v>174</v>
      </c>
    </row>
    <row r="254" spans="1:4" s="32" customFormat="1" hidden="1">
      <c r="A254" s="166"/>
      <c r="B254" s="177"/>
      <c r="C254" s="208">
        <v>0</v>
      </c>
      <c r="D254" s="205" t="s">
        <v>174</v>
      </c>
    </row>
    <row r="255" spans="1:4" s="32" customFormat="1" hidden="1">
      <c r="A255" s="166"/>
      <c r="B255" s="177"/>
      <c r="C255" s="208">
        <v>0</v>
      </c>
      <c r="D255" s="205" t="s">
        <v>174</v>
      </c>
    </row>
    <row r="256" spans="1:4" s="32" customFormat="1" hidden="1">
      <c r="A256" s="166"/>
      <c r="B256" s="177"/>
      <c r="C256" s="208">
        <v>0</v>
      </c>
      <c r="D256" s="205" t="s">
        <v>174</v>
      </c>
    </row>
    <row r="257" spans="1:14" s="32" customFormat="1" hidden="1">
      <c r="A257" s="166"/>
      <c r="B257" s="177"/>
      <c r="C257" s="208">
        <v>0</v>
      </c>
      <c r="D257" s="205" t="s">
        <v>174</v>
      </c>
    </row>
    <row r="258" spans="1:14" s="32" customFormat="1" hidden="1">
      <c r="A258" s="166"/>
      <c r="B258" s="177"/>
      <c r="C258" s="208">
        <v>0</v>
      </c>
      <c r="D258" s="205" t="s">
        <v>174</v>
      </c>
    </row>
    <row r="259" spans="1:14" s="32" customFormat="1" hidden="1">
      <c r="A259" s="166"/>
      <c r="B259" s="177"/>
      <c r="C259" s="208">
        <v>0</v>
      </c>
      <c r="D259" s="205" t="s">
        <v>174</v>
      </c>
    </row>
    <row r="260" spans="1:14" s="32" customFormat="1" hidden="1">
      <c r="A260" s="166"/>
      <c r="B260" s="177"/>
      <c r="C260" s="208">
        <v>0</v>
      </c>
      <c r="D260" s="205" t="s">
        <v>174</v>
      </c>
    </row>
    <row r="261" spans="1:14" s="32" customFormat="1" hidden="1">
      <c r="A261" s="166"/>
      <c r="B261" s="177"/>
      <c r="C261" s="208">
        <v>0</v>
      </c>
      <c r="D261" s="205" t="s">
        <v>174</v>
      </c>
    </row>
    <row r="262" spans="1:14" s="32" customFormat="1" hidden="1">
      <c r="A262" s="166"/>
      <c r="B262" s="177"/>
      <c r="C262" s="208">
        <v>0</v>
      </c>
      <c r="D262" s="205" t="s">
        <v>174</v>
      </c>
    </row>
    <row r="263" spans="1:14" s="32" customFormat="1" hidden="1">
      <c r="A263" s="166"/>
      <c r="B263" s="177"/>
      <c r="C263" s="208">
        <v>0</v>
      </c>
      <c r="D263" s="205" t="s">
        <v>174</v>
      </c>
    </row>
    <row r="264" spans="1:14" s="32" customFormat="1" hidden="1">
      <c r="A264" s="166"/>
      <c r="B264" s="177"/>
      <c r="C264" s="208">
        <v>0</v>
      </c>
      <c r="D264" s="205" t="s">
        <v>174</v>
      </c>
    </row>
    <row r="265" spans="1:14" s="32" customFormat="1" hidden="1">
      <c r="A265" s="166"/>
      <c r="B265" s="177"/>
      <c r="C265" s="208">
        <v>0</v>
      </c>
      <c r="D265" s="205" t="s">
        <v>174</v>
      </c>
    </row>
    <row r="266" spans="1:14" s="32" customFormat="1">
      <c r="A266" s="175"/>
      <c r="B266" s="176"/>
      <c r="C266" s="209">
        <v>0</v>
      </c>
      <c r="D266" s="205" t="s">
        <v>174</v>
      </c>
    </row>
    <row r="267" spans="1:14" s="32" customFormat="1">
      <c r="A267" s="35"/>
      <c r="B267" s="121" t="s">
        <v>175</v>
      </c>
      <c r="C267" s="198">
        <f>ROUND(SUBTOTAL(109,C136:C266),2)</f>
        <v>0</v>
      </c>
      <c r="D267" s="119" t="s">
        <v>174</v>
      </c>
      <c r="F267" s="226" t="s">
        <v>190</v>
      </c>
    </row>
    <row r="268" spans="1:14">
      <c r="D268" t="s">
        <v>166</v>
      </c>
    </row>
    <row r="269" spans="1:14">
      <c r="B269" s="228" t="s">
        <v>185</v>
      </c>
      <c r="C269" s="153">
        <f>+C267+C135</f>
        <v>0</v>
      </c>
      <c r="D269" s="206" t="s">
        <v>166</v>
      </c>
      <c r="F269" s="35" t="s">
        <v>177</v>
      </c>
    </row>
    <row r="270" spans="1:14" s="32" customFormat="1">
      <c r="A270"/>
      <c r="B270"/>
      <c r="C270"/>
      <c r="D270" t="s">
        <v>166</v>
      </c>
    </row>
    <row r="271" spans="1:14">
      <c r="A271" s="86" t="s">
        <v>178</v>
      </c>
      <c r="B271" s="124"/>
      <c r="C271" s="125"/>
      <c r="D271" s="203" t="s">
        <v>171</v>
      </c>
      <c r="F271" s="36" t="s">
        <v>179</v>
      </c>
    </row>
    <row r="272" spans="1:14" s="32" customFormat="1" ht="45" customHeight="1">
      <c r="A272" s="334"/>
      <c r="B272" s="335"/>
      <c r="C272" s="336"/>
      <c r="D272" s="188" t="s">
        <v>171</v>
      </c>
      <c r="F272" s="353" t="s">
        <v>180</v>
      </c>
      <c r="G272" s="353"/>
      <c r="H272" s="353"/>
      <c r="I272" s="353"/>
      <c r="J272" s="353"/>
      <c r="K272" s="353"/>
      <c r="L272" s="353"/>
      <c r="M272" s="353"/>
      <c r="N272" s="353"/>
    </row>
    <row r="273" spans="1:14">
      <c r="D273" t="s">
        <v>174</v>
      </c>
    </row>
    <row r="274" spans="1:14">
      <c r="A274" s="86" t="s">
        <v>181</v>
      </c>
      <c r="B274" s="174"/>
      <c r="C274" s="127"/>
      <c r="D274" s="204" t="s">
        <v>174</v>
      </c>
      <c r="F274" s="36" t="s">
        <v>179</v>
      </c>
    </row>
    <row r="275" spans="1:14" s="32" customFormat="1" ht="45" customHeight="1">
      <c r="A275" s="334"/>
      <c r="B275" s="335"/>
      <c r="C275" s="336"/>
      <c r="D275" s="188" t="s">
        <v>174</v>
      </c>
      <c r="F275" s="353" t="s">
        <v>180</v>
      </c>
      <c r="G275" s="353"/>
      <c r="H275" s="353"/>
      <c r="I275" s="353"/>
      <c r="J275" s="353"/>
      <c r="K275" s="353"/>
      <c r="L275" s="353"/>
      <c r="M275" s="353"/>
      <c r="N275" s="353"/>
    </row>
  </sheetData>
  <sheetProtection algorithmName="SHA-512" hashValue="D6Z/Ix0yq0yBwQ2j39M8VpwY1p9JmSe7qG8MFVaKGwCQtBmg+w2m/pLfrNdfqfOVHUUnfSWp35kMBIO/PbT5DA==" saltValue="j4+9u+TUPVavIH2W8h67og==" spinCount="100000" sheet="1" formatCells="0" formatRows="0" sort="0"/>
  <autoFilter ref="D1:D276" xr:uid="{9A1901CF-73D5-4977-9982-077AC28AFD79}"/>
  <mergeCells count="6">
    <mergeCell ref="A1:B1"/>
    <mergeCell ref="A2:C2"/>
    <mergeCell ref="A272:C272"/>
    <mergeCell ref="A275:C275"/>
    <mergeCell ref="F275:N275"/>
    <mergeCell ref="F272:N272"/>
  </mergeCells>
  <printOptions horizontalCentered="1"/>
  <pageMargins left="0.25" right="0.25" top="0.25" bottom="0.25" header="0" footer="0"/>
  <pageSetup fitToHeight="0" orientation="landscape" blackAndWhite="1" r:id="rId1"/>
  <headerFooter>
    <oddFooter>&amp;L&amp;F</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277"/>
  <sheetViews>
    <sheetView zoomScaleNormal="100" zoomScaleSheetLayoutView="100" workbookViewId="0">
      <pane ySplit="4" topLeftCell="A5" activePane="bottomLeft" state="frozen"/>
      <selection pane="bottomLeft" activeCell="A272" sqref="A272:F272"/>
      <selection activeCell="A272" sqref="A272:F272"/>
    </sheetView>
  </sheetViews>
  <sheetFormatPr defaultColWidth="9.140625" defaultRowHeight="14.45"/>
  <cols>
    <col min="1" max="1" width="55.5703125" customWidth="1"/>
    <col min="2" max="5" width="15.140625" customWidth="1"/>
    <col min="6" max="6" width="17" customWidth="1"/>
    <col min="7" max="7" width="17" hidden="1" customWidth="1"/>
    <col min="8" max="8" width="2.5703125" customWidth="1"/>
  </cols>
  <sheetData>
    <row r="1" spans="1:9" ht="20.25" customHeight="1">
      <c r="A1" s="337" t="s">
        <v>163</v>
      </c>
      <c r="B1" s="337"/>
      <c r="C1" s="337"/>
      <c r="D1" s="337"/>
      <c r="E1" s="337"/>
      <c r="F1" t="str">
        <f>+'Section A'!B2</f>
        <v>Cornucopia-Galesburg Inc</v>
      </c>
      <c r="G1" t="s">
        <v>164</v>
      </c>
    </row>
    <row r="2" spans="1:9" ht="20.25" customHeight="1">
      <c r="A2" s="191" t="s">
        <v>207</v>
      </c>
      <c r="B2" s="357" t="s">
        <v>208</v>
      </c>
      <c r="C2" s="357"/>
      <c r="D2" s="357"/>
      <c r="E2" s="357"/>
      <c r="F2" s="357"/>
    </row>
    <row r="3" spans="1:9" ht="37.5" customHeight="1">
      <c r="A3" s="270" t="s">
        <v>209</v>
      </c>
      <c r="B3" s="270"/>
      <c r="C3" s="270"/>
      <c r="D3" s="270"/>
      <c r="E3" s="270"/>
      <c r="F3" s="270"/>
      <c r="G3" s="224" t="s">
        <v>166</v>
      </c>
    </row>
    <row r="4" spans="1:9">
      <c r="A4" s="138" t="s">
        <v>210</v>
      </c>
      <c r="B4" s="138" t="s">
        <v>193</v>
      </c>
      <c r="C4" s="138" t="s">
        <v>211</v>
      </c>
      <c r="D4" s="138" t="s">
        <v>212</v>
      </c>
      <c r="E4" s="138" t="s">
        <v>213</v>
      </c>
      <c r="F4" s="138" t="s">
        <v>214</v>
      </c>
      <c r="G4" s="186" t="s">
        <v>166</v>
      </c>
      <c r="I4" s="36" t="s">
        <v>170</v>
      </c>
    </row>
    <row r="5" spans="1:9" s="32" customFormat="1">
      <c r="A5" s="184" t="s">
        <v>210</v>
      </c>
      <c r="B5" s="149">
        <v>3</v>
      </c>
      <c r="C5" s="149" t="s">
        <v>215</v>
      </c>
      <c r="D5" s="163">
        <f t="shared" ref="D5:D7" ca="1" si="0">RAND()*1000000</f>
        <v>36770.940769010216</v>
      </c>
      <c r="E5" s="149">
        <v>7</v>
      </c>
      <c r="F5" s="117">
        <f t="shared" ref="F5:F133" ca="1" si="1">ROUND(+B5*D5*E5,2)</f>
        <v>772189.76</v>
      </c>
      <c r="G5" s="200" t="s">
        <v>171</v>
      </c>
    </row>
    <row r="6" spans="1:9" s="32" customFormat="1">
      <c r="A6" s="157" t="s">
        <v>210</v>
      </c>
      <c r="B6" s="149">
        <v>3</v>
      </c>
      <c r="C6" s="149" t="s">
        <v>215</v>
      </c>
      <c r="D6" s="163">
        <f t="shared" ca="1" si="0"/>
        <v>341952.59031444869</v>
      </c>
      <c r="E6" s="149">
        <v>7</v>
      </c>
      <c r="F6" s="117">
        <f t="shared" ca="1" si="1"/>
        <v>7181004.4000000004</v>
      </c>
      <c r="G6" s="200" t="s">
        <v>171</v>
      </c>
    </row>
    <row r="7" spans="1:9" s="32" customFormat="1">
      <c r="A7" s="157" t="s">
        <v>210</v>
      </c>
      <c r="B7" s="149">
        <v>3</v>
      </c>
      <c r="C7" s="149" t="s">
        <v>215</v>
      </c>
      <c r="D7" s="163">
        <f t="shared" ca="1" si="0"/>
        <v>811450.51604390959</v>
      </c>
      <c r="E7" s="149">
        <v>7</v>
      </c>
      <c r="F7" s="117">
        <f t="shared" ca="1" si="1"/>
        <v>17040460.84</v>
      </c>
      <c r="G7" s="200" t="s">
        <v>171</v>
      </c>
    </row>
    <row r="8" spans="1:9" s="32" customFormat="1" hidden="1">
      <c r="A8" s="157"/>
      <c r="B8" s="149"/>
      <c r="C8" s="149"/>
      <c r="D8" s="163"/>
      <c r="E8" s="149"/>
      <c r="F8" s="117">
        <f t="shared" si="1"/>
        <v>0</v>
      </c>
      <c r="G8" s="200" t="s">
        <v>171</v>
      </c>
    </row>
    <row r="9" spans="1:9" s="32" customFormat="1" hidden="1">
      <c r="A9" s="157"/>
      <c r="B9" s="149"/>
      <c r="C9" s="149"/>
      <c r="D9" s="163"/>
      <c r="E9" s="149"/>
      <c r="F9" s="117">
        <f t="shared" si="1"/>
        <v>0</v>
      </c>
      <c r="G9" s="200" t="s">
        <v>171</v>
      </c>
    </row>
    <row r="10" spans="1:9" s="32" customFormat="1" hidden="1">
      <c r="A10" s="157"/>
      <c r="B10" s="149"/>
      <c r="C10" s="149"/>
      <c r="D10" s="163"/>
      <c r="E10" s="149"/>
      <c r="F10" s="117">
        <f t="shared" si="1"/>
        <v>0</v>
      </c>
      <c r="G10" s="200" t="s">
        <v>171</v>
      </c>
    </row>
    <row r="11" spans="1:9" s="32" customFormat="1" hidden="1">
      <c r="A11" s="157"/>
      <c r="B11" s="149"/>
      <c r="C11" s="149"/>
      <c r="D11" s="163"/>
      <c r="E11" s="149"/>
      <c r="F11" s="117">
        <f t="shared" si="1"/>
        <v>0</v>
      </c>
      <c r="G11" s="200" t="s">
        <v>171</v>
      </c>
    </row>
    <row r="12" spans="1:9" s="32" customFormat="1" hidden="1">
      <c r="A12" s="157"/>
      <c r="B12" s="149"/>
      <c r="C12" s="149"/>
      <c r="D12" s="163"/>
      <c r="E12" s="149"/>
      <c r="F12" s="117">
        <f t="shared" si="1"/>
        <v>0</v>
      </c>
      <c r="G12" s="200" t="s">
        <v>171</v>
      </c>
    </row>
    <row r="13" spans="1:9" s="32" customFormat="1" hidden="1">
      <c r="A13" s="157"/>
      <c r="B13" s="149"/>
      <c r="C13" s="149"/>
      <c r="D13" s="163"/>
      <c r="E13" s="149"/>
      <c r="F13" s="117">
        <f t="shared" si="1"/>
        <v>0</v>
      </c>
      <c r="G13" s="200" t="s">
        <v>171</v>
      </c>
    </row>
    <row r="14" spans="1:9" s="32" customFormat="1" hidden="1">
      <c r="A14" s="157"/>
      <c r="B14" s="149"/>
      <c r="C14" s="149"/>
      <c r="D14" s="163"/>
      <c r="E14" s="149"/>
      <c r="F14" s="117">
        <f t="shared" si="1"/>
        <v>0</v>
      </c>
      <c r="G14" s="200" t="s">
        <v>171</v>
      </c>
    </row>
    <row r="15" spans="1:9" s="32" customFormat="1" hidden="1">
      <c r="A15" s="157"/>
      <c r="B15" s="149"/>
      <c r="C15" s="149"/>
      <c r="D15" s="163"/>
      <c r="E15" s="149"/>
      <c r="F15" s="117">
        <f t="shared" si="1"/>
        <v>0</v>
      </c>
      <c r="G15" s="200" t="s">
        <v>171</v>
      </c>
    </row>
    <row r="16" spans="1:9" s="32" customFormat="1" hidden="1">
      <c r="A16" s="157"/>
      <c r="B16" s="149"/>
      <c r="C16" s="149"/>
      <c r="D16" s="163"/>
      <c r="E16" s="149"/>
      <c r="F16" s="117">
        <f t="shared" si="1"/>
        <v>0</v>
      </c>
      <c r="G16" s="200" t="s">
        <v>171</v>
      </c>
    </row>
    <row r="17" spans="1:7" s="32" customFormat="1" hidden="1">
      <c r="A17" s="157"/>
      <c r="B17" s="149"/>
      <c r="C17" s="149"/>
      <c r="D17" s="163"/>
      <c r="E17" s="149"/>
      <c r="F17" s="117">
        <f t="shared" si="1"/>
        <v>0</v>
      </c>
      <c r="G17" s="200" t="s">
        <v>171</v>
      </c>
    </row>
    <row r="18" spans="1:7" s="32" customFormat="1" hidden="1">
      <c r="A18" s="157"/>
      <c r="B18" s="149"/>
      <c r="C18" s="149"/>
      <c r="D18" s="163"/>
      <c r="E18" s="149"/>
      <c r="F18" s="117">
        <f t="shared" si="1"/>
        <v>0</v>
      </c>
      <c r="G18" s="200" t="s">
        <v>171</v>
      </c>
    </row>
    <row r="19" spans="1:7" s="32" customFormat="1" hidden="1">
      <c r="A19" s="157"/>
      <c r="B19" s="149"/>
      <c r="C19" s="149"/>
      <c r="D19" s="163"/>
      <c r="E19" s="149"/>
      <c r="F19" s="117">
        <f t="shared" si="1"/>
        <v>0</v>
      </c>
      <c r="G19" s="200" t="s">
        <v>171</v>
      </c>
    </row>
    <row r="20" spans="1:7" s="32" customFormat="1" hidden="1">
      <c r="A20" s="157"/>
      <c r="B20" s="149"/>
      <c r="C20" s="149"/>
      <c r="D20" s="163"/>
      <c r="E20" s="149"/>
      <c r="F20" s="117">
        <f t="shared" si="1"/>
        <v>0</v>
      </c>
      <c r="G20" s="200" t="s">
        <v>171</v>
      </c>
    </row>
    <row r="21" spans="1:7" s="32" customFormat="1" hidden="1">
      <c r="A21" s="157"/>
      <c r="B21" s="149"/>
      <c r="C21" s="149"/>
      <c r="D21" s="163"/>
      <c r="E21" s="149"/>
      <c r="F21" s="117">
        <f t="shared" si="1"/>
        <v>0</v>
      </c>
      <c r="G21" s="200" t="s">
        <v>171</v>
      </c>
    </row>
    <row r="22" spans="1:7" s="32" customFormat="1" hidden="1">
      <c r="A22" s="157"/>
      <c r="B22" s="149"/>
      <c r="C22" s="149"/>
      <c r="D22" s="163"/>
      <c r="E22" s="149"/>
      <c r="F22" s="117">
        <f t="shared" si="1"/>
        <v>0</v>
      </c>
      <c r="G22" s="200" t="s">
        <v>171</v>
      </c>
    </row>
    <row r="23" spans="1:7" s="32" customFormat="1" hidden="1">
      <c r="A23" s="157"/>
      <c r="B23" s="149"/>
      <c r="C23" s="149"/>
      <c r="D23" s="163"/>
      <c r="E23" s="149"/>
      <c r="F23" s="117">
        <f t="shared" si="1"/>
        <v>0</v>
      </c>
      <c r="G23" s="200" t="s">
        <v>171</v>
      </c>
    </row>
    <row r="24" spans="1:7" s="32" customFormat="1" hidden="1">
      <c r="A24" s="157"/>
      <c r="B24" s="149"/>
      <c r="C24" s="149"/>
      <c r="D24" s="163"/>
      <c r="E24" s="149"/>
      <c r="F24" s="117">
        <f t="shared" si="1"/>
        <v>0</v>
      </c>
      <c r="G24" s="200" t="s">
        <v>171</v>
      </c>
    </row>
    <row r="25" spans="1:7" s="32" customFormat="1" hidden="1">
      <c r="A25" s="157"/>
      <c r="B25" s="149"/>
      <c r="C25" s="149"/>
      <c r="D25" s="163"/>
      <c r="E25" s="149"/>
      <c r="F25" s="117">
        <f t="shared" si="1"/>
        <v>0</v>
      </c>
      <c r="G25" s="200" t="s">
        <v>171</v>
      </c>
    </row>
    <row r="26" spans="1:7" s="32" customFormat="1" hidden="1">
      <c r="A26" s="157"/>
      <c r="B26" s="149"/>
      <c r="C26" s="149"/>
      <c r="D26" s="163"/>
      <c r="E26" s="149"/>
      <c r="F26" s="117">
        <f t="shared" si="1"/>
        <v>0</v>
      </c>
      <c r="G26" s="200" t="s">
        <v>171</v>
      </c>
    </row>
    <row r="27" spans="1:7" s="32" customFormat="1" hidden="1">
      <c r="A27" s="157"/>
      <c r="B27" s="149"/>
      <c r="C27" s="149"/>
      <c r="D27" s="163"/>
      <c r="E27" s="149"/>
      <c r="F27" s="117">
        <f t="shared" si="1"/>
        <v>0</v>
      </c>
      <c r="G27" s="200" t="s">
        <v>171</v>
      </c>
    </row>
    <row r="28" spans="1:7" s="32" customFormat="1" hidden="1">
      <c r="A28" s="157"/>
      <c r="B28" s="149"/>
      <c r="C28" s="149"/>
      <c r="D28" s="163"/>
      <c r="E28" s="149"/>
      <c r="F28" s="117">
        <f t="shared" si="1"/>
        <v>0</v>
      </c>
      <c r="G28" s="200" t="s">
        <v>171</v>
      </c>
    </row>
    <row r="29" spans="1:7" s="32" customFormat="1" hidden="1">
      <c r="A29" s="157"/>
      <c r="B29" s="149"/>
      <c r="C29" s="149"/>
      <c r="D29" s="163"/>
      <c r="E29" s="149"/>
      <c r="F29" s="117">
        <f t="shared" si="1"/>
        <v>0</v>
      </c>
      <c r="G29" s="200" t="s">
        <v>171</v>
      </c>
    </row>
    <row r="30" spans="1:7" s="32" customFormat="1" hidden="1">
      <c r="A30" s="157"/>
      <c r="B30" s="149"/>
      <c r="C30" s="149"/>
      <c r="D30" s="163"/>
      <c r="E30" s="149"/>
      <c r="F30" s="117">
        <f t="shared" si="1"/>
        <v>0</v>
      </c>
      <c r="G30" s="200" t="s">
        <v>171</v>
      </c>
    </row>
    <row r="31" spans="1:7" s="32" customFormat="1" hidden="1">
      <c r="A31" s="157"/>
      <c r="B31" s="149"/>
      <c r="C31" s="149"/>
      <c r="D31" s="163"/>
      <c r="E31" s="149"/>
      <c r="F31" s="117">
        <f t="shared" si="1"/>
        <v>0</v>
      </c>
      <c r="G31" s="200" t="s">
        <v>171</v>
      </c>
    </row>
    <row r="32" spans="1:7" s="32" customFormat="1" hidden="1">
      <c r="A32" s="157"/>
      <c r="B32" s="149"/>
      <c r="C32" s="149"/>
      <c r="D32" s="163"/>
      <c r="E32" s="149"/>
      <c r="F32" s="117">
        <f t="shared" si="1"/>
        <v>0</v>
      </c>
      <c r="G32" s="200" t="s">
        <v>171</v>
      </c>
    </row>
    <row r="33" spans="1:7" s="32" customFormat="1" hidden="1">
      <c r="A33" s="157"/>
      <c r="B33" s="149"/>
      <c r="C33" s="149"/>
      <c r="D33" s="163"/>
      <c r="E33" s="149"/>
      <c r="F33" s="117">
        <f t="shared" si="1"/>
        <v>0</v>
      </c>
      <c r="G33" s="200" t="s">
        <v>171</v>
      </c>
    </row>
    <row r="34" spans="1:7" s="32" customFormat="1" hidden="1">
      <c r="A34" s="157"/>
      <c r="B34" s="149"/>
      <c r="C34" s="149"/>
      <c r="D34" s="163"/>
      <c r="E34" s="149"/>
      <c r="F34" s="117">
        <f t="shared" si="1"/>
        <v>0</v>
      </c>
      <c r="G34" s="200" t="s">
        <v>171</v>
      </c>
    </row>
    <row r="35" spans="1:7" s="32" customFormat="1" hidden="1">
      <c r="A35" s="157"/>
      <c r="B35" s="149"/>
      <c r="C35" s="149"/>
      <c r="D35" s="163"/>
      <c r="E35" s="149"/>
      <c r="F35" s="117">
        <f t="shared" si="1"/>
        <v>0</v>
      </c>
      <c r="G35" s="200" t="s">
        <v>171</v>
      </c>
    </row>
    <row r="36" spans="1:7" s="32" customFormat="1" hidden="1">
      <c r="A36" s="157"/>
      <c r="B36" s="149"/>
      <c r="C36" s="149"/>
      <c r="D36" s="163"/>
      <c r="E36" s="149"/>
      <c r="F36" s="117">
        <f t="shared" si="1"/>
        <v>0</v>
      </c>
      <c r="G36" s="200" t="s">
        <v>171</v>
      </c>
    </row>
    <row r="37" spans="1:7" s="32" customFormat="1" hidden="1">
      <c r="A37" s="157"/>
      <c r="B37" s="149"/>
      <c r="C37" s="149"/>
      <c r="D37" s="163"/>
      <c r="E37" s="149"/>
      <c r="F37" s="117">
        <f t="shared" si="1"/>
        <v>0</v>
      </c>
      <c r="G37" s="200" t="s">
        <v>171</v>
      </c>
    </row>
    <row r="38" spans="1:7" s="32" customFormat="1" hidden="1">
      <c r="A38" s="157"/>
      <c r="B38" s="149"/>
      <c r="C38" s="149"/>
      <c r="D38" s="163"/>
      <c r="E38" s="149"/>
      <c r="F38" s="117">
        <f t="shared" ref="F38:F69" si="2">ROUND(+B38*D38*E38,2)</f>
        <v>0</v>
      </c>
      <c r="G38" s="200" t="s">
        <v>171</v>
      </c>
    </row>
    <row r="39" spans="1:7" s="32" customFormat="1" hidden="1">
      <c r="A39" s="157"/>
      <c r="B39" s="149"/>
      <c r="C39" s="149"/>
      <c r="D39" s="163"/>
      <c r="E39" s="149"/>
      <c r="F39" s="117">
        <f t="shared" si="2"/>
        <v>0</v>
      </c>
      <c r="G39" s="200" t="s">
        <v>171</v>
      </c>
    </row>
    <row r="40" spans="1:7" s="32" customFormat="1" hidden="1">
      <c r="A40" s="157"/>
      <c r="B40" s="149"/>
      <c r="C40" s="149"/>
      <c r="D40" s="163"/>
      <c r="E40" s="149"/>
      <c r="F40" s="117">
        <f t="shared" si="2"/>
        <v>0</v>
      </c>
      <c r="G40" s="200" t="s">
        <v>171</v>
      </c>
    </row>
    <row r="41" spans="1:7" s="32" customFormat="1" hidden="1">
      <c r="A41" s="157"/>
      <c r="B41" s="149"/>
      <c r="C41" s="149"/>
      <c r="D41" s="163"/>
      <c r="E41" s="149"/>
      <c r="F41" s="117">
        <f t="shared" si="2"/>
        <v>0</v>
      </c>
      <c r="G41" s="200" t="s">
        <v>171</v>
      </c>
    </row>
    <row r="42" spans="1:7" s="32" customFormat="1" hidden="1">
      <c r="A42" s="157"/>
      <c r="B42" s="149"/>
      <c r="C42" s="149"/>
      <c r="D42" s="163"/>
      <c r="E42" s="149"/>
      <c r="F42" s="117">
        <f t="shared" si="2"/>
        <v>0</v>
      </c>
      <c r="G42" s="200" t="s">
        <v>171</v>
      </c>
    </row>
    <row r="43" spans="1:7" s="32" customFormat="1" hidden="1">
      <c r="A43" s="157"/>
      <c r="B43" s="149"/>
      <c r="C43" s="149"/>
      <c r="D43" s="163"/>
      <c r="E43" s="149"/>
      <c r="F43" s="117">
        <f t="shared" si="2"/>
        <v>0</v>
      </c>
      <c r="G43" s="200" t="s">
        <v>171</v>
      </c>
    </row>
    <row r="44" spans="1:7" s="32" customFormat="1" hidden="1">
      <c r="A44" s="157"/>
      <c r="B44" s="149"/>
      <c r="C44" s="149"/>
      <c r="D44" s="163"/>
      <c r="E44" s="149"/>
      <c r="F44" s="117">
        <f t="shared" si="2"/>
        <v>0</v>
      </c>
      <c r="G44" s="200" t="s">
        <v>171</v>
      </c>
    </row>
    <row r="45" spans="1:7" s="32" customFormat="1" hidden="1">
      <c r="A45" s="157"/>
      <c r="B45" s="149"/>
      <c r="C45" s="149"/>
      <c r="D45" s="163"/>
      <c r="E45" s="149"/>
      <c r="F45" s="117">
        <f t="shared" si="2"/>
        <v>0</v>
      </c>
      <c r="G45" s="200" t="s">
        <v>171</v>
      </c>
    </row>
    <row r="46" spans="1:7" s="32" customFormat="1" hidden="1">
      <c r="A46" s="157"/>
      <c r="B46" s="149"/>
      <c r="C46" s="149"/>
      <c r="D46" s="163"/>
      <c r="E46" s="149"/>
      <c r="F46" s="117">
        <f t="shared" si="2"/>
        <v>0</v>
      </c>
      <c r="G46" s="200" t="s">
        <v>171</v>
      </c>
    </row>
    <row r="47" spans="1:7" s="32" customFormat="1" hidden="1">
      <c r="A47" s="157"/>
      <c r="B47" s="149"/>
      <c r="C47" s="149"/>
      <c r="D47" s="163"/>
      <c r="E47" s="149"/>
      <c r="F47" s="117">
        <f t="shared" si="2"/>
        <v>0</v>
      </c>
      <c r="G47" s="200" t="s">
        <v>171</v>
      </c>
    </row>
    <row r="48" spans="1:7" s="32" customFormat="1" hidden="1">
      <c r="A48" s="157"/>
      <c r="B48" s="149"/>
      <c r="C48" s="149"/>
      <c r="D48" s="163"/>
      <c r="E48" s="149"/>
      <c r="F48" s="117">
        <f t="shared" si="2"/>
        <v>0</v>
      </c>
      <c r="G48" s="200" t="s">
        <v>171</v>
      </c>
    </row>
    <row r="49" spans="1:7" s="32" customFormat="1" hidden="1">
      <c r="A49" s="157"/>
      <c r="B49" s="149"/>
      <c r="C49" s="149"/>
      <c r="D49" s="163"/>
      <c r="E49" s="149"/>
      <c r="F49" s="117">
        <f t="shared" si="2"/>
        <v>0</v>
      </c>
      <c r="G49" s="200" t="s">
        <v>171</v>
      </c>
    </row>
    <row r="50" spans="1:7" s="32" customFormat="1" hidden="1">
      <c r="A50" s="157"/>
      <c r="B50" s="149"/>
      <c r="C50" s="149"/>
      <c r="D50" s="163"/>
      <c r="E50" s="149"/>
      <c r="F50" s="117">
        <f t="shared" si="2"/>
        <v>0</v>
      </c>
      <c r="G50" s="200" t="s">
        <v>171</v>
      </c>
    </row>
    <row r="51" spans="1:7" s="32" customFormat="1" hidden="1">
      <c r="A51" s="157"/>
      <c r="B51" s="149"/>
      <c r="C51" s="149"/>
      <c r="D51" s="163"/>
      <c r="E51" s="149"/>
      <c r="F51" s="117">
        <f t="shared" si="2"/>
        <v>0</v>
      </c>
      <c r="G51" s="200" t="s">
        <v>171</v>
      </c>
    </row>
    <row r="52" spans="1:7" s="32" customFormat="1" hidden="1">
      <c r="A52" s="157"/>
      <c r="B52" s="149"/>
      <c r="C52" s="149"/>
      <c r="D52" s="163"/>
      <c r="E52" s="149"/>
      <c r="F52" s="117">
        <f t="shared" si="2"/>
        <v>0</v>
      </c>
      <c r="G52" s="200" t="s">
        <v>171</v>
      </c>
    </row>
    <row r="53" spans="1:7" s="32" customFormat="1" hidden="1">
      <c r="A53" s="157"/>
      <c r="B53" s="149"/>
      <c r="C53" s="149"/>
      <c r="D53" s="163"/>
      <c r="E53" s="149"/>
      <c r="F53" s="117">
        <f t="shared" si="2"/>
        <v>0</v>
      </c>
      <c r="G53" s="200" t="s">
        <v>171</v>
      </c>
    </row>
    <row r="54" spans="1:7" s="32" customFormat="1" hidden="1">
      <c r="A54" s="157"/>
      <c r="B54" s="149"/>
      <c r="C54" s="149"/>
      <c r="D54" s="163"/>
      <c r="E54" s="149"/>
      <c r="F54" s="117">
        <f t="shared" si="2"/>
        <v>0</v>
      </c>
      <c r="G54" s="200" t="s">
        <v>171</v>
      </c>
    </row>
    <row r="55" spans="1:7" s="32" customFormat="1" hidden="1">
      <c r="A55" s="157"/>
      <c r="B55" s="149"/>
      <c r="C55" s="149"/>
      <c r="D55" s="163"/>
      <c r="E55" s="149"/>
      <c r="F55" s="117">
        <f t="shared" si="2"/>
        <v>0</v>
      </c>
      <c r="G55" s="200" t="s">
        <v>171</v>
      </c>
    </row>
    <row r="56" spans="1:7" s="32" customFormat="1" hidden="1">
      <c r="A56" s="157"/>
      <c r="B56" s="149"/>
      <c r="C56" s="149"/>
      <c r="D56" s="163"/>
      <c r="E56" s="149"/>
      <c r="F56" s="117">
        <f t="shared" si="2"/>
        <v>0</v>
      </c>
      <c r="G56" s="200" t="s">
        <v>171</v>
      </c>
    </row>
    <row r="57" spans="1:7" s="32" customFormat="1" hidden="1">
      <c r="A57" s="157"/>
      <c r="B57" s="149"/>
      <c r="C57" s="149"/>
      <c r="D57" s="163"/>
      <c r="E57" s="149"/>
      <c r="F57" s="117">
        <f t="shared" si="2"/>
        <v>0</v>
      </c>
      <c r="G57" s="200" t="s">
        <v>171</v>
      </c>
    </row>
    <row r="58" spans="1:7" s="32" customFormat="1" hidden="1">
      <c r="A58" s="157"/>
      <c r="B58" s="149"/>
      <c r="C58" s="149"/>
      <c r="D58" s="163"/>
      <c r="E58" s="149"/>
      <c r="F58" s="117">
        <f t="shared" si="2"/>
        <v>0</v>
      </c>
      <c r="G58" s="200" t="s">
        <v>171</v>
      </c>
    </row>
    <row r="59" spans="1:7" s="32" customFormat="1" hidden="1">
      <c r="A59" s="157"/>
      <c r="B59" s="149"/>
      <c r="C59" s="149"/>
      <c r="D59" s="163"/>
      <c r="E59" s="149"/>
      <c r="F59" s="117">
        <f t="shared" si="2"/>
        <v>0</v>
      </c>
      <c r="G59" s="200" t="s">
        <v>171</v>
      </c>
    </row>
    <row r="60" spans="1:7" s="32" customFormat="1" hidden="1">
      <c r="A60" s="157"/>
      <c r="B60" s="149"/>
      <c r="C60" s="149"/>
      <c r="D60" s="163"/>
      <c r="E60" s="149"/>
      <c r="F60" s="117">
        <f t="shared" si="2"/>
        <v>0</v>
      </c>
      <c r="G60" s="200" t="s">
        <v>171</v>
      </c>
    </row>
    <row r="61" spans="1:7" s="32" customFormat="1" hidden="1">
      <c r="A61" s="157"/>
      <c r="B61" s="149"/>
      <c r="C61" s="149"/>
      <c r="D61" s="163"/>
      <c r="E61" s="149"/>
      <c r="F61" s="117">
        <f t="shared" si="2"/>
        <v>0</v>
      </c>
      <c r="G61" s="200" t="s">
        <v>171</v>
      </c>
    </row>
    <row r="62" spans="1:7" s="32" customFormat="1" hidden="1">
      <c r="A62" s="157"/>
      <c r="B62" s="149"/>
      <c r="C62" s="149"/>
      <c r="D62" s="163"/>
      <c r="E62" s="149"/>
      <c r="F62" s="117">
        <f t="shared" si="2"/>
        <v>0</v>
      </c>
      <c r="G62" s="200" t="s">
        <v>171</v>
      </c>
    </row>
    <row r="63" spans="1:7" s="32" customFormat="1" hidden="1">
      <c r="A63" s="157"/>
      <c r="B63" s="149"/>
      <c r="C63" s="149"/>
      <c r="D63" s="163"/>
      <c r="E63" s="149"/>
      <c r="F63" s="117">
        <f t="shared" si="2"/>
        <v>0</v>
      </c>
      <c r="G63" s="200" t="s">
        <v>171</v>
      </c>
    </row>
    <row r="64" spans="1:7" s="32" customFormat="1" hidden="1">
      <c r="A64" s="157"/>
      <c r="B64" s="149"/>
      <c r="C64" s="149"/>
      <c r="D64" s="163"/>
      <c r="E64" s="149"/>
      <c r="F64" s="117">
        <f t="shared" si="2"/>
        <v>0</v>
      </c>
      <c r="G64" s="200" t="s">
        <v>171</v>
      </c>
    </row>
    <row r="65" spans="1:7" s="32" customFormat="1" hidden="1">
      <c r="A65" s="157"/>
      <c r="B65" s="149"/>
      <c r="C65" s="149"/>
      <c r="D65" s="163"/>
      <c r="E65" s="149"/>
      <c r="F65" s="117">
        <f t="shared" si="2"/>
        <v>0</v>
      </c>
      <c r="G65" s="200" t="s">
        <v>171</v>
      </c>
    </row>
    <row r="66" spans="1:7" s="32" customFormat="1" hidden="1">
      <c r="A66" s="157"/>
      <c r="B66" s="149"/>
      <c r="C66" s="149"/>
      <c r="D66" s="163"/>
      <c r="E66" s="149"/>
      <c r="F66" s="117">
        <f t="shared" si="2"/>
        <v>0</v>
      </c>
      <c r="G66" s="200" t="s">
        <v>171</v>
      </c>
    </row>
    <row r="67" spans="1:7" s="32" customFormat="1" hidden="1">
      <c r="A67" s="157"/>
      <c r="B67" s="149"/>
      <c r="C67" s="149"/>
      <c r="D67" s="163"/>
      <c r="E67" s="149"/>
      <c r="F67" s="117">
        <f t="shared" si="2"/>
        <v>0</v>
      </c>
      <c r="G67" s="200" t="s">
        <v>171</v>
      </c>
    </row>
    <row r="68" spans="1:7" s="32" customFormat="1" hidden="1">
      <c r="A68" s="157"/>
      <c r="B68" s="149"/>
      <c r="C68" s="149"/>
      <c r="D68" s="163"/>
      <c r="E68" s="149"/>
      <c r="F68" s="117">
        <f t="shared" si="2"/>
        <v>0</v>
      </c>
      <c r="G68" s="200" t="s">
        <v>171</v>
      </c>
    </row>
    <row r="69" spans="1:7" s="32" customFormat="1" hidden="1">
      <c r="A69" s="157"/>
      <c r="B69" s="149"/>
      <c r="C69" s="149"/>
      <c r="D69" s="163"/>
      <c r="E69" s="149"/>
      <c r="F69" s="117">
        <f t="shared" si="2"/>
        <v>0</v>
      </c>
      <c r="G69" s="200" t="s">
        <v>171</v>
      </c>
    </row>
    <row r="70" spans="1:7" s="32" customFormat="1" hidden="1">
      <c r="A70" s="157"/>
      <c r="B70" s="149"/>
      <c r="C70" s="149"/>
      <c r="D70" s="163"/>
      <c r="E70" s="149"/>
      <c r="F70" s="117">
        <f t="shared" ref="F70:F101" si="3">ROUND(+B70*D70*E70,2)</f>
        <v>0</v>
      </c>
      <c r="G70" s="200" t="s">
        <v>171</v>
      </c>
    </row>
    <row r="71" spans="1:7" s="32" customFormat="1" hidden="1">
      <c r="A71" s="157"/>
      <c r="B71" s="149"/>
      <c r="C71" s="149"/>
      <c r="D71" s="163"/>
      <c r="E71" s="149"/>
      <c r="F71" s="117">
        <f t="shared" si="3"/>
        <v>0</v>
      </c>
      <c r="G71" s="200" t="s">
        <v>171</v>
      </c>
    </row>
    <row r="72" spans="1:7" s="32" customFormat="1" hidden="1">
      <c r="A72" s="157"/>
      <c r="B72" s="149"/>
      <c r="C72" s="149"/>
      <c r="D72" s="163"/>
      <c r="E72" s="149"/>
      <c r="F72" s="117">
        <f t="shared" si="3"/>
        <v>0</v>
      </c>
      <c r="G72" s="200" t="s">
        <v>171</v>
      </c>
    </row>
    <row r="73" spans="1:7" s="32" customFormat="1" hidden="1">
      <c r="A73" s="157"/>
      <c r="B73" s="149"/>
      <c r="C73" s="149"/>
      <c r="D73" s="163"/>
      <c r="E73" s="149"/>
      <c r="F73" s="117">
        <f t="shared" si="3"/>
        <v>0</v>
      </c>
      <c r="G73" s="200" t="s">
        <v>171</v>
      </c>
    </row>
    <row r="74" spans="1:7" s="32" customFormat="1" hidden="1">
      <c r="A74" s="157"/>
      <c r="B74" s="149"/>
      <c r="C74" s="149"/>
      <c r="D74" s="163"/>
      <c r="E74" s="149"/>
      <c r="F74" s="117">
        <f t="shared" si="3"/>
        <v>0</v>
      </c>
      <c r="G74" s="200" t="s">
        <v>171</v>
      </c>
    </row>
    <row r="75" spans="1:7" s="32" customFormat="1" hidden="1">
      <c r="A75" s="157"/>
      <c r="B75" s="149"/>
      <c r="C75" s="149"/>
      <c r="D75" s="163"/>
      <c r="E75" s="149"/>
      <c r="F75" s="117">
        <f t="shared" si="3"/>
        <v>0</v>
      </c>
      <c r="G75" s="200" t="s">
        <v>171</v>
      </c>
    </row>
    <row r="76" spans="1:7" s="32" customFormat="1" hidden="1">
      <c r="A76" s="157"/>
      <c r="B76" s="149"/>
      <c r="C76" s="149"/>
      <c r="D76" s="163"/>
      <c r="E76" s="149"/>
      <c r="F76" s="117">
        <f t="shared" si="3"/>
        <v>0</v>
      </c>
      <c r="G76" s="200" t="s">
        <v>171</v>
      </c>
    </row>
    <row r="77" spans="1:7" s="32" customFormat="1" hidden="1">
      <c r="A77" s="157"/>
      <c r="B77" s="149"/>
      <c r="C77" s="149"/>
      <c r="D77" s="163"/>
      <c r="E77" s="149"/>
      <c r="F77" s="117">
        <f t="shared" si="3"/>
        <v>0</v>
      </c>
      <c r="G77" s="200" t="s">
        <v>171</v>
      </c>
    </row>
    <row r="78" spans="1:7" s="32" customFormat="1" hidden="1">
      <c r="A78" s="157"/>
      <c r="B78" s="149"/>
      <c r="C78" s="149"/>
      <c r="D78" s="163"/>
      <c r="E78" s="149"/>
      <c r="F78" s="117">
        <f t="shared" si="3"/>
        <v>0</v>
      </c>
      <c r="G78" s="200" t="s">
        <v>171</v>
      </c>
    </row>
    <row r="79" spans="1:7" s="32" customFormat="1" hidden="1">
      <c r="A79" s="157"/>
      <c r="B79" s="149"/>
      <c r="C79" s="149"/>
      <c r="D79" s="163"/>
      <c r="E79" s="149"/>
      <c r="F79" s="117">
        <f t="shared" si="3"/>
        <v>0</v>
      </c>
      <c r="G79" s="200" t="s">
        <v>171</v>
      </c>
    </row>
    <row r="80" spans="1:7" s="32" customFormat="1" hidden="1">
      <c r="A80" s="157"/>
      <c r="B80" s="149"/>
      <c r="C80" s="149"/>
      <c r="D80" s="163"/>
      <c r="E80" s="149"/>
      <c r="F80" s="117">
        <f t="shared" si="3"/>
        <v>0</v>
      </c>
      <c r="G80" s="200" t="s">
        <v>171</v>
      </c>
    </row>
    <row r="81" spans="1:7" s="32" customFormat="1" hidden="1">
      <c r="A81" s="157"/>
      <c r="B81" s="149"/>
      <c r="C81" s="149"/>
      <c r="D81" s="163"/>
      <c r="E81" s="149"/>
      <c r="F81" s="117">
        <f t="shared" si="3"/>
        <v>0</v>
      </c>
      <c r="G81" s="200" t="s">
        <v>171</v>
      </c>
    </row>
    <row r="82" spans="1:7" s="32" customFormat="1" hidden="1">
      <c r="A82" s="157"/>
      <c r="B82" s="149"/>
      <c r="C82" s="149"/>
      <c r="D82" s="163"/>
      <c r="E82" s="149"/>
      <c r="F82" s="117">
        <f t="shared" si="3"/>
        <v>0</v>
      </c>
      <c r="G82" s="200" t="s">
        <v>171</v>
      </c>
    </row>
    <row r="83" spans="1:7" s="32" customFormat="1" hidden="1">
      <c r="A83" s="157"/>
      <c r="B83" s="149"/>
      <c r="C83" s="149"/>
      <c r="D83" s="163"/>
      <c r="E83" s="149"/>
      <c r="F83" s="117">
        <f t="shared" si="3"/>
        <v>0</v>
      </c>
      <c r="G83" s="200" t="s">
        <v>171</v>
      </c>
    </row>
    <row r="84" spans="1:7" s="32" customFormat="1" hidden="1">
      <c r="A84" s="157"/>
      <c r="B84" s="149"/>
      <c r="C84" s="149"/>
      <c r="D84" s="163"/>
      <c r="E84" s="149"/>
      <c r="F84" s="117">
        <f t="shared" si="3"/>
        <v>0</v>
      </c>
      <c r="G84" s="200" t="s">
        <v>171</v>
      </c>
    </row>
    <row r="85" spans="1:7" s="32" customFormat="1" hidden="1">
      <c r="A85" s="157"/>
      <c r="B85" s="149"/>
      <c r="C85" s="149"/>
      <c r="D85" s="163"/>
      <c r="E85" s="149"/>
      <c r="F85" s="117">
        <f t="shared" si="3"/>
        <v>0</v>
      </c>
      <c r="G85" s="200" t="s">
        <v>171</v>
      </c>
    </row>
    <row r="86" spans="1:7" s="32" customFormat="1" hidden="1">
      <c r="A86" s="157"/>
      <c r="B86" s="149"/>
      <c r="C86" s="149"/>
      <c r="D86" s="163"/>
      <c r="E86" s="149"/>
      <c r="F86" s="117">
        <f t="shared" si="3"/>
        <v>0</v>
      </c>
      <c r="G86" s="200" t="s">
        <v>171</v>
      </c>
    </row>
    <row r="87" spans="1:7" s="32" customFormat="1" hidden="1">
      <c r="A87" s="157"/>
      <c r="B87" s="149"/>
      <c r="C87" s="149"/>
      <c r="D87" s="163"/>
      <c r="E87" s="149"/>
      <c r="F87" s="117">
        <f t="shared" si="3"/>
        <v>0</v>
      </c>
      <c r="G87" s="200" t="s">
        <v>171</v>
      </c>
    </row>
    <row r="88" spans="1:7" s="32" customFormat="1" hidden="1">
      <c r="A88" s="157"/>
      <c r="B88" s="149"/>
      <c r="C88" s="149"/>
      <c r="D88" s="163"/>
      <c r="E88" s="149"/>
      <c r="F88" s="117">
        <f t="shared" si="3"/>
        <v>0</v>
      </c>
      <c r="G88" s="200" t="s">
        <v>171</v>
      </c>
    </row>
    <row r="89" spans="1:7" s="32" customFormat="1" hidden="1">
      <c r="A89" s="157"/>
      <c r="B89" s="149"/>
      <c r="C89" s="149"/>
      <c r="D89" s="163"/>
      <c r="E89" s="149"/>
      <c r="F89" s="117">
        <f t="shared" si="3"/>
        <v>0</v>
      </c>
      <c r="G89" s="200" t="s">
        <v>171</v>
      </c>
    </row>
    <row r="90" spans="1:7" s="32" customFormat="1" hidden="1">
      <c r="A90" s="157"/>
      <c r="B90" s="149"/>
      <c r="C90" s="149"/>
      <c r="D90" s="163"/>
      <c r="E90" s="149"/>
      <c r="F90" s="117">
        <f t="shared" si="3"/>
        <v>0</v>
      </c>
      <c r="G90" s="200" t="s">
        <v>171</v>
      </c>
    </row>
    <row r="91" spans="1:7" s="32" customFormat="1" hidden="1">
      <c r="A91" s="157"/>
      <c r="B91" s="149"/>
      <c r="C91" s="149"/>
      <c r="D91" s="163"/>
      <c r="E91" s="149"/>
      <c r="F91" s="117">
        <f t="shared" si="3"/>
        <v>0</v>
      </c>
      <c r="G91" s="200" t="s">
        <v>171</v>
      </c>
    </row>
    <row r="92" spans="1:7" s="32" customFormat="1" hidden="1">
      <c r="A92" s="157"/>
      <c r="B92" s="149"/>
      <c r="C92" s="149"/>
      <c r="D92" s="163"/>
      <c r="E92" s="149"/>
      <c r="F92" s="117">
        <f t="shared" si="3"/>
        <v>0</v>
      </c>
      <c r="G92" s="200" t="s">
        <v>171</v>
      </c>
    </row>
    <row r="93" spans="1:7" s="32" customFormat="1" hidden="1">
      <c r="A93" s="157"/>
      <c r="B93" s="149"/>
      <c r="C93" s="149"/>
      <c r="D93" s="163"/>
      <c r="E93" s="149"/>
      <c r="F93" s="117">
        <f t="shared" si="3"/>
        <v>0</v>
      </c>
      <c r="G93" s="200" t="s">
        <v>171</v>
      </c>
    </row>
    <row r="94" spans="1:7" s="32" customFormat="1" hidden="1">
      <c r="A94" s="157"/>
      <c r="B94" s="149"/>
      <c r="C94" s="149"/>
      <c r="D94" s="163"/>
      <c r="E94" s="149"/>
      <c r="F94" s="117">
        <f t="shared" si="3"/>
        <v>0</v>
      </c>
      <c r="G94" s="200" t="s">
        <v>171</v>
      </c>
    </row>
    <row r="95" spans="1:7" s="32" customFormat="1" hidden="1">
      <c r="A95" s="157"/>
      <c r="B95" s="149"/>
      <c r="C95" s="149"/>
      <c r="D95" s="163"/>
      <c r="E95" s="149"/>
      <c r="F95" s="117">
        <f t="shared" si="3"/>
        <v>0</v>
      </c>
      <c r="G95" s="200" t="s">
        <v>171</v>
      </c>
    </row>
    <row r="96" spans="1:7" s="32" customFormat="1" hidden="1">
      <c r="A96" s="157"/>
      <c r="B96" s="149"/>
      <c r="C96" s="149"/>
      <c r="D96" s="163"/>
      <c r="E96" s="149"/>
      <c r="F96" s="117">
        <f t="shared" si="3"/>
        <v>0</v>
      </c>
      <c r="G96" s="200" t="s">
        <v>171</v>
      </c>
    </row>
    <row r="97" spans="1:7" s="32" customFormat="1" hidden="1">
      <c r="A97" s="157"/>
      <c r="B97" s="149"/>
      <c r="C97" s="149"/>
      <c r="D97" s="163"/>
      <c r="E97" s="149"/>
      <c r="F97" s="117">
        <f t="shared" si="3"/>
        <v>0</v>
      </c>
      <c r="G97" s="200" t="s">
        <v>171</v>
      </c>
    </row>
    <row r="98" spans="1:7" s="32" customFormat="1" hidden="1">
      <c r="A98" s="157"/>
      <c r="B98" s="149"/>
      <c r="C98" s="149"/>
      <c r="D98" s="163"/>
      <c r="E98" s="149"/>
      <c r="F98" s="117">
        <f t="shared" si="3"/>
        <v>0</v>
      </c>
      <c r="G98" s="200" t="s">
        <v>171</v>
      </c>
    </row>
    <row r="99" spans="1:7" s="32" customFormat="1" hidden="1">
      <c r="A99" s="157"/>
      <c r="B99" s="149"/>
      <c r="C99" s="149"/>
      <c r="D99" s="163"/>
      <c r="E99" s="149"/>
      <c r="F99" s="117">
        <f t="shared" si="3"/>
        <v>0</v>
      </c>
      <c r="G99" s="200" t="s">
        <v>171</v>
      </c>
    </row>
    <row r="100" spans="1:7" s="32" customFormat="1" hidden="1">
      <c r="A100" s="157"/>
      <c r="B100" s="149"/>
      <c r="C100" s="149"/>
      <c r="D100" s="163"/>
      <c r="E100" s="149"/>
      <c r="F100" s="117">
        <f t="shared" si="3"/>
        <v>0</v>
      </c>
      <c r="G100" s="200" t="s">
        <v>171</v>
      </c>
    </row>
    <row r="101" spans="1:7" s="32" customFormat="1" hidden="1">
      <c r="A101" s="157"/>
      <c r="B101" s="149"/>
      <c r="C101" s="149"/>
      <c r="D101" s="163"/>
      <c r="E101" s="149"/>
      <c r="F101" s="117">
        <f t="shared" si="3"/>
        <v>0</v>
      </c>
      <c r="G101" s="200" t="s">
        <v>171</v>
      </c>
    </row>
    <row r="102" spans="1:7" s="32" customFormat="1" hidden="1">
      <c r="A102" s="157"/>
      <c r="B102" s="149"/>
      <c r="C102" s="149"/>
      <c r="D102" s="163"/>
      <c r="E102" s="149"/>
      <c r="F102" s="117">
        <f t="shared" si="1"/>
        <v>0</v>
      </c>
      <c r="G102" s="200" t="s">
        <v>171</v>
      </c>
    </row>
    <row r="103" spans="1:7" s="32" customFormat="1" hidden="1">
      <c r="A103" s="157"/>
      <c r="B103" s="149"/>
      <c r="C103" s="149"/>
      <c r="D103" s="163"/>
      <c r="E103" s="149"/>
      <c r="F103" s="117">
        <f t="shared" si="1"/>
        <v>0</v>
      </c>
      <c r="G103" s="200" t="s">
        <v>171</v>
      </c>
    </row>
    <row r="104" spans="1:7" s="32" customFormat="1" hidden="1">
      <c r="A104" s="157"/>
      <c r="B104" s="149"/>
      <c r="C104" s="149"/>
      <c r="D104" s="163"/>
      <c r="E104" s="149"/>
      <c r="F104" s="117">
        <f t="shared" si="1"/>
        <v>0</v>
      </c>
      <c r="G104" s="200" t="s">
        <v>171</v>
      </c>
    </row>
    <row r="105" spans="1:7" s="32" customFormat="1" hidden="1">
      <c r="A105" s="157"/>
      <c r="B105" s="149"/>
      <c r="C105" s="149"/>
      <c r="D105" s="163"/>
      <c r="E105" s="149"/>
      <c r="F105" s="117">
        <f t="shared" si="1"/>
        <v>0</v>
      </c>
      <c r="G105" s="200" t="s">
        <v>171</v>
      </c>
    </row>
    <row r="106" spans="1:7" s="32" customFormat="1" hidden="1">
      <c r="A106" s="157"/>
      <c r="B106" s="149"/>
      <c r="C106" s="149"/>
      <c r="D106" s="163"/>
      <c r="E106" s="149"/>
      <c r="F106" s="117">
        <f t="shared" si="1"/>
        <v>0</v>
      </c>
      <c r="G106" s="200" t="s">
        <v>171</v>
      </c>
    </row>
    <row r="107" spans="1:7" s="32" customFormat="1" hidden="1">
      <c r="A107" s="157"/>
      <c r="B107" s="149"/>
      <c r="C107" s="149"/>
      <c r="D107" s="163"/>
      <c r="E107" s="149"/>
      <c r="F107" s="117">
        <f t="shared" si="1"/>
        <v>0</v>
      </c>
      <c r="G107" s="200" t="s">
        <v>171</v>
      </c>
    </row>
    <row r="108" spans="1:7" s="32" customFormat="1" hidden="1">
      <c r="A108" s="157"/>
      <c r="B108" s="149"/>
      <c r="C108" s="149"/>
      <c r="D108" s="163"/>
      <c r="E108" s="149"/>
      <c r="F108" s="117">
        <f t="shared" si="1"/>
        <v>0</v>
      </c>
      <c r="G108" s="200" t="s">
        <v>171</v>
      </c>
    </row>
    <row r="109" spans="1:7" s="32" customFormat="1" hidden="1">
      <c r="A109" s="157"/>
      <c r="B109" s="149"/>
      <c r="C109" s="149"/>
      <c r="D109" s="163"/>
      <c r="E109" s="149"/>
      <c r="F109" s="117">
        <f t="shared" si="1"/>
        <v>0</v>
      </c>
      <c r="G109" s="200" t="s">
        <v>171</v>
      </c>
    </row>
    <row r="110" spans="1:7" s="32" customFormat="1" hidden="1">
      <c r="A110" s="157"/>
      <c r="B110" s="149"/>
      <c r="C110" s="149"/>
      <c r="D110" s="163"/>
      <c r="E110" s="149"/>
      <c r="F110" s="117">
        <f t="shared" ref="F110:F117" si="4">ROUND(+B110*D110*E110,2)</f>
        <v>0</v>
      </c>
      <c r="G110" s="200" t="s">
        <v>171</v>
      </c>
    </row>
    <row r="111" spans="1:7" s="32" customFormat="1" hidden="1">
      <c r="A111" s="157"/>
      <c r="B111" s="149"/>
      <c r="C111" s="149"/>
      <c r="D111" s="163"/>
      <c r="E111" s="149"/>
      <c r="F111" s="117">
        <f t="shared" si="4"/>
        <v>0</v>
      </c>
      <c r="G111" s="200" t="s">
        <v>171</v>
      </c>
    </row>
    <row r="112" spans="1:7" s="32" customFormat="1" hidden="1">
      <c r="A112" s="157"/>
      <c r="B112" s="149"/>
      <c r="C112" s="149"/>
      <c r="D112" s="163"/>
      <c r="E112" s="149"/>
      <c r="F112" s="117">
        <f t="shared" si="4"/>
        <v>0</v>
      </c>
      <c r="G112" s="200" t="s">
        <v>171</v>
      </c>
    </row>
    <row r="113" spans="1:7" s="32" customFormat="1" hidden="1">
      <c r="A113" s="157"/>
      <c r="B113" s="149"/>
      <c r="C113" s="149"/>
      <c r="D113" s="163"/>
      <c r="E113" s="149"/>
      <c r="F113" s="117">
        <f t="shared" si="4"/>
        <v>0</v>
      </c>
      <c r="G113" s="200" t="s">
        <v>171</v>
      </c>
    </row>
    <row r="114" spans="1:7" s="32" customFormat="1" hidden="1">
      <c r="A114" s="157"/>
      <c r="B114" s="149"/>
      <c r="C114" s="149"/>
      <c r="D114" s="163"/>
      <c r="E114" s="149"/>
      <c r="F114" s="117">
        <f t="shared" si="4"/>
        <v>0</v>
      </c>
      <c r="G114" s="200" t="s">
        <v>171</v>
      </c>
    </row>
    <row r="115" spans="1:7" s="32" customFormat="1" hidden="1">
      <c r="A115" s="157"/>
      <c r="B115" s="149"/>
      <c r="C115" s="149"/>
      <c r="D115" s="163"/>
      <c r="E115" s="149"/>
      <c r="F115" s="117">
        <f t="shared" si="4"/>
        <v>0</v>
      </c>
      <c r="G115" s="200" t="s">
        <v>171</v>
      </c>
    </row>
    <row r="116" spans="1:7" s="32" customFormat="1" hidden="1">
      <c r="A116" s="157"/>
      <c r="B116" s="149"/>
      <c r="C116" s="149"/>
      <c r="D116" s="163"/>
      <c r="E116" s="149"/>
      <c r="F116" s="117">
        <f t="shared" si="4"/>
        <v>0</v>
      </c>
      <c r="G116" s="200" t="s">
        <v>171</v>
      </c>
    </row>
    <row r="117" spans="1:7" s="32" customFormat="1" hidden="1">
      <c r="A117" s="157"/>
      <c r="B117" s="149"/>
      <c r="C117" s="149"/>
      <c r="D117" s="163"/>
      <c r="E117" s="149"/>
      <c r="F117" s="117">
        <f t="shared" si="4"/>
        <v>0</v>
      </c>
      <c r="G117" s="200" t="s">
        <v>171</v>
      </c>
    </row>
    <row r="118" spans="1:7" s="32" customFormat="1" hidden="1">
      <c r="A118" s="157"/>
      <c r="B118" s="149"/>
      <c r="C118" s="149"/>
      <c r="D118" s="163"/>
      <c r="E118" s="149"/>
      <c r="F118" s="117">
        <f t="shared" ref="F118:F125" si="5">ROUND(+B118*D118*E118,2)</f>
        <v>0</v>
      </c>
      <c r="G118" s="200" t="s">
        <v>171</v>
      </c>
    </row>
    <row r="119" spans="1:7" s="32" customFormat="1" hidden="1">
      <c r="A119" s="157"/>
      <c r="B119" s="149"/>
      <c r="C119" s="149"/>
      <c r="D119" s="163"/>
      <c r="E119" s="149"/>
      <c r="F119" s="117">
        <f t="shared" si="5"/>
        <v>0</v>
      </c>
      <c r="G119" s="200" t="s">
        <v>171</v>
      </c>
    </row>
    <row r="120" spans="1:7" s="32" customFormat="1" hidden="1">
      <c r="A120" s="157"/>
      <c r="B120" s="149"/>
      <c r="C120" s="149"/>
      <c r="D120" s="163"/>
      <c r="E120" s="149"/>
      <c r="F120" s="117">
        <f t="shared" si="5"/>
        <v>0</v>
      </c>
      <c r="G120" s="200" t="s">
        <v>171</v>
      </c>
    </row>
    <row r="121" spans="1:7" s="32" customFormat="1" hidden="1">
      <c r="A121" s="157"/>
      <c r="B121" s="149"/>
      <c r="C121" s="149"/>
      <c r="D121" s="163"/>
      <c r="E121" s="149"/>
      <c r="F121" s="117">
        <f t="shared" si="5"/>
        <v>0</v>
      </c>
      <c r="G121" s="200" t="s">
        <v>171</v>
      </c>
    </row>
    <row r="122" spans="1:7" s="32" customFormat="1" hidden="1">
      <c r="A122" s="157"/>
      <c r="B122" s="149"/>
      <c r="C122" s="149"/>
      <c r="D122" s="163"/>
      <c r="E122" s="149"/>
      <c r="F122" s="117">
        <f t="shared" si="5"/>
        <v>0</v>
      </c>
      <c r="G122" s="200" t="s">
        <v>171</v>
      </c>
    </row>
    <row r="123" spans="1:7" s="32" customFormat="1" hidden="1">
      <c r="A123" s="157"/>
      <c r="B123" s="149"/>
      <c r="C123" s="149"/>
      <c r="D123" s="163"/>
      <c r="E123" s="149"/>
      <c r="F123" s="117">
        <f t="shared" si="5"/>
        <v>0</v>
      </c>
      <c r="G123" s="200" t="s">
        <v>171</v>
      </c>
    </row>
    <row r="124" spans="1:7" s="32" customFormat="1" hidden="1">
      <c r="A124" s="157"/>
      <c r="B124" s="149"/>
      <c r="C124" s="149"/>
      <c r="D124" s="163"/>
      <c r="E124" s="149"/>
      <c r="F124" s="117">
        <f t="shared" si="5"/>
        <v>0</v>
      </c>
      <c r="G124" s="200" t="s">
        <v>171</v>
      </c>
    </row>
    <row r="125" spans="1:7" s="32" customFormat="1" hidden="1">
      <c r="A125" s="157"/>
      <c r="B125" s="149"/>
      <c r="C125" s="149"/>
      <c r="D125" s="163"/>
      <c r="E125" s="149"/>
      <c r="F125" s="117">
        <f t="shared" si="5"/>
        <v>0</v>
      </c>
      <c r="G125" s="200" t="s">
        <v>171</v>
      </c>
    </row>
    <row r="126" spans="1:7" s="32" customFormat="1" hidden="1">
      <c r="A126" s="157"/>
      <c r="B126" s="149"/>
      <c r="C126" s="149"/>
      <c r="D126" s="163"/>
      <c r="E126" s="149"/>
      <c r="F126" s="117">
        <f t="shared" si="1"/>
        <v>0</v>
      </c>
      <c r="G126" s="200" t="s">
        <v>171</v>
      </c>
    </row>
    <row r="127" spans="1:7" s="32" customFormat="1" hidden="1">
      <c r="A127" s="157"/>
      <c r="B127" s="149"/>
      <c r="C127" s="149"/>
      <c r="D127" s="163"/>
      <c r="E127" s="149"/>
      <c r="F127" s="117">
        <f t="shared" si="1"/>
        <v>0</v>
      </c>
      <c r="G127" s="200" t="s">
        <v>171</v>
      </c>
    </row>
    <row r="128" spans="1:7" s="32" customFormat="1" hidden="1">
      <c r="A128" s="157"/>
      <c r="B128" s="149"/>
      <c r="C128" s="149"/>
      <c r="D128" s="163"/>
      <c r="E128" s="149"/>
      <c r="F128" s="117">
        <f t="shared" ref="F128:F129" si="6">ROUND(+B128*D128*E128,2)</f>
        <v>0</v>
      </c>
      <c r="G128" s="200" t="s">
        <v>171</v>
      </c>
    </row>
    <row r="129" spans="1:9" s="32" customFormat="1" hidden="1">
      <c r="A129" s="157"/>
      <c r="B129" s="149"/>
      <c r="C129" s="149"/>
      <c r="D129" s="163"/>
      <c r="E129" s="149"/>
      <c r="F129" s="117">
        <f t="shared" si="6"/>
        <v>0</v>
      </c>
      <c r="G129" s="200" t="s">
        <v>171</v>
      </c>
    </row>
    <row r="130" spans="1:9" s="32" customFormat="1" hidden="1">
      <c r="A130" s="157"/>
      <c r="B130" s="149"/>
      <c r="C130" s="149"/>
      <c r="D130" s="163"/>
      <c r="E130" s="149"/>
      <c r="F130" s="117">
        <f t="shared" ref="F130:F131" si="7">ROUND(+B130*D130*E130,2)</f>
        <v>0</v>
      </c>
      <c r="G130" s="200" t="s">
        <v>171</v>
      </c>
    </row>
    <row r="131" spans="1:9" s="32" customFormat="1" hidden="1">
      <c r="A131" s="157"/>
      <c r="B131" s="149"/>
      <c r="C131" s="149"/>
      <c r="D131" s="163"/>
      <c r="E131" s="149"/>
      <c r="F131" s="117">
        <f t="shared" si="7"/>
        <v>0</v>
      </c>
      <c r="G131" s="200" t="s">
        <v>171</v>
      </c>
    </row>
    <row r="132" spans="1:9" s="32" customFormat="1" hidden="1">
      <c r="A132" s="157"/>
      <c r="B132" s="149"/>
      <c r="C132" s="149"/>
      <c r="D132" s="163"/>
      <c r="E132" s="149"/>
      <c r="F132" s="117">
        <f t="shared" si="1"/>
        <v>0</v>
      </c>
      <c r="G132" s="200" t="s">
        <v>171</v>
      </c>
    </row>
    <row r="133" spans="1:9" s="32" customFormat="1" hidden="1">
      <c r="A133" s="157"/>
      <c r="B133" s="149"/>
      <c r="C133" s="149"/>
      <c r="D133" s="163"/>
      <c r="E133" s="149"/>
      <c r="F133" s="117">
        <f t="shared" si="1"/>
        <v>0</v>
      </c>
      <c r="G133" s="200" t="s">
        <v>171</v>
      </c>
    </row>
    <row r="134" spans="1:9" s="32" customFormat="1">
      <c r="A134" s="157" t="s">
        <v>210</v>
      </c>
      <c r="B134" s="149">
        <v>3</v>
      </c>
      <c r="C134" s="149" t="s">
        <v>215</v>
      </c>
      <c r="D134" s="163">
        <f t="shared" ref="D134" ca="1" si="8">RAND()*1000000</f>
        <v>49788.117760755093</v>
      </c>
      <c r="E134" s="149">
        <v>7</v>
      </c>
      <c r="F134" s="192">
        <f ca="1">ROUND(+B134*D134*E134,2)</f>
        <v>1045550.47</v>
      </c>
      <c r="G134" s="200" t="s">
        <v>171</v>
      </c>
    </row>
    <row r="135" spans="1:9">
      <c r="A135" s="171"/>
      <c r="B135" s="5"/>
      <c r="C135" s="5"/>
      <c r="D135" s="178"/>
      <c r="E135" s="179" t="s">
        <v>172</v>
      </c>
      <c r="F135" s="199">
        <f ca="1">ROUND(SUBTOTAL(109,F5:F134),2)</f>
        <v>26039205.469999999</v>
      </c>
      <c r="G135" s="202" t="s">
        <v>171</v>
      </c>
      <c r="I135" s="226" t="s">
        <v>216</v>
      </c>
    </row>
    <row r="136" spans="1:9" s="32" customFormat="1">
      <c r="A136" s="157"/>
      <c r="B136" s="29"/>
      <c r="C136" s="29"/>
      <c r="D136" s="182"/>
      <c r="E136" s="29"/>
      <c r="F136" s="197"/>
      <c r="G136" s="200" t="s">
        <v>174</v>
      </c>
    </row>
    <row r="137" spans="1:9" s="32" customFormat="1">
      <c r="A137" s="157" t="s">
        <v>210</v>
      </c>
      <c r="B137" s="149">
        <v>3</v>
      </c>
      <c r="C137" s="149" t="s">
        <v>215</v>
      </c>
      <c r="D137" s="163">
        <f t="shared" ref="D137:D139" ca="1" si="9">RAND()*1000000</f>
        <v>560145.75077161135</v>
      </c>
      <c r="E137" s="149">
        <v>7</v>
      </c>
      <c r="F137" s="117">
        <f ca="1">ROUND(+B137*D137*E137,2)</f>
        <v>11763060.77</v>
      </c>
      <c r="G137" s="200" t="s">
        <v>174</v>
      </c>
    </row>
    <row r="138" spans="1:9" s="32" customFormat="1">
      <c r="A138" s="157" t="s">
        <v>210</v>
      </c>
      <c r="B138" s="149">
        <v>3</v>
      </c>
      <c r="C138" s="149" t="s">
        <v>215</v>
      </c>
      <c r="D138" s="163">
        <f t="shared" ca="1" si="9"/>
        <v>466441.68198661704</v>
      </c>
      <c r="E138" s="149">
        <v>7</v>
      </c>
      <c r="F138" s="117">
        <f t="shared" ref="F138:F265" ca="1" si="10">ROUND(+B138*D138*E138,2)</f>
        <v>9795275.3200000003</v>
      </c>
      <c r="G138" s="200" t="s">
        <v>174</v>
      </c>
    </row>
    <row r="139" spans="1:9" s="32" customFormat="1">
      <c r="A139" s="157" t="s">
        <v>210</v>
      </c>
      <c r="B139" s="149">
        <v>3</v>
      </c>
      <c r="C139" s="149" t="s">
        <v>215</v>
      </c>
      <c r="D139" s="163">
        <f t="shared" ca="1" si="9"/>
        <v>14928.127176324635</v>
      </c>
      <c r="E139" s="149">
        <v>7</v>
      </c>
      <c r="F139" s="117">
        <f t="shared" ca="1" si="10"/>
        <v>313490.67</v>
      </c>
      <c r="G139" s="200" t="s">
        <v>174</v>
      </c>
    </row>
    <row r="140" spans="1:9" s="32" customFormat="1" hidden="1">
      <c r="A140" s="157"/>
      <c r="B140" s="149"/>
      <c r="C140" s="149"/>
      <c r="D140" s="163"/>
      <c r="E140" s="149"/>
      <c r="F140" s="117">
        <f t="shared" si="10"/>
        <v>0</v>
      </c>
      <c r="G140" s="200" t="s">
        <v>174</v>
      </c>
    </row>
    <row r="141" spans="1:9" s="32" customFormat="1" hidden="1">
      <c r="A141" s="157"/>
      <c r="B141" s="149"/>
      <c r="C141" s="149"/>
      <c r="D141" s="163"/>
      <c r="E141" s="149"/>
      <c r="F141" s="117">
        <f t="shared" si="10"/>
        <v>0</v>
      </c>
      <c r="G141" s="200" t="s">
        <v>174</v>
      </c>
    </row>
    <row r="142" spans="1:9" s="32" customFormat="1" hidden="1">
      <c r="A142" s="157"/>
      <c r="B142" s="149"/>
      <c r="C142" s="149"/>
      <c r="D142" s="163"/>
      <c r="E142" s="149"/>
      <c r="F142" s="117">
        <f t="shared" si="10"/>
        <v>0</v>
      </c>
      <c r="G142" s="200" t="s">
        <v>174</v>
      </c>
    </row>
    <row r="143" spans="1:9" s="32" customFormat="1" hidden="1">
      <c r="A143" s="157"/>
      <c r="B143" s="149"/>
      <c r="C143" s="149"/>
      <c r="D143" s="163"/>
      <c r="E143" s="149"/>
      <c r="F143" s="117">
        <f t="shared" si="10"/>
        <v>0</v>
      </c>
      <c r="G143" s="200" t="s">
        <v>174</v>
      </c>
    </row>
    <row r="144" spans="1:9" s="32" customFormat="1" hidden="1">
      <c r="A144" s="157"/>
      <c r="B144" s="149"/>
      <c r="C144" s="149"/>
      <c r="D144" s="163"/>
      <c r="E144" s="149"/>
      <c r="F144" s="117">
        <f t="shared" si="10"/>
        <v>0</v>
      </c>
      <c r="G144" s="200" t="s">
        <v>174</v>
      </c>
    </row>
    <row r="145" spans="1:7" s="32" customFormat="1" hidden="1">
      <c r="A145" s="157"/>
      <c r="B145" s="149"/>
      <c r="C145" s="149"/>
      <c r="D145" s="163"/>
      <c r="E145" s="149"/>
      <c r="F145" s="117">
        <f t="shared" si="10"/>
        <v>0</v>
      </c>
      <c r="G145" s="200" t="s">
        <v>174</v>
      </c>
    </row>
    <row r="146" spans="1:7" s="32" customFormat="1" hidden="1">
      <c r="A146" s="157"/>
      <c r="B146" s="149"/>
      <c r="C146" s="149"/>
      <c r="D146" s="163"/>
      <c r="E146" s="149"/>
      <c r="F146" s="117">
        <f t="shared" si="10"/>
        <v>0</v>
      </c>
      <c r="G146" s="200" t="s">
        <v>174</v>
      </c>
    </row>
    <row r="147" spans="1:7" s="32" customFormat="1" hidden="1">
      <c r="A147" s="157"/>
      <c r="B147" s="149"/>
      <c r="C147" s="149"/>
      <c r="D147" s="163"/>
      <c r="E147" s="149"/>
      <c r="F147" s="117">
        <f t="shared" si="10"/>
        <v>0</v>
      </c>
      <c r="G147" s="200" t="s">
        <v>174</v>
      </c>
    </row>
    <row r="148" spans="1:7" s="32" customFormat="1" hidden="1">
      <c r="A148" s="157"/>
      <c r="B148" s="149"/>
      <c r="C148" s="149"/>
      <c r="D148" s="163"/>
      <c r="E148" s="149"/>
      <c r="F148" s="117">
        <f t="shared" si="10"/>
        <v>0</v>
      </c>
      <c r="G148" s="200" t="s">
        <v>174</v>
      </c>
    </row>
    <row r="149" spans="1:7" s="32" customFormat="1" hidden="1">
      <c r="A149" s="157"/>
      <c r="B149" s="149"/>
      <c r="C149" s="149"/>
      <c r="D149" s="163"/>
      <c r="E149" s="149"/>
      <c r="F149" s="117">
        <f t="shared" si="10"/>
        <v>0</v>
      </c>
      <c r="G149" s="200" t="s">
        <v>174</v>
      </c>
    </row>
    <row r="150" spans="1:7" s="32" customFormat="1" hidden="1">
      <c r="A150" s="157"/>
      <c r="B150" s="149"/>
      <c r="C150" s="149"/>
      <c r="D150" s="163"/>
      <c r="E150" s="149"/>
      <c r="F150" s="117">
        <f t="shared" si="10"/>
        <v>0</v>
      </c>
      <c r="G150" s="200" t="s">
        <v>174</v>
      </c>
    </row>
    <row r="151" spans="1:7" s="32" customFormat="1" hidden="1">
      <c r="A151" s="157"/>
      <c r="B151" s="149"/>
      <c r="C151" s="149"/>
      <c r="D151" s="163"/>
      <c r="E151" s="149"/>
      <c r="F151" s="117">
        <f t="shared" si="10"/>
        <v>0</v>
      </c>
      <c r="G151" s="200" t="s">
        <v>174</v>
      </c>
    </row>
    <row r="152" spans="1:7" s="32" customFormat="1" hidden="1">
      <c r="A152" s="157"/>
      <c r="B152" s="149"/>
      <c r="C152" s="149"/>
      <c r="D152" s="163"/>
      <c r="E152" s="149"/>
      <c r="F152" s="117">
        <f t="shared" si="10"/>
        <v>0</v>
      </c>
      <c r="G152" s="200" t="s">
        <v>174</v>
      </c>
    </row>
    <row r="153" spans="1:7" s="32" customFormat="1" hidden="1">
      <c r="A153" s="157"/>
      <c r="B153" s="149"/>
      <c r="C153" s="149"/>
      <c r="D153" s="163"/>
      <c r="E153" s="149"/>
      <c r="F153" s="117">
        <f t="shared" si="10"/>
        <v>0</v>
      </c>
      <c r="G153" s="200" t="s">
        <v>174</v>
      </c>
    </row>
    <row r="154" spans="1:7" s="32" customFormat="1" hidden="1">
      <c r="A154" s="157"/>
      <c r="B154" s="149"/>
      <c r="C154" s="149"/>
      <c r="D154" s="163"/>
      <c r="E154" s="149"/>
      <c r="F154" s="117">
        <f t="shared" si="10"/>
        <v>0</v>
      </c>
      <c r="G154" s="200" t="s">
        <v>174</v>
      </c>
    </row>
    <row r="155" spans="1:7" s="32" customFormat="1" hidden="1">
      <c r="A155" s="157"/>
      <c r="B155" s="149"/>
      <c r="C155" s="149"/>
      <c r="D155" s="163"/>
      <c r="E155" s="149"/>
      <c r="F155" s="117">
        <f t="shared" si="10"/>
        <v>0</v>
      </c>
      <c r="G155" s="200" t="s">
        <v>174</v>
      </c>
    </row>
    <row r="156" spans="1:7" s="32" customFormat="1" hidden="1">
      <c r="A156" s="157"/>
      <c r="B156" s="149"/>
      <c r="C156" s="149"/>
      <c r="D156" s="163"/>
      <c r="E156" s="149"/>
      <c r="F156" s="117">
        <f t="shared" si="10"/>
        <v>0</v>
      </c>
      <c r="G156" s="200" t="s">
        <v>174</v>
      </c>
    </row>
    <row r="157" spans="1:7" s="32" customFormat="1" hidden="1">
      <c r="A157" s="157"/>
      <c r="B157" s="149"/>
      <c r="C157" s="149"/>
      <c r="D157" s="163"/>
      <c r="E157" s="149"/>
      <c r="F157" s="117">
        <f t="shared" si="10"/>
        <v>0</v>
      </c>
      <c r="G157" s="200" t="s">
        <v>174</v>
      </c>
    </row>
    <row r="158" spans="1:7" s="32" customFormat="1" hidden="1">
      <c r="A158" s="157"/>
      <c r="B158" s="149"/>
      <c r="C158" s="149"/>
      <c r="D158" s="163"/>
      <c r="E158" s="149"/>
      <c r="F158" s="117">
        <f t="shared" si="10"/>
        <v>0</v>
      </c>
      <c r="G158" s="200" t="s">
        <v>174</v>
      </c>
    </row>
    <row r="159" spans="1:7" s="32" customFormat="1" hidden="1">
      <c r="A159" s="157"/>
      <c r="B159" s="149"/>
      <c r="C159" s="149"/>
      <c r="D159" s="163"/>
      <c r="E159" s="149"/>
      <c r="F159" s="117">
        <f t="shared" si="10"/>
        <v>0</v>
      </c>
      <c r="G159" s="200" t="s">
        <v>174</v>
      </c>
    </row>
    <row r="160" spans="1:7" s="32" customFormat="1" hidden="1">
      <c r="A160" s="157"/>
      <c r="B160" s="149"/>
      <c r="C160" s="149"/>
      <c r="D160" s="163"/>
      <c r="E160" s="149"/>
      <c r="F160" s="117">
        <f t="shared" si="10"/>
        <v>0</v>
      </c>
      <c r="G160" s="200" t="s">
        <v>174</v>
      </c>
    </row>
    <row r="161" spans="1:7" s="32" customFormat="1" hidden="1">
      <c r="A161" s="157"/>
      <c r="B161" s="149"/>
      <c r="C161" s="149"/>
      <c r="D161" s="163"/>
      <c r="E161" s="149"/>
      <c r="F161" s="117">
        <f t="shared" si="10"/>
        <v>0</v>
      </c>
      <c r="G161" s="200" t="s">
        <v>174</v>
      </c>
    </row>
    <row r="162" spans="1:7" s="32" customFormat="1" hidden="1">
      <c r="A162" s="157"/>
      <c r="B162" s="149"/>
      <c r="C162" s="149"/>
      <c r="D162" s="163"/>
      <c r="E162" s="149"/>
      <c r="F162" s="117">
        <f t="shared" si="10"/>
        <v>0</v>
      </c>
      <c r="G162" s="200" t="s">
        <v>174</v>
      </c>
    </row>
    <row r="163" spans="1:7" s="32" customFormat="1" hidden="1">
      <c r="A163" s="157"/>
      <c r="B163" s="149"/>
      <c r="C163" s="149"/>
      <c r="D163" s="163"/>
      <c r="E163" s="149"/>
      <c r="F163" s="117">
        <f t="shared" si="10"/>
        <v>0</v>
      </c>
      <c r="G163" s="200" t="s">
        <v>174</v>
      </c>
    </row>
    <row r="164" spans="1:7" s="32" customFormat="1" hidden="1">
      <c r="A164" s="157"/>
      <c r="B164" s="149"/>
      <c r="C164" s="149"/>
      <c r="D164" s="163"/>
      <c r="E164" s="149"/>
      <c r="F164" s="117">
        <f t="shared" si="10"/>
        <v>0</v>
      </c>
      <c r="G164" s="200" t="s">
        <v>174</v>
      </c>
    </row>
    <row r="165" spans="1:7" s="32" customFormat="1" hidden="1">
      <c r="A165" s="157"/>
      <c r="B165" s="149"/>
      <c r="C165" s="149"/>
      <c r="D165" s="163"/>
      <c r="E165" s="149"/>
      <c r="F165" s="117">
        <f t="shared" si="10"/>
        <v>0</v>
      </c>
      <c r="G165" s="200" t="s">
        <v>174</v>
      </c>
    </row>
    <row r="166" spans="1:7" s="32" customFormat="1" hidden="1">
      <c r="A166" s="157"/>
      <c r="B166" s="149"/>
      <c r="C166" s="149"/>
      <c r="D166" s="163"/>
      <c r="E166" s="149"/>
      <c r="F166" s="117">
        <f t="shared" si="10"/>
        <v>0</v>
      </c>
      <c r="G166" s="200" t="s">
        <v>174</v>
      </c>
    </row>
    <row r="167" spans="1:7" s="32" customFormat="1" hidden="1">
      <c r="A167" s="157"/>
      <c r="B167" s="149"/>
      <c r="C167" s="149"/>
      <c r="D167" s="163"/>
      <c r="E167" s="149"/>
      <c r="F167" s="117">
        <f t="shared" si="10"/>
        <v>0</v>
      </c>
      <c r="G167" s="200" t="s">
        <v>174</v>
      </c>
    </row>
    <row r="168" spans="1:7" s="32" customFormat="1" hidden="1">
      <c r="A168" s="157"/>
      <c r="B168" s="149"/>
      <c r="C168" s="149"/>
      <c r="D168" s="163"/>
      <c r="E168" s="149"/>
      <c r="F168" s="117">
        <f t="shared" si="10"/>
        <v>0</v>
      </c>
      <c r="G168" s="200" t="s">
        <v>174</v>
      </c>
    </row>
    <row r="169" spans="1:7" s="32" customFormat="1" hidden="1">
      <c r="A169" s="157"/>
      <c r="B169" s="149"/>
      <c r="C169" s="149"/>
      <c r="D169" s="163"/>
      <c r="E169" s="149"/>
      <c r="F169" s="117">
        <f t="shared" si="10"/>
        <v>0</v>
      </c>
      <c r="G169" s="200" t="s">
        <v>174</v>
      </c>
    </row>
    <row r="170" spans="1:7" s="32" customFormat="1" hidden="1">
      <c r="A170" s="157"/>
      <c r="B170" s="149"/>
      <c r="C170" s="149"/>
      <c r="D170" s="163"/>
      <c r="E170" s="149"/>
      <c r="F170" s="117">
        <f t="shared" si="10"/>
        <v>0</v>
      </c>
      <c r="G170" s="200" t="s">
        <v>174</v>
      </c>
    </row>
    <row r="171" spans="1:7" s="32" customFormat="1" hidden="1">
      <c r="A171" s="157"/>
      <c r="B171" s="149"/>
      <c r="C171" s="149"/>
      <c r="D171" s="163"/>
      <c r="E171" s="149"/>
      <c r="F171" s="117">
        <f t="shared" si="10"/>
        <v>0</v>
      </c>
      <c r="G171" s="200" t="s">
        <v>174</v>
      </c>
    </row>
    <row r="172" spans="1:7" s="32" customFormat="1" hidden="1">
      <c r="A172" s="157"/>
      <c r="B172" s="149"/>
      <c r="C172" s="149"/>
      <c r="D172" s="163"/>
      <c r="E172" s="149"/>
      <c r="F172" s="117">
        <f t="shared" si="10"/>
        <v>0</v>
      </c>
      <c r="G172" s="200" t="s">
        <v>174</v>
      </c>
    </row>
    <row r="173" spans="1:7" s="32" customFormat="1" hidden="1">
      <c r="A173" s="157"/>
      <c r="B173" s="149"/>
      <c r="C173" s="149"/>
      <c r="D173" s="163"/>
      <c r="E173" s="149"/>
      <c r="F173" s="117">
        <f t="shared" si="10"/>
        <v>0</v>
      </c>
      <c r="G173" s="200" t="s">
        <v>174</v>
      </c>
    </row>
    <row r="174" spans="1:7" s="32" customFormat="1" hidden="1">
      <c r="A174" s="157"/>
      <c r="B174" s="149"/>
      <c r="C174" s="149"/>
      <c r="D174" s="163"/>
      <c r="E174" s="149"/>
      <c r="F174" s="117">
        <f t="shared" si="10"/>
        <v>0</v>
      </c>
      <c r="G174" s="200" t="s">
        <v>174</v>
      </c>
    </row>
    <row r="175" spans="1:7" s="32" customFormat="1" hidden="1">
      <c r="A175" s="157"/>
      <c r="B175" s="149"/>
      <c r="C175" s="149"/>
      <c r="D175" s="163"/>
      <c r="E175" s="149"/>
      <c r="F175" s="117">
        <f t="shared" si="10"/>
        <v>0</v>
      </c>
      <c r="G175" s="200" t="s">
        <v>174</v>
      </c>
    </row>
    <row r="176" spans="1:7" s="32" customFormat="1" hidden="1">
      <c r="A176" s="157"/>
      <c r="B176" s="149"/>
      <c r="C176" s="149"/>
      <c r="D176" s="163"/>
      <c r="E176" s="149"/>
      <c r="F176" s="117">
        <f t="shared" si="10"/>
        <v>0</v>
      </c>
      <c r="G176" s="200" t="s">
        <v>174</v>
      </c>
    </row>
    <row r="177" spans="1:7" s="32" customFormat="1" hidden="1">
      <c r="A177" s="157"/>
      <c r="B177" s="149"/>
      <c r="C177" s="149"/>
      <c r="D177" s="163"/>
      <c r="E177" s="149"/>
      <c r="F177" s="117">
        <f t="shared" si="10"/>
        <v>0</v>
      </c>
      <c r="G177" s="200" t="s">
        <v>174</v>
      </c>
    </row>
    <row r="178" spans="1:7" s="32" customFormat="1" hidden="1">
      <c r="A178" s="157"/>
      <c r="B178" s="149"/>
      <c r="C178" s="149"/>
      <c r="D178" s="163"/>
      <c r="E178" s="149"/>
      <c r="F178" s="117">
        <f t="shared" si="10"/>
        <v>0</v>
      </c>
      <c r="G178" s="200" t="s">
        <v>174</v>
      </c>
    </row>
    <row r="179" spans="1:7" s="32" customFormat="1" hidden="1">
      <c r="A179" s="157"/>
      <c r="B179" s="149"/>
      <c r="C179" s="149"/>
      <c r="D179" s="163"/>
      <c r="E179" s="149"/>
      <c r="F179" s="117">
        <f t="shared" si="10"/>
        <v>0</v>
      </c>
      <c r="G179" s="200" t="s">
        <v>174</v>
      </c>
    </row>
    <row r="180" spans="1:7" s="32" customFormat="1" hidden="1">
      <c r="A180" s="157"/>
      <c r="B180" s="149"/>
      <c r="C180" s="149"/>
      <c r="D180" s="163"/>
      <c r="E180" s="149"/>
      <c r="F180" s="117">
        <f t="shared" si="10"/>
        <v>0</v>
      </c>
      <c r="G180" s="200" t="s">
        <v>174</v>
      </c>
    </row>
    <row r="181" spans="1:7" s="32" customFormat="1" hidden="1">
      <c r="A181" s="157"/>
      <c r="B181" s="149"/>
      <c r="C181" s="149"/>
      <c r="D181" s="163"/>
      <c r="E181" s="149"/>
      <c r="F181" s="117">
        <f t="shared" si="10"/>
        <v>0</v>
      </c>
      <c r="G181" s="200" t="s">
        <v>174</v>
      </c>
    </row>
    <row r="182" spans="1:7" s="32" customFormat="1" hidden="1">
      <c r="A182" s="157"/>
      <c r="B182" s="149"/>
      <c r="C182" s="149"/>
      <c r="D182" s="163"/>
      <c r="E182" s="149"/>
      <c r="F182" s="117">
        <f t="shared" si="10"/>
        <v>0</v>
      </c>
      <c r="G182" s="200" t="s">
        <v>174</v>
      </c>
    </row>
    <row r="183" spans="1:7" s="32" customFormat="1" hidden="1">
      <c r="A183" s="157"/>
      <c r="B183" s="149"/>
      <c r="C183" s="149"/>
      <c r="D183" s="163"/>
      <c r="E183" s="149"/>
      <c r="F183" s="117">
        <f t="shared" si="10"/>
        <v>0</v>
      </c>
      <c r="G183" s="200" t="s">
        <v>174</v>
      </c>
    </row>
    <row r="184" spans="1:7" s="32" customFormat="1" hidden="1">
      <c r="A184" s="157"/>
      <c r="B184" s="149"/>
      <c r="C184" s="149"/>
      <c r="D184" s="163"/>
      <c r="E184" s="149"/>
      <c r="F184" s="117">
        <f t="shared" si="10"/>
        <v>0</v>
      </c>
      <c r="G184" s="200" t="s">
        <v>174</v>
      </c>
    </row>
    <row r="185" spans="1:7" s="32" customFormat="1" hidden="1">
      <c r="A185" s="157"/>
      <c r="B185" s="149"/>
      <c r="C185" s="149"/>
      <c r="D185" s="163"/>
      <c r="E185" s="149"/>
      <c r="F185" s="117">
        <f t="shared" si="10"/>
        <v>0</v>
      </c>
      <c r="G185" s="200" t="s">
        <v>174</v>
      </c>
    </row>
    <row r="186" spans="1:7" s="32" customFormat="1" hidden="1">
      <c r="A186" s="157"/>
      <c r="B186" s="149"/>
      <c r="C186" s="149"/>
      <c r="D186" s="163"/>
      <c r="E186" s="149"/>
      <c r="F186" s="117">
        <f t="shared" si="10"/>
        <v>0</v>
      </c>
      <c r="G186" s="200" t="s">
        <v>174</v>
      </c>
    </row>
    <row r="187" spans="1:7" s="32" customFormat="1" hidden="1">
      <c r="A187" s="157"/>
      <c r="B187" s="149"/>
      <c r="C187" s="149"/>
      <c r="D187" s="163"/>
      <c r="E187" s="149"/>
      <c r="F187" s="117">
        <f t="shared" si="10"/>
        <v>0</v>
      </c>
      <c r="G187" s="200" t="s">
        <v>174</v>
      </c>
    </row>
    <row r="188" spans="1:7" s="32" customFormat="1" hidden="1">
      <c r="A188" s="157"/>
      <c r="B188" s="149"/>
      <c r="C188" s="149"/>
      <c r="D188" s="163"/>
      <c r="E188" s="149"/>
      <c r="F188" s="117">
        <f t="shared" si="10"/>
        <v>0</v>
      </c>
      <c r="G188" s="200" t="s">
        <v>174</v>
      </c>
    </row>
    <row r="189" spans="1:7" s="32" customFormat="1" hidden="1">
      <c r="A189" s="157"/>
      <c r="B189" s="149"/>
      <c r="C189" s="149"/>
      <c r="D189" s="163"/>
      <c r="E189" s="149"/>
      <c r="F189" s="117">
        <f t="shared" si="10"/>
        <v>0</v>
      </c>
      <c r="G189" s="200" t="s">
        <v>174</v>
      </c>
    </row>
    <row r="190" spans="1:7" s="32" customFormat="1" hidden="1">
      <c r="A190" s="157"/>
      <c r="B190" s="149"/>
      <c r="C190" s="149"/>
      <c r="D190" s="163"/>
      <c r="E190" s="149"/>
      <c r="F190" s="117">
        <f t="shared" si="10"/>
        <v>0</v>
      </c>
      <c r="G190" s="200" t="s">
        <v>174</v>
      </c>
    </row>
    <row r="191" spans="1:7" s="32" customFormat="1" hidden="1">
      <c r="A191" s="157"/>
      <c r="B191" s="149"/>
      <c r="C191" s="149"/>
      <c r="D191" s="163"/>
      <c r="E191" s="149"/>
      <c r="F191" s="117">
        <f t="shared" si="10"/>
        <v>0</v>
      </c>
      <c r="G191" s="200" t="s">
        <v>174</v>
      </c>
    </row>
    <row r="192" spans="1:7" s="32" customFormat="1" hidden="1">
      <c r="A192" s="157"/>
      <c r="B192" s="149"/>
      <c r="C192" s="149"/>
      <c r="D192" s="163"/>
      <c r="E192" s="149"/>
      <c r="F192" s="117">
        <f t="shared" si="10"/>
        <v>0</v>
      </c>
      <c r="G192" s="200" t="s">
        <v>174</v>
      </c>
    </row>
    <row r="193" spans="1:7" s="32" customFormat="1" hidden="1">
      <c r="A193" s="157"/>
      <c r="B193" s="149"/>
      <c r="C193" s="149"/>
      <c r="D193" s="163"/>
      <c r="E193" s="149"/>
      <c r="F193" s="117">
        <f t="shared" si="10"/>
        <v>0</v>
      </c>
      <c r="G193" s="200" t="s">
        <v>174</v>
      </c>
    </row>
    <row r="194" spans="1:7" s="32" customFormat="1" hidden="1">
      <c r="A194" s="157"/>
      <c r="B194" s="149"/>
      <c r="C194" s="149"/>
      <c r="D194" s="163"/>
      <c r="E194" s="149"/>
      <c r="F194" s="117">
        <f t="shared" si="10"/>
        <v>0</v>
      </c>
      <c r="G194" s="200" t="s">
        <v>174</v>
      </c>
    </row>
    <row r="195" spans="1:7" s="32" customFormat="1" hidden="1">
      <c r="A195" s="157"/>
      <c r="B195" s="149"/>
      <c r="C195" s="149"/>
      <c r="D195" s="163"/>
      <c r="E195" s="149"/>
      <c r="F195" s="117">
        <f t="shared" si="10"/>
        <v>0</v>
      </c>
      <c r="G195" s="200" t="s">
        <v>174</v>
      </c>
    </row>
    <row r="196" spans="1:7" s="32" customFormat="1" hidden="1">
      <c r="A196" s="157"/>
      <c r="B196" s="149"/>
      <c r="C196" s="149"/>
      <c r="D196" s="163"/>
      <c r="E196" s="149"/>
      <c r="F196" s="117">
        <f t="shared" si="10"/>
        <v>0</v>
      </c>
      <c r="G196" s="200" t="s">
        <v>174</v>
      </c>
    </row>
    <row r="197" spans="1:7" s="32" customFormat="1" hidden="1">
      <c r="A197" s="157"/>
      <c r="B197" s="149"/>
      <c r="C197" s="149"/>
      <c r="D197" s="163"/>
      <c r="E197" s="149"/>
      <c r="F197" s="117">
        <f t="shared" si="10"/>
        <v>0</v>
      </c>
      <c r="G197" s="200" t="s">
        <v>174</v>
      </c>
    </row>
    <row r="198" spans="1:7" s="32" customFormat="1" hidden="1">
      <c r="A198" s="157"/>
      <c r="B198" s="149"/>
      <c r="C198" s="149"/>
      <c r="D198" s="163"/>
      <c r="E198" s="149"/>
      <c r="F198" s="117">
        <f t="shared" si="10"/>
        <v>0</v>
      </c>
      <c r="G198" s="200" t="s">
        <v>174</v>
      </c>
    </row>
    <row r="199" spans="1:7" s="32" customFormat="1" hidden="1">
      <c r="A199" s="157"/>
      <c r="B199" s="149"/>
      <c r="C199" s="149"/>
      <c r="D199" s="163"/>
      <c r="E199" s="149"/>
      <c r="F199" s="117">
        <f t="shared" si="10"/>
        <v>0</v>
      </c>
      <c r="G199" s="200" t="s">
        <v>174</v>
      </c>
    </row>
    <row r="200" spans="1:7" s="32" customFormat="1" hidden="1">
      <c r="A200" s="157"/>
      <c r="B200" s="149"/>
      <c r="C200" s="149"/>
      <c r="D200" s="163"/>
      <c r="E200" s="149"/>
      <c r="F200" s="117">
        <f t="shared" si="10"/>
        <v>0</v>
      </c>
      <c r="G200" s="200" t="s">
        <v>174</v>
      </c>
    </row>
    <row r="201" spans="1:7" s="32" customFormat="1" hidden="1">
      <c r="A201" s="157"/>
      <c r="B201" s="149"/>
      <c r="C201" s="149"/>
      <c r="D201" s="163"/>
      <c r="E201" s="149"/>
      <c r="F201" s="117">
        <f t="shared" si="10"/>
        <v>0</v>
      </c>
      <c r="G201" s="200" t="s">
        <v>174</v>
      </c>
    </row>
    <row r="202" spans="1:7" s="32" customFormat="1" hidden="1">
      <c r="A202" s="157"/>
      <c r="B202" s="149"/>
      <c r="C202" s="149"/>
      <c r="D202" s="163"/>
      <c r="E202" s="149"/>
      <c r="F202" s="117">
        <f t="shared" si="10"/>
        <v>0</v>
      </c>
      <c r="G202" s="200" t="s">
        <v>174</v>
      </c>
    </row>
    <row r="203" spans="1:7" s="32" customFormat="1" hidden="1">
      <c r="A203" s="157"/>
      <c r="B203" s="149"/>
      <c r="C203" s="149"/>
      <c r="D203" s="163"/>
      <c r="E203" s="149"/>
      <c r="F203" s="117">
        <f t="shared" si="10"/>
        <v>0</v>
      </c>
      <c r="G203" s="200" t="s">
        <v>174</v>
      </c>
    </row>
    <row r="204" spans="1:7" s="32" customFormat="1" hidden="1">
      <c r="A204" s="157"/>
      <c r="B204" s="149"/>
      <c r="C204" s="149"/>
      <c r="D204" s="163"/>
      <c r="E204" s="149"/>
      <c r="F204" s="117">
        <f t="shared" si="10"/>
        <v>0</v>
      </c>
      <c r="G204" s="200" t="s">
        <v>174</v>
      </c>
    </row>
    <row r="205" spans="1:7" s="32" customFormat="1" hidden="1">
      <c r="A205" s="157"/>
      <c r="B205" s="149"/>
      <c r="C205" s="149"/>
      <c r="D205" s="163"/>
      <c r="E205" s="149"/>
      <c r="F205" s="117">
        <f t="shared" si="10"/>
        <v>0</v>
      </c>
      <c r="G205" s="200" t="s">
        <v>174</v>
      </c>
    </row>
    <row r="206" spans="1:7" s="32" customFormat="1" hidden="1">
      <c r="A206" s="157"/>
      <c r="B206" s="149"/>
      <c r="C206" s="149"/>
      <c r="D206" s="163"/>
      <c r="E206" s="149"/>
      <c r="F206" s="117">
        <f t="shared" si="10"/>
        <v>0</v>
      </c>
      <c r="G206" s="200" t="s">
        <v>174</v>
      </c>
    </row>
    <row r="207" spans="1:7" s="32" customFormat="1" hidden="1">
      <c r="A207" s="157"/>
      <c r="B207" s="149"/>
      <c r="C207" s="149"/>
      <c r="D207" s="163"/>
      <c r="E207" s="149"/>
      <c r="F207" s="117">
        <f t="shared" si="10"/>
        <v>0</v>
      </c>
      <c r="G207" s="200" t="s">
        <v>174</v>
      </c>
    </row>
    <row r="208" spans="1:7" s="32" customFormat="1" hidden="1">
      <c r="A208" s="157"/>
      <c r="B208" s="149"/>
      <c r="C208" s="149"/>
      <c r="D208" s="163"/>
      <c r="E208" s="149"/>
      <c r="F208" s="117">
        <f t="shared" si="10"/>
        <v>0</v>
      </c>
      <c r="G208" s="200" t="s">
        <v>174</v>
      </c>
    </row>
    <row r="209" spans="1:7" s="32" customFormat="1" hidden="1">
      <c r="A209" s="157"/>
      <c r="B209" s="149"/>
      <c r="C209" s="149"/>
      <c r="D209" s="163"/>
      <c r="E209" s="149"/>
      <c r="F209" s="117">
        <f t="shared" si="10"/>
        <v>0</v>
      </c>
      <c r="G209" s="200" t="s">
        <v>174</v>
      </c>
    </row>
    <row r="210" spans="1:7" s="32" customFormat="1" hidden="1">
      <c r="A210" s="157"/>
      <c r="B210" s="149"/>
      <c r="C210" s="149"/>
      <c r="D210" s="163"/>
      <c r="E210" s="149"/>
      <c r="F210" s="117">
        <f t="shared" si="10"/>
        <v>0</v>
      </c>
      <c r="G210" s="200" t="s">
        <v>174</v>
      </c>
    </row>
    <row r="211" spans="1:7" s="32" customFormat="1" hidden="1">
      <c r="A211" s="157"/>
      <c r="B211" s="149"/>
      <c r="C211" s="149"/>
      <c r="D211" s="163"/>
      <c r="E211" s="149"/>
      <c r="F211" s="117">
        <f t="shared" si="10"/>
        <v>0</v>
      </c>
      <c r="G211" s="200" t="s">
        <v>174</v>
      </c>
    </row>
    <row r="212" spans="1:7" s="32" customFormat="1" hidden="1">
      <c r="A212" s="157"/>
      <c r="B212" s="149"/>
      <c r="C212" s="149"/>
      <c r="D212" s="163"/>
      <c r="E212" s="149"/>
      <c r="F212" s="117">
        <f t="shared" si="10"/>
        <v>0</v>
      </c>
      <c r="G212" s="200" t="s">
        <v>174</v>
      </c>
    </row>
    <row r="213" spans="1:7" s="32" customFormat="1" hidden="1">
      <c r="A213" s="157"/>
      <c r="B213" s="149"/>
      <c r="C213" s="149"/>
      <c r="D213" s="163"/>
      <c r="E213" s="149"/>
      <c r="F213" s="117">
        <f t="shared" si="10"/>
        <v>0</v>
      </c>
      <c r="G213" s="200" t="s">
        <v>174</v>
      </c>
    </row>
    <row r="214" spans="1:7" s="32" customFormat="1" hidden="1">
      <c r="A214" s="157"/>
      <c r="B214" s="149"/>
      <c r="C214" s="149"/>
      <c r="D214" s="163"/>
      <c r="E214" s="149"/>
      <c r="F214" s="117">
        <f t="shared" si="10"/>
        <v>0</v>
      </c>
      <c r="G214" s="200" t="s">
        <v>174</v>
      </c>
    </row>
    <row r="215" spans="1:7" s="32" customFormat="1" hidden="1">
      <c r="A215" s="157"/>
      <c r="B215" s="149"/>
      <c r="C215" s="149"/>
      <c r="D215" s="163"/>
      <c r="E215" s="149"/>
      <c r="F215" s="117">
        <f t="shared" si="10"/>
        <v>0</v>
      </c>
      <c r="G215" s="200" t="s">
        <v>174</v>
      </c>
    </row>
    <row r="216" spans="1:7" s="32" customFormat="1" hidden="1">
      <c r="A216" s="157"/>
      <c r="B216" s="149"/>
      <c r="C216" s="149"/>
      <c r="D216" s="163"/>
      <c r="E216" s="149"/>
      <c r="F216" s="117">
        <f t="shared" si="10"/>
        <v>0</v>
      </c>
      <c r="G216" s="200" t="s">
        <v>174</v>
      </c>
    </row>
    <row r="217" spans="1:7" s="32" customFormat="1" hidden="1">
      <c r="A217" s="157"/>
      <c r="B217" s="149"/>
      <c r="C217" s="149"/>
      <c r="D217" s="163"/>
      <c r="E217" s="149"/>
      <c r="F217" s="117">
        <f t="shared" si="10"/>
        <v>0</v>
      </c>
      <c r="G217" s="200" t="s">
        <v>174</v>
      </c>
    </row>
    <row r="218" spans="1:7" s="32" customFormat="1" hidden="1">
      <c r="A218" s="157"/>
      <c r="B218" s="149"/>
      <c r="C218" s="149"/>
      <c r="D218" s="163"/>
      <c r="E218" s="149"/>
      <c r="F218" s="117">
        <f t="shared" si="10"/>
        <v>0</v>
      </c>
      <c r="G218" s="200" t="s">
        <v>174</v>
      </c>
    </row>
    <row r="219" spans="1:7" s="32" customFormat="1" hidden="1">
      <c r="A219" s="157"/>
      <c r="B219" s="149"/>
      <c r="C219" s="149"/>
      <c r="D219" s="163"/>
      <c r="E219" s="149"/>
      <c r="F219" s="117">
        <f t="shared" si="10"/>
        <v>0</v>
      </c>
      <c r="G219" s="200" t="s">
        <v>174</v>
      </c>
    </row>
    <row r="220" spans="1:7" s="32" customFormat="1" hidden="1">
      <c r="A220" s="157"/>
      <c r="B220" s="149"/>
      <c r="C220" s="149"/>
      <c r="D220" s="163"/>
      <c r="E220" s="149"/>
      <c r="F220" s="117">
        <f t="shared" si="10"/>
        <v>0</v>
      </c>
      <c r="G220" s="200" t="s">
        <v>174</v>
      </c>
    </row>
    <row r="221" spans="1:7" s="32" customFormat="1" hidden="1">
      <c r="A221" s="157"/>
      <c r="B221" s="149"/>
      <c r="C221" s="149"/>
      <c r="D221" s="163"/>
      <c r="E221" s="149"/>
      <c r="F221" s="117">
        <f t="shared" si="10"/>
        <v>0</v>
      </c>
      <c r="G221" s="200" t="s">
        <v>174</v>
      </c>
    </row>
    <row r="222" spans="1:7" s="32" customFormat="1" hidden="1">
      <c r="A222" s="157"/>
      <c r="B222" s="149"/>
      <c r="C222" s="149"/>
      <c r="D222" s="163"/>
      <c r="E222" s="149"/>
      <c r="F222" s="117">
        <f t="shared" si="10"/>
        <v>0</v>
      </c>
      <c r="G222" s="200" t="s">
        <v>174</v>
      </c>
    </row>
    <row r="223" spans="1:7" s="32" customFormat="1" hidden="1">
      <c r="A223" s="157"/>
      <c r="B223" s="149"/>
      <c r="C223" s="149"/>
      <c r="D223" s="163"/>
      <c r="E223" s="149"/>
      <c r="F223" s="117">
        <f t="shared" si="10"/>
        <v>0</v>
      </c>
      <c r="G223" s="200" t="s">
        <v>174</v>
      </c>
    </row>
    <row r="224" spans="1:7" s="32" customFormat="1" hidden="1">
      <c r="A224" s="157"/>
      <c r="B224" s="149"/>
      <c r="C224" s="149"/>
      <c r="D224" s="163"/>
      <c r="E224" s="149"/>
      <c r="F224" s="117">
        <f t="shared" si="10"/>
        <v>0</v>
      </c>
      <c r="G224" s="200" t="s">
        <v>174</v>
      </c>
    </row>
    <row r="225" spans="1:7" s="32" customFormat="1" hidden="1">
      <c r="A225" s="157"/>
      <c r="B225" s="149"/>
      <c r="C225" s="149"/>
      <c r="D225" s="163"/>
      <c r="E225" s="149"/>
      <c r="F225" s="117">
        <f t="shared" si="10"/>
        <v>0</v>
      </c>
      <c r="G225" s="200" t="s">
        <v>174</v>
      </c>
    </row>
    <row r="226" spans="1:7" s="32" customFormat="1" hidden="1">
      <c r="A226" s="157"/>
      <c r="B226" s="149"/>
      <c r="C226" s="149"/>
      <c r="D226" s="163"/>
      <c r="E226" s="149"/>
      <c r="F226" s="117">
        <f t="shared" si="10"/>
        <v>0</v>
      </c>
      <c r="G226" s="200" t="s">
        <v>174</v>
      </c>
    </row>
    <row r="227" spans="1:7" s="32" customFormat="1" hidden="1">
      <c r="A227" s="157"/>
      <c r="B227" s="149"/>
      <c r="C227" s="149"/>
      <c r="D227" s="163"/>
      <c r="E227" s="149"/>
      <c r="F227" s="117">
        <f t="shared" si="10"/>
        <v>0</v>
      </c>
      <c r="G227" s="200" t="s">
        <v>174</v>
      </c>
    </row>
    <row r="228" spans="1:7" s="32" customFormat="1" hidden="1">
      <c r="A228" s="157"/>
      <c r="B228" s="149"/>
      <c r="C228" s="149"/>
      <c r="D228" s="163"/>
      <c r="E228" s="149"/>
      <c r="F228" s="117">
        <f t="shared" si="10"/>
        <v>0</v>
      </c>
      <c r="G228" s="200" t="s">
        <v>174</v>
      </c>
    </row>
    <row r="229" spans="1:7" s="32" customFormat="1" hidden="1">
      <c r="A229" s="157"/>
      <c r="B229" s="149"/>
      <c r="C229" s="149"/>
      <c r="D229" s="163"/>
      <c r="E229" s="149"/>
      <c r="F229" s="117">
        <f t="shared" si="10"/>
        <v>0</v>
      </c>
      <c r="G229" s="200" t="s">
        <v>174</v>
      </c>
    </row>
    <row r="230" spans="1:7" s="32" customFormat="1" hidden="1">
      <c r="A230" s="157"/>
      <c r="B230" s="149"/>
      <c r="C230" s="149"/>
      <c r="D230" s="163"/>
      <c r="E230" s="149"/>
      <c r="F230" s="117">
        <f t="shared" si="10"/>
        <v>0</v>
      </c>
      <c r="G230" s="200" t="s">
        <v>174</v>
      </c>
    </row>
    <row r="231" spans="1:7" s="32" customFormat="1" hidden="1">
      <c r="A231" s="157"/>
      <c r="B231" s="149"/>
      <c r="C231" s="149"/>
      <c r="D231" s="163"/>
      <c r="E231" s="149"/>
      <c r="F231" s="117">
        <f t="shared" si="10"/>
        <v>0</v>
      </c>
      <c r="G231" s="200" t="s">
        <v>174</v>
      </c>
    </row>
    <row r="232" spans="1:7" s="32" customFormat="1" hidden="1">
      <c r="A232" s="157"/>
      <c r="B232" s="149"/>
      <c r="C232" s="149"/>
      <c r="D232" s="163"/>
      <c r="E232" s="149"/>
      <c r="F232" s="117">
        <f t="shared" si="10"/>
        <v>0</v>
      </c>
      <c r="G232" s="200" t="s">
        <v>174</v>
      </c>
    </row>
    <row r="233" spans="1:7" s="32" customFormat="1" hidden="1">
      <c r="A233" s="157"/>
      <c r="B233" s="149"/>
      <c r="C233" s="149"/>
      <c r="D233" s="163"/>
      <c r="E233" s="149"/>
      <c r="F233" s="117">
        <f t="shared" si="10"/>
        <v>0</v>
      </c>
      <c r="G233" s="200" t="s">
        <v>174</v>
      </c>
    </row>
    <row r="234" spans="1:7" s="32" customFormat="1" hidden="1">
      <c r="A234" s="157"/>
      <c r="B234" s="149"/>
      <c r="C234" s="149"/>
      <c r="D234" s="163"/>
      <c r="E234" s="149"/>
      <c r="F234" s="117">
        <f t="shared" si="10"/>
        <v>0</v>
      </c>
      <c r="G234" s="200" t="s">
        <v>174</v>
      </c>
    </row>
    <row r="235" spans="1:7" s="32" customFormat="1" hidden="1">
      <c r="A235" s="157"/>
      <c r="B235" s="149"/>
      <c r="C235" s="149"/>
      <c r="D235" s="163"/>
      <c r="E235" s="149"/>
      <c r="F235" s="117">
        <f t="shared" si="10"/>
        <v>0</v>
      </c>
      <c r="G235" s="200" t="s">
        <v>174</v>
      </c>
    </row>
    <row r="236" spans="1:7" s="32" customFormat="1" hidden="1">
      <c r="A236" s="157"/>
      <c r="B236" s="149"/>
      <c r="C236" s="149"/>
      <c r="D236" s="163"/>
      <c r="E236" s="149"/>
      <c r="F236" s="117">
        <f t="shared" si="10"/>
        <v>0</v>
      </c>
      <c r="G236" s="200" t="s">
        <v>174</v>
      </c>
    </row>
    <row r="237" spans="1:7" s="32" customFormat="1" hidden="1">
      <c r="A237" s="157"/>
      <c r="B237" s="149"/>
      <c r="C237" s="149"/>
      <c r="D237" s="163"/>
      <c r="E237" s="149"/>
      <c r="F237" s="117">
        <f t="shared" si="10"/>
        <v>0</v>
      </c>
      <c r="G237" s="200" t="s">
        <v>174</v>
      </c>
    </row>
    <row r="238" spans="1:7" s="32" customFormat="1" hidden="1">
      <c r="A238" s="157"/>
      <c r="B238" s="149"/>
      <c r="C238" s="149"/>
      <c r="D238" s="163"/>
      <c r="E238" s="149"/>
      <c r="F238" s="117">
        <f t="shared" si="10"/>
        <v>0</v>
      </c>
      <c r="G238" s="200" t="s">
        <v>174</v>
      </c>
    </row>
    <row r="239" spans="1:7" s="32" customFormat="1" hidden="1">
      <c r="A239" s="157"/>
      <c r="B239" s="149"/>
      <c r="C239" s="149"/>
      <c r="D239" s="163"/>
      <c r="E239" s="149"/>
      <c r="F239" s="117">
        <f t="shared" si="10"/>
        <v>0</v>
      </c>
      <c r="G239" s="200" t="s">
        <v>174</v>
      </c>
    </row>
    <row r="240" spans="1:7" s="32" customFormat="1" hidden="1">
      <c r="A240" s="157"/>
      <c r="B240" s="149"/>
      <c r="C240" s="149"/>
      <c r="D240" s="163"/>
      <c r="E240" s="149"/>
      <c r="F240" s="117">
        <f t="shared" si="10"/>
        <v>0</v>
      </c>
      <c r="G240" s="200" t="s">
        <v>174</v>
      </c>
    </row>
    <row r="241" spans="1:7" s="32" customFormat="1" hidden="1">
      <c r="A241" s="157"/>
      <c r="B241" s="149"/>
      <c r="C241" s="149"/>
      <c r="D241" s="163"/>
      <c r="E241" s="149"/>
      <c r="F241" s="117">
        <f t="shared" si="10"/>
        <v>0</v>
      </c>
      <c r="G241" s="200" t="s">
        <v>174</v>
      </c>
    </row>
    <row r="242" spans="1:7" s="32" customFormat="1" hidden="1">
      <c r="A242" s="157"/>
      <c r="B242" s="149"/>
      <c r="C242" s="149"/>
      <c r="D242" s="163"/>
      <c r="E242" s="149"/>
      <c r="F242" s="117">
        <f t="shared" si="10"/>
        <v>0</v>
      </c>
      <c r="G242" s="200" t="s">
        <v>174</v>
      </c>
    </row>
    <row r="243" spans="1:7" s="32" customFormat="1" hidden="1">
      <c r="A243" s="157"/>
      <c r="B243" s="149"/>
      <c r="C243" s="149"/>
      <c r="D243" s="163"/>
      <c r="E243" s="149"/>
      <c r="F243" s="117">
        <f t="shared" si="10"/>
        <v>0</v>
      </c>
      <c r="G243" s="200" t="s">
        <v>174</v>
      </c>
    </row>
    <row r="244" spans="1:7" s="32" customFormat="1" hidden="1">
      <c r="A244" s="157"/>
      <c r="B244" s="149"/>
      <c r="C244" s="149"/>
      <c r="D244" s="163"/>
      <c r="E244" s="149"/>
      <c r="F244" s="117">
        <f t="shared" si="10"/>
        <v>0</v>
      </c>
      <c r="G244" s="200" t="s">
        <v>174</v>
      </c>
    </row>
    <row r="245" spans="1:7" s="32" customFormat="1" hidden="1">
      <c r="A245" s="157"/>
      <c r="B245" s="149"/>
      <c r="C245" s="149"/>
      <c r="D245" s="163"/>
      <c r="E245" s="149"/>
      <c r="F245" s="117">
        <f t="shared" si="10"/>
        <v>0</v>
      </c>
      <c r="G245" s="200" t="s">
        <v>174</v>
      </c>
    </row>
    <row r="246" spans="1:7" s="32" customFormat="1" hidden="1">
      <c r="A246" s="157"/>
      <c r="B246" s="149"/>
      <c r="C246" s="149"/>
      <c r="D246" s="163"/>
      <c r="E246" s="149"/>
      <c r="F246" s="117">
        <f t="shared" si="10"/>
        <v>0</v>
      </c>
      <c r="G246" s="200" t="s">
        <v>174</v>
      </c>
    </row>
    <row r="247" spans="1:7" s="32" customFormat="1" hidden="1">
      <c r="A247" s="157"/>
      <c r="B247" s="149"/>
      <c r="C247" s="149"/>
      <c r="D247" s="163"/>
      <c r="E247" s="149"/>
      <c r="F247" s="117">
        <f t="shared" si="10"/>
        <v>0</v>
      </c>
      <c r="G247" s="200" t="s">
        <v>174</v>
      </c>
    </row>
    <row r="248" spans="1:7" s="32" customFormat="1" hidden="1">
      <c r="A248" s="157"/>
      <c r="B248" s="149"/>
      <c r="C248" s="149"/>
      <c r="D248" s="163"/>
      <c r="E248" s="149"/>
      <c r="F248" s="117">
        <f t="shared" si="10"/>
        <v>0</v>
      </c>
      <c r="G248" s="200" t="s">
        <v>174</v>
      </c>
    </row>
    <row r="249" spans="1:7" s="32" customFormat="1" hidden="1">
      <c r="A249" s="157"/>
      <c r="B249" s="149"/>
      <c r="C249" s="149"/>
      <c r="D249" s="163"/>
      <c r="E249" s="149"/>
      <c r="F249" s="117">
        <f t="shared" si="10"/>
        <v>0</v>
      </c>
      <c r="G249" s="200" t="s">
        <v>174</v>
      </c>
    </row>
    <row r="250" spans="1:7" s="32" customFormat="1" hidden="1">
      <c r="A250" s="157"/>
      <c r="B250" s="149"/>
      <c r="C250" s="149"/>
      <c r="D250" s="163"/>
      <c r="E250" s="149"/>
      <c r="F250" s="117">
        <f t="shared" si="10"/>
        <v>0</v>
      </c>
      <c r="G250" s="200" t="s">
        <v>174</v>
      </c>
    </row>
    <row r="251" spans="1:7" s="32" customFormat="1" hidden="1">
      <c r="A251" s="157"/>
      <c r="B251" s="149"/>
      <c r="C251" s="149"/>
      <c r="D251" s="163"/>
      <c r="E251" s="149"/>
      <c r="F251" s="117">
        <f t="shared" si="10"/>
        <v>0</v>
      </c>
      <c r="G251" s="200" t="s">
        <v>174</v>
      </c>
    </row>
    <row r="252" spans="1:7" s="32" customFormat="1" hidden="1">
      <c r="A252" s="157"/>
      <c r="B252" s="149"/>
      <c r="C252" s="149"/>
      <c r="D252" s="163"/>
      <c r="E252" s="149"/>
      <c r="F252" s="117">
        <f t="shared" si="10"/>
        <v>0</v>
      </c>
      <c r="G252" s="200" t="s">
        <v>174</v>
      </c>
    </row>
    <row r="253" spans="1:7" s="32" customFormat="1" hidden="1">
      <c r="A253" s="157"/>
      <c r="B253" s="149"/>
      <c r="C253" s="149"/>
      <c r="D253" s="163"/>
      <c r="E253" s="149"/>
      <c r="F253" s="117">
        <f t="shared" si="10"/>
        <v>0</v>
      </c>
      <c r="G253" s="200" t="s">
        <v>174</v>
      </c>
    </row>
    <row r="254" spans="1:7" s="32" customFormat="1" hidden="1">
      <c r="A254" s="157"/>
      <c r="B254" s="149"/>
      <c r="C254" s="149"/>
      <c r="D254" s="163"/>
      <c r="E254" s="149"/>
      <c r="F254" s="117">
        <f t="shared" si="10"/>
        <v>0</v>
      </c>
      <c r="G254" s="200" t="s">
        <v>174</v>
      </c>
    </row>
    <row r="255" spans="1:7" s="32" customFormat="1" hidden="1">
      <c r="A255" s="157"/>
      <c r="B255" s="149"/>
      <c r="C255" s="149"/>
      <c r="D255" s="163"/>
      <c r="E255" s="149"/>
      <c r="F255" s="117">
        <f t="shared" si="10"/>
        <v>0</v>
      </c>
      <c r="G255" s="200" t="s">
        <v>174</v>
      </c>
    </row>
    <row r="256" spans="1:7" s="32" customFormat="1" hidden="1">
      <c r="A256" s="157"/>
      <c r="B256" s="149"/>
      <c r="C256" s="149"/>
      <c r="D256" s="163"/>
      <c r="E256" s="149"/>
      <c r="F256" s="117">
        <f t="shared" si="10"/>
        <v>0</v>
      </c>
      <c r="G256" s="200" t="s">
        <v>174</v>
      </c>
    </row>
    <row r="257" spans="1:17" s="32" customFormat="1" hidden="1">
      <c r="A257" s="157"/>
      <c r="B257" s="149"/>
      <c r="C257" s="149"/>
      <c r="D257" s="163"/>
      <c r="E257" s="149"/>
      <c r="F257" s="117">
        <f t="shared" si="10"/>
        <v>0</v>
      </c>
      <c r="G257" s="200" t="s">
        <v>174</v>
      </c>
    </row>
    <row r="258" spans="1:17" s="32" customFormat="1" hidden="1">
      <c r="A258" s="157"/>
      <c r="B258" s="149"/>
      <c r="C258" s="149"/>
      <c r="D258" s="163"/>
      <c r="E258" s="149"/>
      <c r="F258" s="117">
        <f t="shared" si="10"/>
        <v>0</v>
      </c>
      <c r="G258" s="200" t="s">
        <v>174</v>
      </c>
    </row>
    <row r="259" spans="1:17" s="32" customFormat="1" hidden="1">
      <c r="A259" s="157"/>
      <c r="B259" s="149"/>
      <c r="C259" s="149"/>
      <c r="D259" s="163"/>
      <c r="E259" s="149"/>
      <c r="F259" s="117">
        <f t="shared" si="10"/>
        <v>0</v>
      </c>
      <c r="G259" s="200" t="s">
        <v>174</v>
      </c>
    </row>
    <row r="260" spans="1:17" s="32" customFormat="1" hidden="1">
      <c r="A260" s="157"/>
      <c r="B260" s="149"/>
      <c r="C260" s="149"/>
      <c r="D260" s="163"/>
      <c r="E260" s="149"/>
      <c r="F260" s="117">
        <f t="shared" si="10"/>
        <v>0</v>
      </c>
      <c r="G260" s="200" t="s">
        <v>174</v>
      </c>
    </row>
    <row r="261" spans="1:17" s="32" customFormat="1" hidden="1">
      <c r="A261" s="157"/>
      <c r="B261" s="149"/>
      <c r="C261" s="149"/>
      <c r="D261" s="163"/>
      <c r="E261" s="149"/>
      <c r="F261" s="117">
        <f t="shared" si="10"/>
        <v>0</v>
      </c>
      <c r="G261" s="200" t="s">
        <v>174</v>
      </c>
    </row>
    <row r="262" spans="1:17" s="32" customFormat="1" hidden="1">
      <c r="A262" s="157"/>
      <c r="B262" s="149"/>
      <c r="C262" s="149"/>
      <c r="D262" s="163"/>
      <c r="E262" s="149"/>
      <c r="F262" s="117">
        <f t="shared" si="10"/>
        <v>0</v>
      </c>
      <c r="G262" s="200" t="s">
        <v>174</v>
      </c>
    </row>
    <row r="263" spans="1:17" s="32" customFormat="1" hidden="1">
      <c r="A263" s="157"/>
      <c r="B263" s="149"/>
      <c r="C263" s="149"/>
      <c r="D263" s="163"/>
      <c r="E263" s="149"/>
      <c r="F263" s="117">
        <f t="shared" si="10"/>
        <v>0</v>
      </c>
      <c r="G263" s="200" t="s">
        <v>174</v>
      </c>
    </row>
    <row r="264" spans="1:17" s="32" customFormat="1" hidden="1">
      <c r="A264" s="157"/>
      <c r="B264" s="149"/>
      <c r="C264" s="149"/>
      <c r="D264" s="163"/>
      <c r="E264" s="149"/>
      <c r="F264" s="117">
        <f t="shared" si="10"/>
        <v>0</v>
      </c>
      <c r="G264" s="200" t="s">
        <v>174</v>
      </c>
    </row>
    <row r="265" spans="1:17" s="32" customFormat="1" hidden="1">
      <c r="A265" s="157"/>
      <c r="B265" s="149"/>
      <c r="C265" s="149"/>
      <c r="D265" s="163"/>
      <c r="E265" s="149"/>
      <c r="F265" s="117">
        <f t="shared" si="10"/>
        <v>0</v>
      </c>
      <c r="G265" s="200" t="s">
        <v>174</v>
      </c>
    </row>
    <row r="266" spans="1:17" s="32" customFormat="1">
      <c r="A266" s="157" t="s">
        <v>210</v>
      </c>
      <c r="B266" s="149">
        <v>3</v>
      </c>
      <c r="C266" s="149" t="s">
        <v>215</v>
      </c>
      <c r="D266" s="163">
        <f t="shared" ref="D266" ca="1" si="11">RAND()*1000000</f>
        <v>274371.45368832082</v>
      </c>
      <c r="E266" s="149">
        <v>7</v>
      </c>
      <c r="F266" s="192">
        <f ca="1">ROUND(+B266*D266*E266,2)</f>
        <v>5761800.5300000003</v>
      </c>
      <c r="G266" s="200" t="s">
        <v>174</v>
      </c>
    </row>
    <row r="267" spans="1:17">
      <c r="A267" s="171"/>
      <c r="B267" s="5"/>
      <c r="C267" s="5"/>
      <c r="D267" s="121"/>
      <c r="E267" s="121" t="s">
        <v>175</v>
      </c>
      <c r="F267" s="198">
        <f ca="1">ROUND(SUBTOTAL(109,F136:F266),2)</f>
        <v>27633627.289999999</v>
      </c>
      <c r="G267" s="119" t="s">
        <v>174</v>
      </c>
      <c r="I267" s="226" t="s">
        <v>216</v>
      </c>
    </row>
    <row r="268" spans="1:17">
      <c r="F268" s="122"/>
      <c r="G268" s="122" t="s">
        <v>166</v>
      </c>
    </row>
    <row r="269" spans="1:17">
      <c r="C269" s="340" t="str">
        <f>"Total "&amp;B2</f>
        <v>Total GRANT EXCLUSIVE LINE ITEM</v>
      </c>
      <c r="D269" s="340"/>
      <c r="E269" s="340"/>
      <c r="F269" s="117">
        <f ca="1">+F267+F135</f>
        <v>53672832.759999998</v>
      </c>
      <c r="G269" s="119" t="s">
        <v>166</v>
      </c>
      <c r="I269" s="35" t="s">
        <v>177</v>
      </c>
    </row>
    <row r="270" spans="1:17">
      <c r="A270" s="180"/>
      <c r="B270" s="5"/>
      <c r="C270" s="5"/>
      <c r="D270" s="5"/>
      <c r="E270" s="5"/>
      <c r="F270" s="119"/>
      <c r="G270" s="119" t="s">
        <v>166</v>
      </c>
    </row>
    <row r="271" spans="1:17">
      <c r="A271" s="86" t="str">
        <f>B2&amp;" Narrative (State):"</f>
        <v>GRANT EXCLUSIVE LINE ITEM Narrative (State):</v>
      </c>
      <c r="B271" s="124"/>
      <c r="C271" s="124"/>
      <c r="D271" s="124"/>
      <c r="E271" s="124"/>
      <c r="F271" s="125"/>
      <c r="G271" s="203" t="s">
        <v>171</v>
      </c>
      <c r="I271" s="36" t="s">
        <v>179</v>
      </c>
    </row>
    <row r="272" spans="1:17" s="32" customFormat="1" ht="45" customHeight="1">
      <c r="A272" s="354" t="s">
        <v>217</v>
      </c>
      <c r="B272" s="355"/>
      <c r="C272" s="355"/>
      <c r="D272" s="355"/>
      <c r="E272" s="355"/>
      <c r="F272" s="356"/>
      <c r="G272" s="201" t="s">
        <v>171</v>
      </c>
      <c r="I272" s="353" t="s">
        <v>180</v>
      </c>
      <c r="J272" s="353"/>
      <c r="K272" s="353"/>
      <c r="L272" s="353"/>
      <c r="M272" s="353"/>
      <c r="N272" s="353"/>
      <c r="O272" s="353"/>
      <c r="P272" s="353"/>
      <c r="Q272" s="353"/>
    </row>
    <row r="273" spans="1:17">
      <c r="G273" t="s">
        <v>174</v>
      </c>
    </row>
    <row r="274" spans="1:17">
      <c r="A274" s="86" t="str">
        <f>B2&amp;" Narrative (Non-State) i.e. Match or Other Funding"</f>
        <v>GRANT EXCLUSIVE LINE ITEM Narrative (Non-State) i.e. Match or Other Funding</v>
      </c>
      <c r="B274" s="126"/>
      <c r="C274" s="126"/>
      <c r="D274" s="126"/>
      <c r="E274" s="126"/>
      <c r="F274" s="127"/>
      <c r="G274" s="204" t="s">
        <v>174</v>
      </c>
      <c r="I274" s="36" t="s">
        <v>179</v>
      </c>
    </row>
    <row r="275" spans="1:17" s="32" customFormat="1" ht="45" customHeight="1">
      <c r="A275" s="354" t="s">
        <v>218</v>
      </c>
      <c r="B275" s="355"/>
      <c r="C275" s="355"/>
      <c r="D275" s="355"/>
      <c r="E275" s="355"/>
      <c r="F275" s="356"/>
      <c r="G275" s="201" t="s">
        <v>174</v>
      </c>
      <c r="I275" s="353" t="s">
        <v>180</v>
      </c>
      <c r="J275" s="353"/>
      <c r="K275" s="353"/>
      <c r="L275" s="353"/>
      <c r="M275" s="353"/>
      <c r="N275" s="353"/>
      <c r="O275" s="353"/>
      <c r="P275" s="353"/>
      <c r="Q275" s="353"/>
    </row>
    <row r="277" spans="1:17">
      <c r="D277" s="181"/>
    </row>
  </sheetData>
  <sheetProtection algorithmName="SHA-512" hashValue="Z6BkHaitsKy3O6klDzHLm6odyUtXpqlnK4BuzEa2HnYVIu/2C4Zoe38BY57nR2l1YRkVhUk/B5HsG/XW0gGhTw==" saltValue="7TQA/lVdtbTLj/85krm4ig==" spinCount="100000" sheet="1" formatCells="0" formatRows="0" sort="0"/>
  <autoFilter ref="G1:G277" xr:uid="{00000000-0001-0000-1500-000000000000}"/>
  <mergeCells count="8">
    <mergeCell ref="I272:Q272"/>
    <mergeCell ref="I275:Q275"/>
    <mergeCell ref="A1:E1"/>
    <mergeCell ref="C269:E269"/>
    <mergeCell ref="A3:F3"/>
    <mergeCell ref="A272:F272"/>
    <mergeCell ref="A275:F275"/>
    <mergeCell ref="B2:F2"/>
  </mergeCells>
  <printOptions horizontalCentered="1"/>
  <pageMargins left="0.25" right="0.25" top="0.25" bottom="0.25" header="0.3" footer="0.3"/>
  <pageSetup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39A9E-8912-4BBA-B68D-9E6DB354AAB0}">
  <sheetPr>
    <pageSetUpPr fitToPage="1"/>
  </sheetPr>
  <dimension ref="A1:Q277"/>
  <sheetViews>
    <sheetView zoomScaleNormal="100" zoomScaleSheetLayoutView="100" workbookViewId="0">
      <pane ySplit="4" topLeftCell="A5" activePane="bottomLeft" state="frozen"/>
      <selection pane="bottomLeft" activeCell="A272" sqref="A272:F272"/>
      <selection activeCell="A272" sqref="A272:F272"/>
    </sheetView>
  </sheetViews>
  <sheetFormatPr defaultColWidth="9.140625" defaultRowHeight="14.45"/>
  <cols>
    <col min="1" max="1" width="55.5703125" customWidth="1"/>
    <col min="2" max="5" width="15.140625" customWidth="1"/>
    <col min="6" max="6" width="17" customWidth="1"/>
    <col min="7" max="7" width="17" hidden="1" customWidth="1"/>
    <col min="8" max="8" width="2.5703125" customWidth="1"/>
  </cols>
  <sheetData>
    <row r="1" spans="1:9" ht="20.25" customHeight="1">
      <c r="A1" s="337" t="s">
        <v>163</v>
      </c>
      <c r="B1" s="337"/>
      <c r="C1" s="337"/>
      <c r="D1" s="337"/>
      <c r="E1" s="337"/>
      <c r="F1" t="str">
        <f>+'Section A'!B2</f>
        <v>Cornucopia-Galesburg Inc</v>
      </c>
      <c r="G1" t="s">
        <v>164</v>
      </c>
    </row>
    <row r="2" spans="1:9" ht="20.25" customHeight="1">
      <c r="A2" s="191" t="s">
        <v>219</v>
      </c>
      <c r="B2" s="357" t="s">
        <v>208</v>
      </c>
      <c r="C2" s="357"/>
      <c r="D2" s="357"/>
      <c r="E2" s="357"/>
      <c r="F2" s="357"/>
    </row>
    <row r="3" spans="1:9" ht="37.5" customHeight="1">
      <c r="A3" s="270" t="s">
        <v>209</v>
      </c>
      <c r="B3" s="270"/>
      <c r="C3" s="270"/>
      <c r="D3" s="270"/>
      <c r="E3" s="270"/>
      <c r="F3" s="270"/>
      <c r="G3" s="224" t="s">
        <v>166</v>
      </c>
    </row>
    <row r="4" spans="1:9">
      <c r="A4" s="138" t="s">
        <v>210</v>
      </c>
      <c r="B4" s="138" t="s">
        <v>193</v>
      </c>
      <c r="C4" s="138" t="s">
        <v>211</v>
      </c>
      <c r="D4" s="138" t="s">
        <v>212</v>
      </c>
      <c r="E4" s="138" t="s">
        <v>213</v>
      </c>
      <c r="F4" s="138" t="s">
        <v>214</v>
      </c>
      <c r="G4" s="186" t="s">
        <v>166</v>
      </c>
      <c r="I4" s="36" t="s">
        <v>170</v>
      </c>
    </row>
    <row r="5" spans="1:9" s="32" customFormat="1">
      <c r="A5" s="184" t="s">
        <v>210</v>
      </c>
      <c r="B5" s="149">
        <v>3</v>
      </c>
      <c r="C5" s="149" t="s">
        <v>215</v>
      </c>
      <c r="D5" s="163">
        <f t="shared" ref="D5:D7" ca="1" si="0">RAND()*1000000</f>
        <v>456695.58073424746</v>
      </c>
      <c r="E5" s="149">
        <v>7</v>
      </c>
      <c r="F5" s="117">
        <f t="shared" ref="F5:F133" ca="1" si="1">ROUND(+B5*D5*E5,2)</f>
        <v>9590607.1999999993</v>
      </c>
      <c r="G5" s="200" t="s">
        <v>171</v>
      </c>
    </row>
    <row r="6" spans="1:9" s="32" customFormat="1">
      <c r="A6" s="157" t="s">
        <v>210</v>
      </c>
      <c r="B6" s="149">
        <v>3</v>
      </c>
      <c r="C6" s="149" t="s">
        <v>215</v>
      </c>
      <c r="D6" s="163">
        <f t="shared" ca="1" si="0"/>
        <v>214108.30349279573</v>
      </c>
      <c r="E6" s="149">
        <v>7</v>
      </c>
      <c r="F6" s="117">
        <f t="shared" ca="1" si="1"/>
        <v>4496274.37</v>
      </c>
      <c r="G6" s="200" t="s">
        <v>171</v>
      </c>
    </row>
    <row r="7" spans="1:9" s="32" customFormat="1">
      <c r="A7" s="157" t="s">
        <v>210</v>
      </c>
      <c r="B7" s="149">
        <v>3</v>
      </c>
      <c r="C7" s="149" t="s">
        <v>215</v>
      </c>
      <c r="D7" s="163">
        <f t="shared" ca="1" si="0"/>
        <v>415612.87921513547</v>
      </c>
      <c r="E7" s="149">
        <v>7</v>
      </c>
      <c r="F7" s="117">
        <f t="shared" ca="1" si="1"/>
        <v>8727870.4600000009</v>
      </c>
      <c r="G7" s="200" t="s">
        <v>171</v>
      </c>
    </row>
    <row r="8" spans="1:9" s="32" customFormat="1" hidden="1">
      <c r="A8" s="157"/>
      <c r="B8" s="149"/>
      <c r="C8" s="149"/>
      <c r="D8" s="163"/>
      <c r="E8" s="149"/>
      <c r="F8" s="117">
        <f t="shared" si="1"/>
        <v>0</v>
      </c>
      <c r="G8" s="200" t="s">
        <v>171</v>
      </c>
    </row>
    <row r="9" spans="1:9" s="32" customFormat="1" hidden="1">
      <c r="A9" s="157"/>
      <c r="B9" s="149"/>
      <c r="C9" s="149"/>
      <c r="D9" s="163"/>
      <c r="E9" s="149"/>
      <c r="F9" s="117">
        <f t="shared" si="1"/>
        <v>0</v>
      </c>
      <c r="G9" s="200" t="s">
        <v>171</v>
      </c>
    </row>
    <row r="10" spans="1:9" s="32" customFormat="1" hidden="1">
      <c r="A10" s="157"/>
      <c r="B10" s="149"/>
      <c r="C10" s="149"/>
      <c r="D10" s="163"/>
      <c r="E10" s="149"/>
      <c r="F10" s="117">
        <f t="shared" si="1"/>
        <v>0</v>
      </c>
      <c r="G10" s="200" t="s">
        <v>171</v>
      </c>
    </row>
    <row r="11" spans="1:9" s="32" customFormat="1" hidden="1">
      <c r="A11" s="157"/>
      <c r="B11" s="149"/>
      <c r="C11" s="149"/>
      <c r="D11" s="163"/>
      <c r="E11" s="149"/>
      <c r="F11" s="117">
        <f t="shared" si="1"/>
        <v>0</v>
      </c>
      <c r="G11" s="200" t="s">
        <v>171</v>
      </c>
    </row>
    <row r="12" spans="1:9" s="32" customFormat="1" hidden="1">
      <c r="A12" s="157"/>
      <c r="B12" s="149"/>
      <c r="C12" s="149"/>
      <c r="D12" s="163"/>
      <c r="E12" s="149"/>
      <c r="F12" s="117">
        <f t="shared" si="1"/>
        <v>0</v>
      </c>
      <c r="G12" s="200" t="s">
        <v>171</v>
      </c>
    </row>
    <row r="13" spans="1:9" s="32" customFormat="1" hidden="1">
      <c r="A13" s="157"/>
      <c r="B13" s="149"/>
      <c r="C13" s="149"/>
      <c r="D13" s="163"/>
      <c r="E13" s="149"/>
      <c r="F13" s="117">
        <f t="shared" si="1"/>
        <v>0</v>
      </c>
      <c r="G13" s="200" t="s">
        <v>171</v>
      </c>
    </row>
    <row r="14" spans="1:9" s="32" customFormat="1" hidden="1">
      <c r="A14" s="157"/>
      <c r="B14" s="149"/>
      <c r="C14" s="149"/>
      <c r="D14" s="163"/>
      <c r="E14" s="149"/>
      <c r="F14" s="117">
        <f t="shared" si="1"/>
        <v>0</v>
      </c>
      <c r="G14" s="200" t="s">
        <v>171</v>
      </c>
    </row>
    <row r="15" spans="1:9" s="32" customFormat="1" hidden="1">
      <c r="A15" s="157"/>
      <c r="B15" s="149"/>
      <c r="C15" s="149"/>
      <c r="D15" s="163"/>
      <c r="E15" s="149"/>
      <c r="F15" s="117">
        <f t="shared" si="1"/>
        <v>0</v>
      </c>
      <c r="G15" s="200" t="s">
        <v>171</v>
      </c>
    </row>
    <row r="16" spans="1:9" s="32" customFormat="1" hidden="1">
      <c r="A16" s="157"/>
      <c r="B16" s="149"/>
      <c r="C16" s="149"/>
      <c r="D16" s="163"/>
      <c r="E16" s="149"/>
      <c r="F16" s="117">
        <f t="shared" si="1"/>
        <v>0</v>
      </c>
      <c r="G16" s="200" t="s">
        <v>171</v>
      </c>
    </row>
    <row r="17" spans="1:7" s="32" customFormat="1" hidden="1">
      <c r="A17" s="157"/>
      <c r="B17" s="149"/>
      <c r="C17" s="149"/>
      <c r="D17" s="163"/>
      <c r="E17" s="149"/>
      <c r="F17" s="117">
        <f t="shared" si="1"/>
        <v>0</v>
      </c>
      <c r="G17" s="200" t="s">
        <v>171</v>
      </c>
    </row>
    <row r="18" spans="1:7" s="32" customFormat="1" hidden="1">
      <c r="A18" s="157"/>
      <c r="B18" s="149"/>
      <c r="C18" s="149"/>
      <c r="D18" s="163"/>
      <c r="E18" s="149"/>
      <c r="F18" s="117">
        <f t="shared" si="1"/>
        <v>0</v>
      </c>
      <c r="G18" s="200" t="s">
        <v>171</v>
      </c>
    </row>
    <row r="19" spans="1:7" s="32" customFormat="1" hidden="1">
      <c r="A19" s="157"/>
      <c r="B19" s="149"/>
      <c r="C19" s="149"/>
      <c r="D19" s="163"/>
      <c r="E19" s="149"/>
      <c r="F19" s="117">
        <f t="shared" si="1"/>
        <v>0</v>
      </c>
      <c r="G19" s="200" t="s">
        <v>171</v>
      </c>
    </row>
    <row r="20" spans="1:7" s="32" customFormat="1" hidden="1">
      <c r="A20" s="157"/>
      <c r="B20" s="149"/>
      <c r="C20" s="149"/>
      <c r="D20" s="163"/>
      <c r="E20" s="149"/>
      <c r="F20" s="117">
        <f t="shared" si="1"/>
        <v>0</v>
      </c>
      <c r="G20" s="200" t="s">
        <v>171</v>
      </c>
    </row>
    <row r="21" spans="1:7" s="32" customFormat="1" hidden="1">
      <c r="A21" s="157"/>
      <c r="B21" s="149"/>
      <c r="C21" s="149"/>
      <c r="D21" s="163"/>
      <c r="E21" s="149"/>
      <c r="F21" s="117">
        <f t="shared" si="1"/>
        <v>0</v>
      </c>
      <c r="G21" s="200" t="s">
        <v>171</v>
      </c>
    </row>
    <row r="22" spans="1:7" s="32" customFormat="1" hidden="1">
      <c r="A22" s="157"/>
      <c r="B22" s="149"/>
      <c r="C22" s="149"/>
      <c r="D22" s="163"/>
      <c r="E22" s="149"/>
      <c r="F22" s="117">
        <f t="shared" si="1"/>
        <v>0</v>
      </c>
      <c r="G22" s="200" t="s">
        <v>171</v>
      </c>
    </row>
    <row r="23" spans="1:7" s="32" customFormat="1" hidden="1">
      <c r="A23" s="157"/>
      <c r="B23" s="149"/>
      <c r="C23" s="149"/>
      <c r="D23" s="163"/>
      <c r="E23" s="149"/>
      <c r="F23" s="117">
        <f t="shared" si="1"/>
        <v>0</v>
      </c>
      <c r="G23" s="200" t="s">
        <v>171</v>
      </c>
    </row>
    <row r="24" spans="1:7" s="32" customFormat="1" hidden="1">
      <c r="A24" s="157"/>
      <c r="B24" s="149"/>
      <c r="C24" s="149"/>
      <c r="D24" s="163"/>
      <c r="E24" s="149"/>
      <c r="F24" s="117">
        <f t="shared" si="1"/>
        <v>0</v>
      </c>
      <c r="G24" s="200" t="s">
        <v>171</v>
      </c>
    </row>
    <row r="25" spans="1:7" s="32" customFormat="1" hidden="1">
      <c r="A25" s="157"/>
      <c r="B25" s="149"/>
      <c r="C25" s="149"/>
      <c r="D25" s="163"/>
      <c r="E25" s="149"/>
      <c r="F25" s="117">
        <f t="shared" si="1"/>
        <v>0</v>
      </c>
      <c r="G25" s="200" t="s">
        <v>171</v>
      </c>
    </row>
    <row r="26" spans="1:7" s="32" customFormat="1" hidden="1">
      <c r="A26" s="157"/>
      <c r="B26" s="149"/>
      <c r="C26" s="149"/>
      <c r="D26" s="163"/>
      <c r="E26" s="149"/>
      <c r="F26" s="117">
        <f t="shared" si="1"/>
        <v>0</v>
      </c>
      <c r="G26" s="200" t="s">
        <v>171</v>
      </c>
    </row>
    <row r="27" spans="1:7" s="32" customFormat="1" hidden="1">
      <c r="A27" s="157"/>
      <c r="B27" s="149"/>
      <c r="C27" s="149"/>
      <c r="D27" s="163"/>
      <c r="E27" s="149"/>
      <c r="F27" s="117">
        <f t="shared" si="1"/>
        <v>0</v>
      </c>
      <c r="G27" s="200" t="s">
        <v>171</v>
      </c>
    </row>
    <row r="28" spans="1:7" s="32" customFormat="1" hidden="1">
      <c r="A28" s="157"/>
      <c r="B28" s="149"/>
      <c r="C28" s="149"/>
      <c r="D28" s="163"/>
      <c r="E28" s="149"/>
      <c r="F28" s="117">
        <f t="shared" si="1"/>
        <v>0</v>
      </c>
      <c r="G28" s="200" t="s">
        <v>171</v>
      </c>
    </row>
    <row r="29" spans="1:7" s="32" customFormat="1" hidden="1">
      <c r="A29" s="157"/>
      <c r="B29" s="149"/>
      <c r="C29" s="149"/>
      <c r="D29" s="163"/>
      <c r="E29" s="149"/>
      <c r="F29" s="117">
        <f t="shared" si="1"/>
        <v>0</v>
      </c>
      <c r="G29" s="200" t="s">
        <v>171</v>
      </c>
    </row>
    <row r="30" spans="1:7" s="32" customFormat="1" hidden="1">
      <c r="A30" s="157"/>
      <c r="B30" s="149"/>
      <c r="C30" s="149"/>
      <c r="D30" s="163"/>
      <c r="E30" s="149"/>
      <c r="F30" s="117">
        <f t="shared" si="1"/>
        <v>0</v>
      </c>
      <c r="G30" s="200" t="s">
        <v>171</v>
      </c>
    </row>
    <row r="31" spans="1:7" s="32" customFormat="1" hidden="1">
      <c r="A31" s="157"/>
      <c r="B31" s="149"/>
      <c r="C31" s="149"/>
      <c r="D31" s="163"/>
      <c r="E31" s="149"/>
      <c r="F31" s="117">
        <f t="shared" si="1"/>
        <v>0</v>
      </c>
      <c r="G31" s="200" t="s">
        <v>171</v>
      </c>
    </row>
    <row r="32" spans="1:7" s="32" customFormat="1" hidden="1">
      <c r="A32" s="157"/>
      <c r="B32" s="149"/>
      <c r="C32" s="149"/>
      <c r="D32" s="163"/>
      <c r="E32" s="149"/>
      <c r="F32" s="117">
        <f t="shared" si="1"/>
        <v>0</v>
      </c>
      <c r="G32" s="200" t="s">
        <v>171</v>
      </c>
    </row>
    <row r="33" spans="1:7" s="32" customFormat="1" hidden="1">
      <c r="A33" s="157"/>
      <c r="B33" s="149"/>
      <c r="C33" s="149"/>
      <c r="D33" s="163"/>
      <c r="E33" s="149"/>
      <c r="F33" s="117">
        <f t="shared" si="1"/>
        <v>0</v>
      </c>
      <c r="G33" s="200" t="s">
        <v>171</v>
      </c>
    </row>
    <row r="34" spans="1:7" s="32" customFormat="1" hidden="1">
      <c r="A34" s="157"/>
      <c r="B34" s="149"/>
      <c r="C34" s="149"/>
      <c r="D34" s="163"/>
      <c r="E34" s="149"/>
      <c r="F34" s="117">
        <f t="shared" si="1"/>
        <v>0</v>
      </c>
      <c r="G34" s="200" t="s">
        <v>171</v>
      </c>
    </row>
    <row r="35" spans="1:7" s="32" customFormat="1" hidden="1">
      <c r="A35" s="157"/>
      <c r="B35" s="149"/>
      <c r="C35" s="149"/>
      <c r="D35" s="163"/>
      <c r="E35" s="149"/>
      <c r="F35" s="117">
        <f t="shared" si="1"/>
        <v>0</v>
      </c>
      <c r="G35" s="200" t="s">
        <v>171</v>
      </c>
    </row>
    <row r="36" spans="1:7" s="32" customFormat="1" hidden="1">
      <c r="A36" s="157"/>
      <c r="B36" s="149"/>
      <c r="C36" s="149"/>
      <c r="D36" s="163"/>
      <c r="E36" s="149"/>
      <c r="F36" s="117">
        <f t="shared" si="1"/>
        <v>0</v>
      </c>
      <c r="G36" s="200" t="s">
        <v>171</v>
      </c>
    </row>
    <row r="37" spans="1:7" s="32" customFormat="1" hidden="1">
      <c r="A37" s="157"/>
      <c r="B37" s="149"/>
      <c r="C37" s="149"/>
      <c r="D37" s="163"/>
      <c r="E37" s="149"/>
      <c r="F37" s="117">
        <f t="shared" si="1"/>
        <v>0</v>
      </c>
      <c r="G37" s="200" t="s">
        <v>171</v>
      </c>
    </row>
    <row r="38" spans="1:7" s="32" customFormat="1" hidden="1">
      <c r="A38" s="157"/>
      <c r="B38" s="149"/>
      <c r="C38" s="149"/>
      <c r="D38" s="163"/>
      <c r="E38" s="149"/>
      <c r="F38" s="117">
        <f t="shared" si="1"/>
        <v>0</v>
      </c>
      <c r="G38" s="200" t="s">
        <v>171</v>
      </c>
    </row>
    <row r="39" spans="1:7" s="32" customFormat="1" hidden="1">
      <c r="A39" s="157"/>
      <c r="B39" s="149"/>
      <c r="C39" s="149"/>
      <c r="D39" s="163"/>
      <c r="E39" s="149"/>
      <c r="F39" s="117">
        <f t="shared" si="1"/>
        <v>0</v>
      </c>
      <c r="G39" s="200" t="s">
        <v>171</v>
      </c>
    </row>
    <row r="40" spans="1:7" s="32" customFormat="1" hidden="1">
      <c r="A40" s="157"/>
      <c r="B40" s="149"/>
      <c r="C40" s="149"/>
      <c r="D40" s="163"/>
      <c r="E40" s="149"/>
      <c r="F40" s="117">
        <f t="shared" si="1"/>
        <v>0</v>
      </c>
      <c r="G40" s="200" t="s">
        <v>171</v>
      </c>
    </row>
    <row r="41" spans="1:7" s="32" customFormat="1" hidden="1">
      <c r="A41" s="157"/>
      <c r="B41" s="149"/>
      <c r="C41" s="149"/>
      <c r="D41" s="163"/>
      <c r="E41" s="149"/>
      <c r="F41" s="117">
        <f t="shared" si="1"/>
        <v>0</v>
      </c>
      <c r="G41" s="200" t="s">
        <v>171</v>
      </c>
    </row>
    <row r="42" spans="1:7" s="32" customFormat="1" hidden="1">
      <c r="A42" s="157"/>
      <c r="B42" s="149"/>
      <c r="C42" s="149"/>
      <c r="D42" s="163"/>
      <c r="E42" s="149"/>
      <c r="F42" s="117">
        <f t="shared" si="1"/>
        <v>0</v>
      </c>
      <c r="G42" s="200" t="s">
        <v>171</v>
      </c>
    </row>
    <row r="43" spans="1:7" s="32" customFormat="1" hidden="1">
      <c r="A43" s="157"/>
      <c r="B43" s="149"/>
      <c r="C43" s="149"/>
      <c r="D43" s="163"/>
      <c r="E43" s="149"/>
      <c r="F43" s="117">
        <f t="shared" si="1"/>
        <v>0</v>
      </c>
      <c r="G43" s="200" t="s">
        <v>171</v>
      </c>
    </row>
    <row r="44" spans="1:7" s="32" customFormat="1" hidden="1">
      <c r="A44" s="157"/>
      <c r="B44" s="149"/>
      <c r="C44" s="149"/>
      <c r="D44" s="163"/>
      <c r="E44" s="149"/>
      <c r="F44" s="117">
        <f t="shared" si="1"/>
        <v>0</v>
      </c>
      <c r="G44" s="200" t="s">
        <v>171</v>
      </c>
    </row>
    <row r="45" spans="1:7" s="32" customFormat="1" hidden="1">
      <c r="A45" s="157"/>
      <c r="B45" s="149"/>
      <c r="C45" s="149"/>
      <c r="D45" s="163"/>
      <c r="E45" s="149"/>
      <c r="F45" s="117">
        <f t="shared" si="1"/>
        <v>0</v>
      </c>
      <c r="G45" s="200" t="s">
        <v>171</v>
      </c>
    </row>
    <row r="46" spans="1:7" s="32" customFormat="1" hidden="1">
      <c r="A46" s="157"/>
      <c r="B46" s="149"/>
      <c r="C46" s="149"/>
      <c r="D46" s="163"/>
      <c r="E46" s="149"/>
      <c r="F46" s="117">
        <f t="shared" si="1"/>
        <v>0</v>
      </c>
      <c r="G46" s="200" t="s">
        <v>171</v>
      </c>
    </row>
    <row r="47" spans="1:7" s="32" customFormat="1" hidden="1">
      <c r="A47" s="157"/>
      <c r="B47" s="149"/>
      <c r="C47" s="149"/>
      <c r="D47" s="163"/>
      <c r="E47" s="149"/>
      <c r="F47" s="117">
        <f t="shared" si="1"/>
        <v>0</v>
      </c>
      <c r="G47" s="200" t="s">
        <v>171</v>
      </c>
    </row>
    <row r="48" spans="1:7" s="32" customFormat="1" hidden="1">
      <c r="A48" s="157"/>
      <c r="B48" s="149"/>
      <c r="C48" s="149"/>
      <c r="D48" s="163"/>
      <c r="E48" s="149"/>
      <c r="F48" s="117">
        <f t="shared" si="1"/>
        <v>0</v>
      </c>
      <c r="G48" s="200" t="s">
        <v>171</v>
      </c>
    </row>
    <row r="49" spans="1:7" s="32" customFormat="1" hidden="1">
      <c r="A49" s="157"/>
      <c r="B49" s="149"/>
      <c r="C49" s="149"/>
      <c r="D49" s="163"/>
      <c r="E49" s="149"/>
      <c r="F49" s="117">
        <f t="shared" si="1"/>
        <v>0</v>
      </c>
      <c r="G49" s="200" t="s">
        <v>171</v>
      </c>
    </row>
    <row r="50" spans="1:7" s="32" customFormat="1" hidden="1">
      <c r="A50" s="157"/>
      <c r="B50" s="149"/>
      <c r="C50" s="149"/>
      <c r="D50" s="163"/>
      <c r="E50" s="149"/>
      <c r="F50" s="117">
        <f t="shared" si="1"/>
        <v>0</v>
      </c>
      <c r="G50" s="200" t="s">
        <v>171</v>
      </c>
    </row>
    <row r="51" spans="1:7" s="32" customFormat="1" hidden="1">
      <c r="A51" s="157"/>
      <c r="B51" s="149"/>
      <c r="C51" s="149"/>
      <c r="D51" s="163"/>
      <c r="E51" s="149"/>
      <c r="F51" s="117">
        <f t="shared" si="1"/>
        <v>0</v>
      </c>
      <c r="G51" s="200" t="s">
        <v>171</v>
      </c>
    </row>
    <row r="52" spans="1:7" s="32" customFormat="1" hidden="1">
      <c r="A52" s="157"/>
      <c r="B52" s="149"/>
      <c r="C52" s="149"/>
      <c r="D52" s="163"/>
      <c r="E52" s="149"/>
      <c r="F52" s="117">
        <f t="shared" si="1"/>
        <v>0</v>
      </c>
      <c r="G52" s="200" t="s">
        <v>171</v>
      </c>
    </row>
    <row r="53" spans="1:7" s="32" customFormat="1" hidden="1">
      <c r="A53" s="157"/>
      <c r="B53" s="149"/>
      <c r="C53" s="149"/>
      <c r="D53" s="163"/>
      <c r="E53" s="149"/>
      <c r="F53" s="117">
        <f t="shared" si="1"/>
        <v>0</v>
      </c>
      <c r="G53" s="200" t="s">
        <v>171</v>
      </c>
    </row>
    <row r="54" spans="1:7" s="32" customFormat="1" hidden="1">
      <c r="A54" s="157"/>
      <c r="B54" s="149"/>
      <c r="C54" s="149"/>
      <c r="D54" s="163"/>
      <c r="E54" s="149"/>
      <c r="F54" s="117">
        <f t="shared" si="1"/>
        <v>0</v>
      </c>
      <c r="G54" s="200" t="s">
        <v>171</v>
      </c>
    </row>
    <row r="55" spans="1:7" s="32" customFormat="1" hidden="1">
      <c r="A55" s="157"/>
      <c r="B55" s="149"/>
      <c r="C55" s="149"/>
      <c r="D55" s="163"/>
      <c r="E55" s="149"/>
      <c r="F55" s="117">
        <f t="shared" si="1"/>
        <v>0</v>
      </c>
      <c r="G55" s="200" t="s">
        <v>171</v>
      </c>
    </row>
    <row r="56" spans="1:7" s="32" customFormat="1" hidden="1">
      <c r="A56" s="157"/>
      <c r="B56" s="149"/>
      <c r="C56" s="149"/>
      <c r="D56" s="163"/>
      <c r="E56" s="149"/>
      <c r="F56" s="117">
        <f t="shared" si="1"/>
        <v>0</v>
      </c>
      <c r="G56" s="200" t="s">
        <v>171</v>
      </c>
    </row>
    <row r="57" spans="1:7" s="32" customFormat="1" hidden="1">
      <c r="A57" s="157"/>
      <c r="B57" s="149"/>
      <c r="C57" s="149"/>
      <c r="D57" s="163"/>
      <c r="E57" s="149"/>
      <c r="F57" s="117">
        <f t="shared" si="1"/>
        <v>0</v>
      </c>
      <c r="G57" s="200" t="s">
        <v>171</v>
      </c>
    </row>
    <row r="58" spans="1:7" s="32" customFormat="1" hidden="1">
      <c r="A58" s="157"/>
      <c r="B58" s="149"/>
      <c r="C58" s="149"/>
      <c r="D58" s="163"/>
      <c r="E58" s="149"/>
      <c r="F58" s="117">
        <f t="shared" si="1"/>
        <v>0</v>
      </c>
      <c r="G58" s="200" t="s">
        <v>171</v>
      </c>
    </row>
    <row r="59" spans="1:7" s="32" customFormat="1" hidden="1">
      <c r="A59" s="157"/>
      <c r="B59" s="149"/>
      <c r="C59" s="149"/>
      <c r="D59" s="163"/>
      <c r="E59" s="149"/>
      <c r="F59" s="117">
        <f t="shared" si="1"/>
        <v>0</v>
      </c>
      <c r="G59" s="200" t="s">
        <v>171</v>
      </c>
    </row>
    <row r="60" spans="1:7" s="32" customFormat="1" hidden="1">
      <c r="A60" s="157"/>
      <c r="B60" s="149"/>
      <c r="C60" s="149"/>
      <c r="D60" s="163"/>
      <c r="E60" s="149"/>
      <c r="F60" s="117">
        <f t="shared" si="1"/>
        <v>0</v>
      </c>
      <c r="G60" s="200" t="s">
        <v>171</v>
      </c>
    </row>
    <row r="61" spans="1:7" s="32" customFormat="1" hidden="1">
      <c r="A61" s="157"/>
      <c r="B61" s="149"/>
      <c r="C61" s="149"/>
      <c r="D61" s="163"/>
      <c r="E61" s="149"/>
      <c r="F61" s="117">
        <f t="shared" si="1"/>
        <v>0</v>
      </c>
      <c r="G61" s="200" t="s">
        <v>171</v>
      </c>
    </row>
    <row r="62" spans="1:7" s="32" customFormat="1" hidden="1">
      <c r="A62" s="157"/>
      <c r="B62" s="149"/>
      <c r="C62" s="149"/>
      <c r="D62" s="163"/>
      <c r="E62" s="149"/>
      <c r="F62" s="117">
        <f t="shared" si="1"/>
        <v>0</v>
      </c>
      <c r="G62" s="200" t="s">
        <v>171</v>
      </c>
    </row>
    <row r="63" spans="1:7" s="32" customFormat="1" hidden="1">
      <c r="A63" s="157"/>
      <c r="B63" s="149"/>
      <c r="C63" s="149"/>
      <c r="D63" s="163"/>
      <c r="E63" s="149"/>
      <c r="F63" s="117">
        <f t="shared" si="1"/>
        <v>0</v>
      </c>
      <c r="G63" s="200" t="s">
        <v>171</v>
      </c>
    </row>
    <row r="64" spans="1:7" s="32" customFormat="1" hidden="1">
      <c r="A64" s="157"/>
      <c r="B64" s="149"/>
      <c r="C64" s="149"/>
      <c r="D64" s="163"/>
      <c r="E64" s="149"/>
      <c r="F64" s="117">
        <f t="shared" si="1"/>
        <v>0</v>
      </c>
      <c r="G64" s="200" t="s">
        <v>171</v>
      </c>
    </row>
    <row r="65" spans="1:7" s="32" customFormat="1" hidden="1">
      <c r="A65" s="157"/>
      <c r="B65" s="149"/>
      <c r="C65" s="149"/>
      <c r="D65" s="163"/>
      <c r="E65" s="149"/>
      <c r="F65" s="117">
        <f t="shared" si="1"/>
        <v>0</v>
      </c>
      <c r="G65" s="200" t="s">
        <v>171</v>
      </c>
    </row>
    <row r="66" spans="1:7" s="32" customFormat="1" hidden="1">
      <c r="A66" s="157"/>
      <c r="B66" s="149"/>
      <c r="C66" s="149"/>
      <c r="D66" s="163"/>
      <c r="E66" s="149"/>
      <c r="F66" s="117">
        <f t="shared" si="1"/>
        <v>0</v>
      </c>
      <c r="G66" s="200" t="s">
        <v>171</v>
      </c>
    </row>
    <row r="67" spans="1:7" s="32" customFormat="1" hidden="1">
      <c r="A67" s="157"/>
      <c r="B67" s="149"/>
      <c r="C67" s="149"/>
      <c r="D67" s="163"/>
      <c r="E67" s="149"/>
      <c r="F67" s="117">
        <f t="shared" si="1"/>
        <v>0</v>
      </c>
      <c r="G67" s="200" t="s">
        <v>171</v>
      </c>
    </row>
    <row r="68" spans="1:7" s="32" customFormat="1" hidden="1">
      <c r="A68" s="157"/>
      <c r="B68" s="149"/>
      <c r="C68" s="149"/>
      <c r="D68" s="163"/>
      <c r="E68" s="149"/>
      <c r="F68" s="117">
        <f t="shared" si="1"/>
        <v>0</v>
      </c>
      <c r="G68" s="200" t="s">
        <v>171</v>
      </c>
    </row>
    <row r="69" spans="1:7" s="32" customFormat="1" hidden="1">
      <c r="A69" s="157"/>
      <c r="B69" s="149"/>
      <c r="C69" s="149"/>
      <c r="D69" s="163"/>
      <c r="E69" s="149"/>
      <c r="F69" s="117">
        <f t="shared" si="1"/>
        <v>0</v>
      </c>
      <c r="G69" s="200" t="s">
        <v>171</v>
      </c>
    </row>
    <row r="70" spans="1:7" s="32" customFormat="1" hidden="1">
      <c r="A70" s="157"/>
      <c r="B70" s="149"/>
      <c r="C70" s="149"/>
      <c r="D70" s="163"/>
      <c r="E70" s="149"/>
      <c r="F70" s="117">
        <f t="shared" si="1"/>
        <v>0</v>
      </c>
      <c r="G70" s="200" t="s">
        <v>171</v>
      </c>
    </row>
    <row r="71" spans="1:7" s="32" customFormat="1" hidden="1">
      <c r="A71" s="157"/>
      <c r="B71" s="149"/>
      <c r="C71" s="149"/>
      <c r="D71" s="163"/>
      <c r="E71" s="149"/>
      <c r="F71" s="117">
        <f t="shared" si="1"/>
        <v>0</v>
      </c>
      <c r="G71" s="200" t="s">
        <v>171</v>
      </c>
    </row>
    <row r="72" spans="1:7" s="32" customFormat="1" hidden="1">
      <c r="A72" s="157"/>
      <c r="B72" s="149"/>
      <c r="C72" s="149"/>
      <c r="D72" s="163"/>
      <c r="E72" s="149"/>
      <c r="F72" s="117">
        <f t="shared" si="1"/>
        <v>0</v>
      </c>
      <c r="G72" s="200" t="s">
        <v>171</v>
      </c>
    </row>
    <row r="73" spans="1:7" s="32" customFormat="1" hidden="1">
      <c r="A73" s="157"/>
      <c r="B73" s="149"/>
      <c r="C73" s="149"/>
      <c r="D73" s="163"/>
      <c r="E73" s="149"/>
      <c r="F73" s="117">
        <f t="shared" si="1"/>
        <v>0</v>
      </c>
      <c r="G73" s="200" t="s">
        <v>171</v>
      </c>
    </row>
    <row r="74" spans="1:7" s="32" customFormat="1" hidden="1">
      <c r="A74" s="157"/>
      <c r="B74" s="149"/>
      <c r="C74" s="149"/>
      <c r="D74" s="163"/>
      <c r="E74" s="149"/>
      <c r="F74" s="117">
        <f t="shared" si="1"/>
        <v>0</v>
      </c>
      <c r="G74" s="200" t="s">
        <v>171</v>
      </c>
    </row>
    <row r="75" spans="1:7" s="32" customFormat="1" hidden="1">
      <c r="A75" s="157"/>
      <c r="B75" s="149"/>
      <c r="C75" s="149"/>
      <c r="D75" s="163"/>
      <c r="E75" s="149"/>
      <c r="F75" s="117">
        <f t="shared" si="1"/>
        <v>0</v>
      </c>
      <c r="G75" s="200" t="s">
        <v>171</v>
      </c>
    </row>
    <row r="76" spans="1:7" s="32" customFormat="1" hidden="1">
      <c r="A76" s="157"/>
      <c r="B76" s="149"/>
      <c r="C76" s="149"/>
      <c r="D76" s="163"/>
      <c r="E76" s="149"/>
      <c r="F76" s="117">
        <f t="shared" si="1"/>
        <v>0</v>
      </c>
      <c r="G76" s="200" t="s">
        <v>171</v>
      </c>
    </row>
    <row r="77" spans="1:7" s="32" customFormat="1" hidden="1">
      <c r="A77" s="157"/>
      <c r="B77" s="149"/>
      <c r="C77" s="149"/>
      <c r="D77" s="163"/>
      <c r="E77" s="149"/>
      <c r="F77" s="117">
        <f t="shared" si="1"/>
        <v>0</v>
      </c>
      <c r="G77" s="200" t="s">
        <v>171</v>
      </c>
    </row>
    <row r="78" spans="1:7" s="32" customFormat="1" hidden="1">
      <c r="A78" s="157"/>
      <c r="B78" s="149"/>
      <c r="C78" s="149"/>
      <c r="D78" s="163"/>
      <c r="E78" s="149"/>
      <c r="F78" s="117">
        <f t="shared" si="1"/>
        <v>0</v>
      </c>
      <c r="G78" s="200" t="s">
        <v>171</v>
      </c>
    </row>
    <row r="79" spans="1:7" s="32" customFormat="1" hidden="1">
      <c r="A79" s="157"/>
      <c r="B79" s="149"/>
      <c r="C79" s="149"/>
      <c r="D79" s="163"/>
      <c r="E79" s="149"/>
      <c r="F79" s="117">
        <f t="shared" si="1"/>
        <v>0</v>
      </c>
      <c r="G79" s="200" t="s">
        <v>171</v>
      </c>
    </row>
    <row r="80" spans="1:7" s="32" customFormat="1" hidden="1">
      <c r="A80" s="157"/>
      <c r="B80" s="149"/>
      <c r="C80" s="149"/>
      <c r="D80" s="163"/>
      <c r="E80" s="149"/>
      <c r="F80" s="117">
        <f t="shared" si="1"/>
        <v>0</v>
      </c>
      <c r="G80" s="200" t="s">
        <v>171</v>
      </c>
    </row>
    <row r="81" spans="1:7" s="32" customFormat="1" hidden="1">
      <c r="A81" s="157"/>
      <c r="B81" s="149"/>
      <c r="C81" s="149"/>
      <c r="D81" s="163"/>
      <c r="E81" s="149"/>
      <c r="F81" s="117">
        <f t="shared" si="1"/>
        <v>0</v>
      </c>
      <c r="G81" s="200" t="s">
        <v>171</v>
      </c>
    </row>
    <row r="82" spans="1:7" s="32" customFormat="1" hidden="1">
      <c r="A82" s="157"/>
      <c r="B82" s="149"/>
      <c r="C82" s="149"/>
      <c r="D82" s="163"/>
      <c r="E82" s="149"/>
      <c r="F82" s="117">
        <f t="shared" si="1"/>
        <v>0</v>
      </c>
      <c r="G82" s="200" t="s">
        <v>171</v>
      </c>
    </row>
    <row r="83" spans="1:7" s="32" customFormat="1" hidden="1">
      <c r="A83" s="157"/>
      <c r="B83" s="149"/>
      <c r="C83" s="149"/>
      <c r="D83" s="163"/>
      <c r="E83" s="149"/>
      <c r="F83" s="117">
        <f t="shared" si="1"/>
        <v>0</v>
      </c>
      <c r="G83" s="200" t="s">
        <v>171</v>
      </c>
    </row>
    <row r="84" spans="1:7" s="32" customFormat="1" hidden="1">
      <c r="A84" s="157"/>
      <c r="B84" s="149"/>
      <c r="C84" s="149"/>
      <c r="D84" s="163"/>
      <c r="E84" s="149"/>
      <c r="F84" s="117">
        <f t="shared" si="1"/>
        <v>0</v>
      </c>
      <c r="G84" s="200" t="s">
        <v>171</v>
      </c>
    </row>
    <row r="85" spans="1:7" s="32" customFormat="1" hidden="1">
      <c r="A85" s="157"/>
      <c r="B85" s="149"/>
      <c r="C85" s="149"/>
      <c r="D85" s="163"/>
      <c r="E85" s="149"/>
      <c r="F85" s="117">
        <f t="shared" si="1"/>
        <v>0</v>
      </c>
      <c r="G85" s="200" t="s">
        <v>171</v>
      </c>
    </row>
    <row r="86" spans="1:7" s="32" customFormat="1" hidden="1">
      <c r="A86" s="157"/>
      <c r="B86" s="149"/>
      <c r="C86" s="149"/>
      <c r="D86" s="163"/>
      <c r="E86" s="149"/>
      <c r="F86" s="117">
        <f t="shared" si="1"/>
        <v>0</v>
      </c>
      <c r="G86" s="200" t="s">
        <v>171</v>
      </c>
    </row>
    <row r="87" spans="1:7" s="32" customFormat="1" hidden="1">
      <c r="A87" s="157"/>
      <c r="B87" s="149"/>
      <c r="C87" s="149"/>
      <c r="D87" s="163"/>
      <c r="E87" s="149"/>
      <c r="F87" s="117">
        <f t="shared" si="1"/>
        <v>0</v>
      </c>
      <c r="G87" s="200" t="s">
        <v>171</v>
      </c>
    </row>
    <row r="88" spans="1:7" s="32" customFormat="1" hidden="1">
      <c r="A88" s="157"/>
      <c r="B88" s="149"/>
      <c r="C88" s="149"/>
      <c r="D88" s="163"/>
      <c r="E88" s="149"/>
      <c r="F88" s="117">
        <f t="shared" si="1"/>
        <v>0</v>
      </c>
      <c r="G88" s="200" t="s">
        <v>171</v>
      </c>
    </row>
    <row r="89" spans="1:7" s="32" customFormat="1" hidden="1">
      <c r="A89" s="157"/>
      <c r="B89" s="149"/>
      <c r="C89" s="149"/>
      <c r="D89" s="163"/>
      <c r="E89" s="149"/>
      <c r="F89" s="117">
        <f t="shared" si="1"/>
        <v>0</v>
      </c>
      <c r="G89" s="200" t="s">
        <v>171</v>
      </c>
    </row>
    <row r="90" spans="1:7" s="32" customFormat="1" hidden="1">
      <c r="A90" s="157"/>
      <c r="B90" s="149"/>
      <c r="C90" s="149"/>
      <c r="D90" s="163"/>
      <c r="E90" s="149"/>
      <c r="F90" s="117">
        <f t="shared" si="1"/>
        <v>0</v>
      </c>
      <c r="G90" s="200" t="s">
        <v>171</v>
      </c>
    </row>
    <row r="91" spans="1:7" s="32" customFormat="1" hidden="1">
      <c r="A91" s="157"/>
      <c r="B91" s="149"/>
      <c r="C91" s="149"/>
      <c r="D91" s="163"/>
      <c r="E91" s="149"/>
      <c r="F91" s="117">
        <f t="shared" si="1"/>
        <v>0</v>
      </c>
      <c r="G91" s="200" t="s">
        <v>171</v>
      </c>
    </row>
    <row r="92" spans="1:7" s="32" customFormat="1" hidden="1">
      <c r="A92" s="157"/>
      <c r="B92" s="149"/>
      <c r="C92" s="149"/>
      <c r="D92" s="163"/>
      <c r="E92" s="149"/>
      <c r="F92" s="117">
        <f t="shared" si="1"/>
        <v>0</v>
      </c>
      <c r="G92" s="200" t="s">
        <v>171</v>
      </c>
    </row>
    <row r="93" spans="1:7" s="32" customFormat="1" hidden="1">
      <c r="A93" s="157"/>
      <c r="B93" s="149"/>
      <c r="C93" s="149"/>
      <c r="D93" s="163"/>
      <c r="E93" s="149"/>
      <c r="F93" s="117">
        <f t="shared" si="1"/>
        <v>0</v>
      </c>
      <c r="G93" s="200" t="s">
        <v>171</v>
      </c>
    </row>
    <row r="94" spans="1:7" s="32" customFormat="1" hidden="1">
      <c r="A94" s="157"/>
      <c r="B94" s="149"/>
      <c r="C94" s="149"/>
      <c r="D94" s="163"/>
      <c r="E94" s="149"/>
      <c r="F94" s="117">
        <f t="shared" si="1"/>
        <v>0</v>
      </c>
      <c r="G94" s="200" t="s">
        <v>171</v>
      </c>
    </row>
    <row r="95" spans="1:7" s="32" customFormat="1" hidden="1">
      <c r="A95" s="157"/>
      <c r="B95" s="149"/>
      <c r="C95" s="149"/>
      <c r="D95" s="163"/>
      <c r="E95" s="149"/>
      <c r="F95" s="117">
        <f t="shared" si="1"/>
        <v>0</v>
      </c>
      <c r="G95" s="200" t="s">
        <v>171</v>
      </c>
    </row>
    <row r="96" spans="1:7" s="32" customFormat="1" hidden="1">
      <c r="A96" s="157"/>
      <c r="B96" s="149"/>
      <c r="C96" s="149"/>
      <c r="D96" s="163"/>
      <c r="E96" s="149"/>
      <c r="F96" s="117">
        <f t="shared" si="1"/>
        <v>0</v>
      </c>
      <c r="G96" s="200" t="s">
        <v>171</v>
      </c>
    </row>
    <row r="97" spans="1:7" s="32" customFormat="1" hidden="1">
      <c r="A97" s="157"/>
      <c r="B97" s="149"/>
      <c r="C97" s="149"/>
      <c r="D97" s="163"/>
      <c r="E97" s="149"/>
      <c r="F97" s="117">
        <f t="shared" si="1"/>
        <v>0</v>
      </c>
      <c r="G97" s="200" t="s">
        <v>171</v>
      </c>
    </row>
    <row r="98" spans="1:7" s="32" customFormat="1" hidden="1">
      <c r="A98" s="157"/>
      <c r="B98" s="149"/>
      <c r="C98" s="149"/>
      <c r="D98" s="163"/>
      <c r="E98" s="149"/>
      <c r="F98" s="117">
        <f t="shared" si="1"/>
        <v>0</v>
      </c>
      <c r="G98" s="200" t="s">
        <v>171</v>
      </c>
    </row>
    <row r="99" spans="1:7" s="32" customFormat="1" hidden="1">
      <c r="A99" s="157"/>
      <c r="B99" s="149"/>
      <c r="C99" s="149"/>
      <c r="D99" s="163"/>
      <c r="E99" s="149"/>
      <c r="F99" s="117">
        <f t="shared" si="1"/>
        <v>0</v>
      </c>
      <c r="G99" s="200" t="s">
        <v>171</v>
      </c>
    </row>
    <row r="100" spans="1:7" s="32" customFormat="1" hidden="1">
      <c r="A100" s="157"/>
      <c r="B100" s="149"/>
      <c r="C100" s="149"/>
      <c r="D100" s="163"/>
      <c r="E100" s="149"/>
      <c r="F100" s="117">
        <f t="shared" si="1"/>
        <v>0</v>
      </c>
      <c r="G100" s="200" t="s">
        <v>171</v>
      </c>
    </row>
    <row r="101" spans="1:7" s="32" customFormat="1" hidden="1">
      <c r="A101" s="157"/>
      <c r="B101" s="149"/>
      <c r="C101" s="149"/>
      <c r="D101" s="163"/>
      <c r="E101" s="149"/>
      <c r="F101" s="117">
        <f t="shared" si="1"/>
        <v>0</v>
      </c>
      <c r="G101" s="200" t="s">
        <v>171</v>
      </c>
    </row>
    <row r="102" spans="1:7" s="32" customFormat="1" hidden="1">
      <c r="A102" s="157"/>
      <c r="B102" s="149"/>
      <c r="C102" s="149"/>
      <c r="D102" s="163"/>
      <c r="E102" s="149"/>
      <c r="F102" s="117">
        <f t="shared" si="1"/>
        <v>0</v>
      </c>
      <c r="G102" s="200" t="s">
        <v>171</v>
      </c>
    </row>
    <row r="103" spans="1:7" s="32" customFormat="1" hidden="1">
      <c r="A103" s="157"/>
      <c r="B103" s="149"/>
      <c r="C103" s="149"/>
      <c r="D103" s="163"/>
      <c r="E103" s="149"/>
      <c r="F103" s="117">
        <f t="shared" si="1"/>
        <v>0</v>
      </c>
      <c r="G103" s="200" t="s">
        <v>171</v>
      </c>
    </row>
    <row r="104" spans="1:7" s="32" customFormat="1" hidden="1">
      <c r="A104" s="157"/>
      <c r="B104" s="149"/>
      <c r="C104" s="149"/>
      <c r="D104" s="163"/>
      <c r="E104" s="149"/>
      <c r="F104" s="117">
        <f t="shared" si="1"/>
        <v>0</v>
      </c>
      <c r="G104" s="200" t="s">
        <v>171</v>
      </c>
    </row>
    <row r="105" spans="1:7" s="32" customFormat="1" hidden="1">
      <c r="A105" s="157"/>
      <c r="B105" s="149"/>
      <c r="C105" s="149"/>
      <c r="D105" s="163"/>
      <c r="E105" s="149"/>
      <c r="F105" s="117">
        <f t="shared" si="1"/>
        <v>0</v>
      </c>
      <c r="G105" s="200" t="s">
        <v>171</v>
      </c>
    </row>
    <row r="106" spans="1:7" s="32" customFormat="1" hidden="1">
      <c r="A106" s="157"/>
      <c r="B106" s="149"/>
      <c r="C106" s="149"/>
      <c r="D106" s="163"/>
      <c r="E106" s="149"/>
      <c r="F106" s="117">
        <f t="shared" si="1"/>
        <v>0</v>
      </c>
      <c r="G106" s="200" t="s">
        <v>171</v>
      </c>
    </row>
    <row r="107" spans="1:7" s="32" customFormat="1" hidden="1">
      <c r="A107" s="157"/>
      <c r="B107" s="149"/>
      <c r="C107" s="149"/>
      <c r="D107" s="163"/>
      <c r="E107" s="149"/>
      <c r="F107" s="117">
        <f t="shared" si="1"/>
        <v>0</v>
      </c>
      <c r="G107" s="200" t="s">
        <v>171</v>
      </c>
    </row>
    <row r="108" spans="1:7" s="32" customFormat="1" hidden="1">
      <c r="A108" s="157"/>
      <c r="B108" s="149"/>
      <c r="C108" s="149"/>
      <c r="D108" s="163"/>
      <c r="E108" s="149"/>
      <c r="F108" s="117">
        <f t="shared" si="1"/>
        <v>0</v>
      </c>
      <c r="G108" s="200" t="s">
        <v>171</v>
      </c>
    </row>
    <row r="109" spans="1:7" s="32" customFormat="1" hidden="1">
      <c r="A109" s="157"/>
      <c r="B109" s="149"/>
      <c r="C109" s="149"/>
      <c r="D109" s="163"/>
      <c r="E109" s="149"/>
      <c r="F109" s="117">
        <f t="shared" si="1"/>
        <v>0</v>
      </c>
      <c r="G109" s="200" t="s">
        <v>171</v>
      </c>
    </row>
    <row r="110" spans="1:7" s="32" customFormat="1" hidden="1">
      <c r="A110" s="157"/>
      <c r="B110" s="149"/>
      <c r="C110" s="149"/>
      <c r="D110" s="163"/>
      <c r="E110" s="149"/>
      <c r="F110" s="117">
        <f t="shared" si="1"/>
        <v>0</v>
      </c>
      <c r="G110" s="200" t="s">
        <v>171</v>
      </c>
    </row>
    <row r="111" spans="1:7" s="32" customFormat="1" hidden="1">
      <c r="A111" s="157"/>
      <c r="B111" s="149"/>
      <c r="C111" s="149"/>
      <c r="D111" s="163"/>
      <c r="E111" s="149"/>
      <c r="F111" s="117">
        <f t="shared" si="1"/>
        <v>0</v>
      </c>
      <c r="G111" s="200" t="s">
        <v>171</v>
      </c>
    </row>
    <row r="112" spans="1:7" s="32" customFormat="1" hidden="1">
      <c r="A112" s="157"/>
      <c r="B112" s="149"/>
      <c r="C112" s="149"/>
      <c r="D112" s="163"/>
      <c r="E112" s="149"/>
      <c r="F112" s="117">
        <f t="shared" si="1"/>
        <v>0</v>
      </c>
      <c r="G112" s="200" t="s">
        <v>171</v>
      </c>
    </row>
    <row r="113" spans="1:7" s="32" customFormat="1" hidden="1">
      <c r="A113" s="157"/>
      <c r="B113" s="149"/>
      <c r="C113" s="149"/>
      <c r="D113" s="163"/>
      <c r="E113" s="149"/>
      <c r="F113" s="117">
        <f t="shared" si="1"/>
        <v>0</v>
      </c>
      <c r="G113" s="200" t="s">
        <v>171</v>
      </c>
    </row>
    <row r="114" spans="1:7" s="32" customFormat="1" hidden="1">
      <c r="A114" s="157"/>
      <c r="B114" s="149"/>
      <c r="C114" s="149"/>
      <c r="D114" s="163"/>
      <c r="E114" s="149"/>
      <c r="F114" s="117">
        <f t="shared" si="1"/>
        <v>0</v>
      </c>
      <c r="G114" s="200" t="s">
        <v>171</v>
      </c>
    </row>
    <row r="115" spans="1:7" s="32" customFormat="1" hidden="1">
      <c r="A115" s="157"/>
      <c r="B115" s="149"/>
      <c r="C115" s="149"/>
      <c r="D115" s="163"/>
      <c r="E115" s="149"/>
      <c r="F115" s="117">
        <f t="shared" si="1"/>
        <v>0</v>
      </c>
      <c r="G115" s="200" t="s">
        <v>171</v>
      </c>
    </row>
    <row r="116" spans="1:7" s="32" customFormat="1" hidden="1">
      <c r="A116" s="157"/>
      <c r="B116" s="149"/>
      <c r="C116" s="149"/>
      <c r="D116" s="163"/>
      <c r="E116" s="149"/>
      <c r="F116" s="117">
        <f t="shared" si="1"/>
        <v>0</v>
      </c>
      <c r="G116" s="200" t="s">
        <v>171</v>
      </c>
    </row>
    <row r="117" spans="1:7" s="32" customFormat="1" hidden="1">
      <c r="A117" s="157"/>
      <c r="B117" s="149"/>
      <c r="C117" s="149"/>
      <c r="D117" s="163"/>
      <c r="E117" s="149"/>
      <c r="F117" s="117">
        <f t="shared" si="1"/>
        <v>0</v>
      </c>
      <c r="G117" s="200" t="s">
        <v>171</v>
      </c>
    </row>
    <row r="118" spans="1:7" s="32" customFormat="1" hidden="1">
      <c r="A118" s="157"/>
      <c r="B118" s="149"/>
      <c r="C118" s="149"/>
      <c r="D118" s="163"/>
      <c r="E118" s="149"/>
      <c r="F118" s="117">
        <f t="shared" si="1"/>
        <v>0</v>
      </c>
      <c r="G118" s="200" t="s">
        <v>171</v>
      </c>
    </row>
    <row r="119" spans="1:7" s="32" customFormat="1" hidden="1">
      <c r="A119" s="157"/>
      <c r="B119" s="149"/>
      <c r="C119" s="149"/>
      <c r="D119" s="163"/>
      <c r="E119" s="149"/>
      <c r="F119" s="117">
        <f t="shared" si="1"/>
        <v>0</v>
      </c>
      <c r="G119" s="200" t="s">
        <v>171</v>
      </c>
    </row>
    <row r="120" spans="1:7" s="32" customFormat="1" hidden="1">
      <c r="A120" s="157"/>
      <c r="B120" s="149"/>
      <c r="C120" s="149"/>
      <c r="D120" s="163"/>
      <c r="E120" s="149"/>
      <c r="F120" s="117">
        <f t="shared" si="1"/>
        <v>0</v>
      </c>
      <c r="G120" s="200" t="s">
        <v>171</v>
      </c>
    </row>
    <row r="121" spans="1:7" s="32" customFormat="1" hidden="1">
      <c r="A121" s="157"/>
      <c r="B121" s="149"/>
      <c r="C121" s="149"/>
      <c r="D121" s="163"/>
      <c r="E121" s="149"/>
      <c r="F121" s="117">
        <f t="shared" si="1"/>
        <v>0</v>
      </c>
      <c r="G121" s="200" t="s">
        <v>171</v>
      </c>
    </row>
    <row r="122" spans="1:7" s="32" customFormat="1" hidden="1">
      <c r="A122" s="157"/>
      <c r="B122" s="149"/>
      <c r="C122" s="149"/>
      <c r="D122" s="163"/>
      <c r="E122" s="149"/>
      <c r="F122" s="117">
        <f t="shared" si="1"/>
        <v>0</v>
      </c>
      <c r="G122" s="200" t="s">
        <v>171</v>
      </c>
    </row>
    <row r="123" spans="1:7" s="32" customFormat="1" hidden="1">
      <c r="A123" s="157"/>
      <c r="B123" s="149"/>
      <c r="C123" s="149"/>
      <c r="D123" s="163"/>
      <c r="E123" s="149"/>
      <c r="F123" s="117">
        <f t="shared" si="1"/>
        <v>0</v>
      </c>
      <c r="G123" s="200" t="s">
        <v>171</v>
      </c>
    </row>
    <row r="124" spans="1:7" s="32" customFormat="1" hidden="1">
      <c r="A124" s="157"/>
      <c r="B124" s="149"/>
      <c r="C124" s="149"/>
      <c r="D124" s="163"/>
      <c r="E124" s="149"/>
      <c r="F124" s="117">
        <f t="shared" si="1"/>
        <v>0</v>
      </c>
      <c r="G124" s="200" t="s">
        <v>171</v>
      </c>
    </row>
    <row r="125" spans="1:7" s="32" customFormat="1" hidden="1">
      <c r="A125" s="157"/>
      <c r="B125" s="149"/>
      <c r="C125" s="149"/>
      <c r="D125" s="163"/>
      <c r="E125" s="149"/>
      <c r="F125" s="117">
        <f t="shared" si="1"/>
        <v>0</v>
      </c>
      <c r="G125" s="200" t="s">
        <v>171</v>
      </c>
    </row>
    <row r="126" spans="1:7" s="32" customFormat="1" hidden="1">
      <c r="A126" s="157"/>
      <c r="B126" s="149"/>
      <c r="C126" s="149"/>
      <c r="D126" s="163"/>
      <c r="E126" s="149"/>
      <c r="F126" s="117">
        <f t="shared" si="1"/>
        <v>0</v>
      </c>
      <c r="G126" s="200" t="s">
        <v>171</v>
      </c>
    </row>
    <row r="127" spans="1:7" s="32" customFormat="1" hidden="1">
      <c r="A127" s="157"/>
      <c r="B127" s="149"/>
      <c r="C127" s="149"/>
      <c r="D127" s="163"/>
      <c r="E127" s="149"/>
      <c r="F127" s="117">
        <f t="shared" si="1"/>
        <v>0</v>
      </c>
      <c r="G127" s="200" t="s">
        <v>171</v>
      </c>
    </row>
    <row r="128" spans="1:7" s="32" customFormat="1" hidden="1">
      <c r="A128" s="157"/>
      <c r="B128" s="149"/>
      <c r="C128" s="149"/>
      <c r="D128" s="163"/>
      <c r="E128" s="149"/>
      <c r="F128" s="117">
        <f t="shared" si="1"/>
        <v>0</v>
      </c>
      <c r="G128" s="200" t="s">
        <v>171</v>
      </c>
    </row>
    <row r="129" spans="1:9" s="32" customFormat="1" hidden="1">
      <c r="A129" s="157"/>
      <c r="B129" s="149"/>
      <c r="C129" s="149"/>
      <c r="D129" s="163"/>
      <c r="E129" s="149"/>
      <c r="F129" s="117">
        <f t="shared" si="1"/>
        <v>0</v>
      </c>
      <c r="G129" s="200" t="s">
        <v>171</v>
      </c>
    </row>
    <row r="130" spans="1:9" s="32" customFormat="1" hidden="1">
      <c r="A130" s="157"/>
      <c r="B130" s="149"/>
      <c r="C130" s="149"/>
      <c r="D130" s="163"/>
      <c r="E130" s="149"/>
      <c r="F130" s="117">
        <f t="shared" si="1"/>
        <v>0</v>
      </c>
      <c r="G130" s="200" t="s">
        <v>171</v>
      </c>
    </row>
    <row r="131" spans="1:9" s="32" customFormat="1" hidden="1">
      <c r="A131" s="157"/>
      <c r="B131" s="149"/>
      <c r="C131" s="149"/>
      <c r="D131" s="163"/>
      <c r="E131" s="149"/>
      <c r="F131" s="117">
        <f t="shared" si="1"/>
        <v>0</v>
      </c>
      <c r="G131" s="200" t="s">
        <v>171</v>
      </c>
    </row>
    <row r="132" spans="1:9" s="32" customFormat="1" hidden="1">
      <c r="A132" s="157"/>
      <c r="B132" s="149"/>
      <c r="C132" s="149"/>
      <c r="D132" s="163"/>
      <c r="E132" s="149"/>
      <c r="F132" s="117">
        <f t="shared" si="1"/>
        <v>0</v>
      </c>
      <c r="G132" s="200" t="s">
        <v>171</v>
      </c>
    </row>
    <row r="133" spans="1:9" s="32" customFormat="1" hidden="1">
      <c r="A133" s="157"/>
      <c r="B133" s="149"/>
      <c r="C133" s="149"/>
      <c r="D133" s="163"/>
      <c r="E133" s="149"/>
      <c r="F133" s="117">
        <f t="shared" si="1"/>
        <v>0</v>
      </c>
      <c r="G133" s="200" t="s">
        <v>171</v>
      </c>
    </row>
    <row r="134" spans="1:9" s="32" customFormat="1">
      <c r="A134" s="157" t="s">
        <v>210</v>
      </c>
      <c r="B134" s="149">
        <v>3</v>
      </c>
      <c r="C134" s="149" t="s">
        <v>215</v>
      </c>
      <c r="D134" s="163">
        <f t="shared" ref="D134" ca="1" si="2">RAND()*1000000</f>
        <v>589508.89949008008</v>
      </c>
      <c r="E134" s="149">
        <v>7</v>
      </c>
      <c r="F134" s="192">
        <f ca="1">ROUND(+B134*D134*E134,2)</f>
        <v>12379686.890000001</v>
      </c>
      <c r="G134" s="200" t="s">
        <v>171</v>
      </c>
    </row>
    <row r="135" spans="1:9">
      <c r="A135" s="171"/>
      <c r="B135" s="5"/>
      <c r="C135" s="5"/>
      <c r="D135" s="178"/>
      <c r="E135" s="179" t="s">
        <v>172</v>
      </c>
      <c r="F135" s="199">
        <f ca="1">ROUND(SUBTOTAL(109,F5:F134),2)</f>
        <v>35194438.920000002</v>
      </c>
      <c r="G135" s="202" t="s">
        <v>171</v>
      </c>
      <c r="I135" s="226" t="s">
        <v>216</v>
      </c>
    </row>
    <row r="136" spans="1:9" s="32" customFormat="1">
      <c r="A136" s="157"/>
      <c r="B136" s="29"/>
      <c r="C136" s="29"/>
      <c r="D136" s="182"/>
      <c r="E136" s="29"/>
      <c r="F136" s="197"/>
      <c r="G136" s="200" t="s">
        <v>174</v>
      </c>
    </row>
    <row r="137" spans="1:9" s="32" customFormat="1">
      <c r="A137" s="157" t="s">
        <v>210</v>
      </c>
      <c r="B137" s="149">
        <v>3</v>
      </c>
      <c r="C137" s="149" t="s">
        <v>215</v>
      </c>
      <c r="D137" s="163">
        <f t="shared" ref="D137:D139" ca="1" si="3">RAND()*1000000</f>
        <v>317154.35957898776</v>
      </c>
      <c r="E137" s="149">
        <v>7</v>
      </c>
      <c r="F137" s="117">
        <f ca="1">ROUND(+B137*D137*E137,2)</f>
        <v>6660241.5499999998</v>
      </c>
      <c r="G137" s="200" t="s">
        <v>174</v>
      </c>
    </row>
    <row r="138" spans="1:9" s="32" customFormat="1">
      <c r="A138" s="157" t="s">
        <v>210</v>
      </c>
      <c r="B138" s="149">
        <v>3</v>
      </c>
      <c r="C138" s="149" t="s">
        <v>215</v>
      </c>
      <c r="D138" s="163">
        <f t="shared" ca="1" si="3"/>
        <v>728948.82685348648</v>
      </c>
      <c r="E138" s="149">
        <v>7</v>
      </c>
      <c r="F138" s="117">
        <f t="shared" ref="F138:F265" ca="1" si="4">ROUND(+B138*D138*E138,2)</f>
        <v>15307925.359999999</v>
      </c>
      <c r="G138" s="200" t="s">
        <v>174</v>
      </c>
    </row>
    <row r="139" spans="1:9" s="32" customFormat="1">
      <c r="A139" s="157" t="s">
        <v>210</v>
      </c>
      <c r="B139" s="149">
        <v>3</v>
      </c>
      <c r="C139" s="149" t="s">
        <v>215</v>
      </c>
      <c r="D139" s="163">
        <f t="shared" ca="1" si="3"/>
        <v>847570.9455579716</v>
      </c>
      <c r="E139" s="149">
        <v>7</v>
      </c>
      <c r="F139" s="117">
        <f t="shared" ca="1" si="4"/>
        <v>17798989.859999999</v>
      </c>
      <c r="G139" s="200" t="s">
        <v>174</v>
      </c>
    </row>
    <row r="140" spans="1:9" s="32" customFormat="1" hidden="1">
      <c r="A140" s="157"/>
      <c r="B140" s="149"/>
      <c r="C140" s="149"/>
      <c r="D140" s="163"/>
      <c r="E140" s="149"/>
      <c r="F140" s="117">
        <f t="shared" si="4"/>
        <v>0</v>
      </c>
      <c r="G140" s="200" t="s">
        <v>174</v>
      </c>
    </row>
    <row r="141" spans="1:9" s="32" customFormat="1" hidden="1">
      <c r="A141" s="157"/>
      <c r="B141" s="149"/>
      <c r="C141" s="149"/>
      <c r="D141" s="163"/>
      <c r="E141" s="149"/>
      <c r="F141" s="117">
        <f t="shared" si="4"/>
        <v>0</v>
      </c>
      <c r="G141" s="200" t="s">
        <v>174</v>
      </c>
    </row>
    <row r="142" spans="1:9" s="32" customFormat="1" hidden="1">
      <c r="A142" s="157"/>
      <c r="B142" s="149"/>
      <c r="C142" s="149"/>
      <c r="D142" s="163"/>
      <c r="E142" s="149"/>
      <c r="F142" s="117">
        <f t="shared" si="4"/>
        <v>0</v>
      </c>
      <c r="G142" s="200" t="s">
        <v>174</v>
      </c>
    </row>
    <row r="143" spans="1:9" s="32" customFormat="1" hidden="1">
      <c r="A143" s="157"/>
      <c r="B143" s="149"/>
      <c r="C143" s="149"/>
      <c r="D143" s="163"/>
      <c r="E143" s="149"/>
      <c r="F143" s="117">
        <f t="shared" si="4"/>
        <v>0</v>
      </c>
      <c r="G143" s="200" t="s">
        <v>174</v>
      </c>
    </row>
    <row r="144" spans="1:9" s="32" customFormat="1" hidden="1">
      <c r="A144" s="157"/>
      <c r="B144" s="149"/>
      <c r="C144" s="149"/>
      <c r="D144" s="163"/>
      <c r="E144" s="149"/>
      <c r="F144" s="117">
        <f t="shared" si="4"/>
        <v>0</v>
      </c>
      <c r="G144" s="200" t="s">
        <v>174</v>
      </c>
    </row>
    <row r="145" spans="1:7" s="32" customFormat="1" hidden="1">
      <c r="A145" s="157"/>
      <c r="B145" s="149"/>
      <c r="C145" s="149"/>
      <c r="D145" s="163"/>
      <c r="E145" s="149"/>
      <c r="F145" s="117">
        <f t="shared" si="4"/>
        <v>0</v>
      </c>
      <c r="G145" s="200" t="s">
        <v>174</v>
      </c>
    </row>
    <row r="146" spans="1:7" s="32" customFormat="1" hidden="1">
      <c r="A146" s="157"/>
      <c r="B146" s="149"/>
      <c r="C146" s="149"/>
      <c r="D146" s="163"/>
      <c r="E146" s="149"/>
      <c r="F146" s="117">
        <f t="shared" si="4"/>
        <v>0</v>
      </c>
      <c r="G146" s="200" t="s">
        <v>174</v>
      </c>
    </row>
    <row r="147" spans="1:7" s="32" customFormat="1" hidden="1">
      <c r="A147" s="157"/>
      <c r="B147" s="149"/>
      <c r="C147" s="149"/>
      <c r="D147" s="163"/>
      <c r="E147" s="149"/>
      <c r="F147" s="117">
        <f t="shared" si="4"/>
        <v>0</v>
      </c>
      <c r="G147" s="200" t="s">
        <v>174</v>
      </c>
    </row>
    <row r="148" spans="1:7" s="32" customFormat="1" hidden="1">
      <c r="A148" s="157"/>
      <c r="B148" s="149"/>
      <c r="C148" s="149"/>
      <c r="D148" s="163"/>
      <c r="E148" s="149"/>
      <c r="F148" s="117">
        <f t="shared" si="4"/>
        <v>0</v>
      </c>
      <c r="G148" s="200" t="s">
        <v>174</v>
      </c>
    </row>
    <row r="149" spans="1:7" s="32" customFormat="1" hidden="1">
      <c r="A149" s="157"/>
      <c r="B149" s="149"/>
      <c r="C149" s="149"/>
      <c r="D149" s="163"/>
      <c r="E149" s="149"/>
      <c r="F149" s="117">
        <f t="shared" si="4"/>
        <v>0</v>
      </c>
      <c r="G149" s="200" t="s">
        <v>174</v>
      </c>
    </row>
    <row r="150" spans="1:7" s="32" customFormat="1" hidden="1">
      <c r="A150" s="157"/>
      <c r="B150" s="149"/>
      <c r="C150" s="149"/>
      <c r="D150" s="163"/>
      <c r="E150" s="149"/>
      <c r="F150" s="117">
        <f t="shared" si="4"/>
        <v>0</v>
      </c>
      <c r="G150" s="200" t="s">
        <v>174</v>
      </c>
    </row>
    <row r="151" spans="1:7" s="32" customFormat="1" hidden="1">
      <c r="A151" s="157"/>
      <c r="B151" s="149"/>
      <c r="C151" s="149"/>
      <c r="D151" s="163"/>
      <c r="E151" s="149"/>
      <c r="F151" s="117">
        <f t="shared" si="4"/>
        <v>0</v>
      </c>
      <c r="G151" s="200" t="s">
        <v>174</v>
      </c>
    </row>
    <row r="152" spans="1:7" s="32" customFormat="1" hidden="1">
      <c r="A152" s="157"/>
      <c r="B152" s="149"/>
      <c r="C152" s="149"/>
      <c r="D152" s="163"/>
      <c r="E152" s="149"/>
      <c r="F152" s="117">
        <f t="shared" si="4"/>
        <v>0</v>
      </c>
      <c r="G152" s="200" t="s">
        <v>174</v>
      </c>
    </row>
    <row r="153" spans="1:7" s="32" customFormat="1" hidden="1">
      <c r="A153" s="157"/>
      <c r="B153" s="149"/>
      <c r="C153" s="149"/>
      <c r="D153" s="163"/>
      <c r="E153" s="149"/>
      <c r="F153" s="117">
        <f t="shared" si="4"/>
        <v>0</v>
      </c>
      <c r="G153" s="200" t="s">
        <v>174</v>
      </c>
    </row>
    <row r="154" spans="1:7" s="32" customFormat="1" hidden="1">
      <c r="A154" s="157"/>
      <c r="B154" s="149"/>
      <c r="C154" s="149"/>
      <c r="D154" s="163"/>
      <c r="E154" s="149"/>
      <c r="F154" s="117">
        <f t="shared" si="4"/>
        <v>0</v>
      </c>
      <c r="G154" s="200" t="s">
        <v>174</v>
      </c>
    </row>
    <row r="155" spans="1:7" s="32" customFormat="1" hidden="1">
      <c r="A155" s="157"/>
      <c r="B155" s="149"/>
      <c r="C155" s="149"/>
      <c r="D155" s="163"/>
      <c r="E155" s="149"/>
      <c r="F155" s="117">
        <f t="shared" si="4"/>
        <v>0</v>
      </c>
      <c r="G155" s="200" t="s">
        <v>174</v>
      </c>
    </row>
    <row r="156" spans="1:7" s="32" customFormat="1" hidden="1">
      <c r="A156" s="157"/>
      <c r="B156" s="149"/>
      <c r="C156" s="149"/>
      <c r="D156" s="163"/>
      <c r="E156" s="149"/>
      <c r="F156" s="117">
        <f t="shared" si="4"/>
        <v>0</v>
      </c>
      <c r="G156" s="200" t="s">
        <v>174</v>
      </c>
    </row>
    <row r="157" spans="1:7" s="32" customFormat="1" hidden="1">
      <c r="A157" s="157"/>
      <c r="B157" s="149"/>
      <c r="C157" s="149"/>
      <c r="D157" s="163"/>
      <c r="E157" s="149"/>
      <c r="F157" s="117">
        <f t="shared" si="4"/>
        <v>0</v>
      </c>
      <c r="G157" s="200" t="s">
        <v>174</v>
      </c>
    </row>
    <row r="158" spans="1:7" s="32" customFormat="1" hidden="1">
      <c r="A158" s="157"/>
      <c r="B158" s="149"/>
      <c r="C158" s="149"/>
      <c r="D158" s="163"/>
      <c r="E158" s="149"/>
      <c r="F158" s="117">
        <f t="shared" si="4"/>
        <v>0</v>
      </c>
      <c r="G158" s="200" t="s">
        <v>174</v>
      </c>
    </row>
    <row r="159" spans="1:7" s="32" customFormat="1" hidden="1">
      <c r="A159" s="157"/>
      <c r="B159" s="149"/>
      <c r="C159" s="149"/>
      <c r="D159" s="163"/>
      <c r="E159" s="149"/>
      <c r="F159" s="117">
        <f t="shared" si="4"/>
        <v>0</v>
      </c>
      <c r="G159" s="200" t="s">
        <v>174</v>
      </c>
    </row>
    <row r="160" spans="1:7" s="32" customFormat="1" hidden="1">
      <c r="A160" s="157"/>
      <c r="B160" s="149"/>
      <c r="C160" s="149"/>
      <c r="D160" s="163"/>
      <c r="E160" s="149"/>
      <c r="F160" s="117">
        <f t="shared" si="4"/>
        <v>0</v>
      </c>
      <c r="G160" s="200" t="s">
        <v>174</v>
      </c>
    </row>
    <row r="161" spans="1:7" s="32" customFormat="1" hidden="1">
      <c r="A161" s="157"/>
      <c r="B161" s="149"/>
      <c r="C161" s="149"/>
      <c r="D161" s="163"/>
      <c r="E161" s="149"/>
      <c r="F161" s="117">
        <f t="shared" si="4"/>
        <v>0</v>
      </c>
      <c r="G161" s="200" t="s">
        <v>174</v>
      </c>
    </row>
    <row r="162" spans="1:7" s="32" customFormat="1" hidden="1">
      <c r="A162" s="157"/>
      <c r="B162" s="149"/>
      <c r="C162" s="149"/>
      <c r="D162" s="163"/>
      <c r="E162" s="149"/>
      <c r="F162" s="117">
        <f t="shared" si="4"/>
        <v>0</v>
      </c>
      <c r="G162" s="200" t="s">
        <v>174</v>
      </c>
    </row>
    <row r="163" spans="1:7" s="32" customFormat="1" hidden="1">
      <c r="A163" s="157"/>
      <c r="B163" s="149"/>
      <c r="C163" s="149"/>
      <c r="D163" s="163"/>
      <c r="E163" s="149"/>
      <c r="F163" s="117">
        <f t="shared" si="4"/>
        <v>0</v>
      </c>
      <c r="G163" s="200" t="s">
        <v>174</v>
      </c>
    </row>
    <row r="164" spans="1:7" s="32" customFormat="1" hidden="1">
      <c r="A164" s="157"/>
      <c r="B164" s="149"/>
      <c r="C164" s="149"/>
      <c r="D164" s="163"/>
      <c r="E164" s="149"/>
      <c r="F164" s="117">
        <f t="shared" si="4"/>
        <v>0</v>
      </c>
      <c r="G164" s="200" t="s">
        <v>174</v>
      </c>
    </row>
    <row r="165" spans="1:7" s="32" customFormat="1" hidden="1">
      <c r="A165" s="157"/>
      <c r="B165" s="149"/>
      <c r="C165" s="149"/>
      <c r="D165" s="163"/>
      <c r="E165" s="149"/>
      <c r="F165" s="117">
        <f t="shared" si="4"/>
        <v>0</v>
      </c>
      <c r="G165" s="200" t="s">
        <v>174</v>
      </c>
    </row>
    <row r="166" spans="1:7" s="32" customFormat="1" hidden="1">
      <c r="A166" s="157"/>
      <c r="B166" s="149"/>
      <c r="C166" s="149"/>
      <c r="D166" s="163"/>
      <c r="E166" s="149"/>
      <c r="F166" s="117">
        <f t="shared" si="4"/>
        <v>0</v>
      </c>
      <c r="G166" s="200" t="s">
        <v>174</v>
      </c>
    </row>
    <row r="167" spans="1:7" s="32" customFormat="1" hidden="1">
      <c r="A167" s="157"/>
      <c r="B167" s="149"/>
      <c r="C167" s="149"/>
      <c r="D167" s="163"/>
      <c r="E167" s="149"/>
      <c r="F167" s="117">
        <f t="shared" si="4"/>
        <v>0</v>
      </c>
      <c r="G167" s="200" t="s">
        <v>174</v>
      </c>
    </row>
    <row r="168" spans="1:7" s="32" customFormat="1" hidden="1">
      <c r="A168" s="157"/>
      <c r="B168" s="149"/>
      <c r="C168" s="149"/>
      <c r="D168" s="163"/>
      <c r="E168" s="149"/>
      <c r="F168" s="117">
        <f t="shared" si="4"/>
        <v>0</v>
      </c>
      <c r="G168" s="200" t="s">
        <v>174</v>
      </c>
    </row>
    <row r="169" spans="1:7" s="32" customFormat="1" hidden="1">
      <c r="A169" s="157"/>
      <c r="B169" s="149"/>
      <c r="C169" s="149"/>
      <c r="D169" s="163"/>
      <c r="E169" s="149"/>
      <c r="F169" s="117">
        <f t="shared" si="4"/>
        <v>0</v>
      </c>
      <c r="G169" s="200" t="s">
        <v>174</v>
      </c>
    </row>
    <row r="170" spans="1:7" s="32" customFormat="1" hidden="1">
      <c r="A170" s="157"/>
      <c r="B170" s="149"/>
      <c r="C170" s="149"/>
      <c r="D170" s="163"/>
      <c r="E170" s="149"/>
      <c r="F170" s="117">
        <f t="shared" si="4"/>
        <v>0</v>
      </c>
      <c r="G170" s="200" t="s">
        <v>174</v>
      </c>
    </row>
    <row r="171" spans="1:7" s="32" customFormat="1" hidden="1">
      <c r="A171" s="157"/>
      <c r="B171" s="149"/>
      <c r="C171" s="149"/>
      <c r="D171" s="163"/>
      <c r="E171" s="149"/>
      <c r="F171" s="117">
        <f t="shared" si="4"/>
        <v>0</v>
      </c>
      <c r="G171" s="200" t="s">
        <v>174</v>
      </c>
    </row>
    <row r="172" spans="1:7" s="32" customFormat="1" hidden="1">
      <c r="A172" s="157"/>
      <c r="B172" s="149"/>
      <c r="C172" s="149"/>
      <c r="D172" s="163"/>
      <c r="E172" s="149"/>
      <c r="F172" s="117">
        <f t="shared" si="4"/>
        <v>0</v>
      </c>
      <c r="G172" s="200" t="s">
        <v>174</v>
      </c>
    </row>
    <row r="173" spans="1:7" s="32" customFormat="1" hidden="1">
      <c r="A173" s="157"/>
      <c r="B173" s="149"/>
      <c r="C173" s="149"/>
      <c r="D173" s="163"/>
      <c r="E173" s="149"/>
      <c r="F173" s="117">
        <f t="shared" si="4"/>
        <v>0</v>
      </c>
      <c r="G173" s="200" t="s">
        <v>174</v>
      </c>
    </row>
    <row r="174" spans="1:7" s="32" customFormat="1" hidden="1">
      <c r="A174" s="157"/>
      <c r="B174" s="149"/>
      <c r="C174" s="149"/>
      <c r="D174" s="163"/>
      <c r="E174" s="149"/>
      <c r="F174" s="117">
        <f t="shared" si="4"/>
        <v>0</v>
      </c>
      <c r="G174" s="200" t="s">
        <v>174</v>
      </c>
    </row>
    <row r="175" spans="1:7" s="32" customFormat="1" hidden="1">
      <c r="A175" s="157"/>
      <c r="B175" s="149"/>
      <c r="C175" s="149"/>
      <c r="D175" s="163"/>
      <c r="E175" s="149"/>
      <c r="F175" s="117">
        <f t="shared" si="4"/>
        <v>0</v>
      </c>
      <c r="G175" s="200" t="s">
        <v>174</v>
      </c>
    </row>
    <row r="176" spans="1:7" s="32" customFormat="1" hidden="1">
      <c r="A176" s="157"/>
      <c r="B176" s="149"/>
      <c r="C176" s="149"/>
      <c r="D176" s="163"/>
      <c r="E176" s="149"/>
      <c r="F176" s="117">
        <f t="shared" si="4"/>
        <v>0</v>
      </c>
      <c r="G176" s="200" t="s">
        <v>174</v>
      </c>
    </row>
    <row r="177" spans="1:7" s="32" customFormat="1" hidden="1">
      <c r="A177" s="157"/>
      <c r="B177" s="149"/>
      <c r="C177" s="149"/>
      <c r="D177" s="163"/>
      <c r="E177" s="149"/>
      <c r="F177" s="117">
        <f t="shared" si="4"/>
        <v>0</v>
      </c>
      <c r="G177" s="200" t="s">
        <v>174</v>
      </c>
    </row>
    <row r="178" spans="1:7" s="32" customFormat="1" hidden="1">
      <c r="A178" s="157"/>
      <c r="B178" s="149"/>
      <c r="C178" s="149"/>
      <c r="D178" s="163"/>
      <c r="E178" s="149"/>
      <c r="F178" s="117">
        <f t="shared" si="4"/>
        <v>0</v>
      </c>
      <c r="G178" s="200" t="s">
        <v>174</v>
      </c>
    </row>
    <row r="179" spans="1:7" s="32" customFormat="1" hidden="1">
      <c r="A179" s="157"/>
      <c r="B179" s="149"/>
      <c r="C179" s="149"/>
      <c r="D179" s="163"/>
      <c r="E179" s="149"/>
      <c r="F179" s="117">
        <f t="shared" si="4"/>
        <v>0</v>
      </c>
      <c r="G179" s="200" t="s">
        <v>174</v>
      </c>
    </row>
    <row r="180" spans="1:7" s="32" customFormat="1" hidden="1">
      <c r="A180" s="157"/>
      <c r="B180" s="149"/>
      <c r="C180" s="149"/>
      <c r="D180" s="163"/>
      <c r="E180" s="149"/>
      <c r="F180" s="117">
        <f t="shared" si="4"/>
        <v>0</v>
      </c>
      <c r="G180" s="200" t="s">
        <v>174</v>
      </c>
    </row>
    <row r="181" spans="1:7" s="32" customFormat="1" hidden="1">
      <c r="A181" s="157"/>
      <c r="B181" s="149"/>
      <c r="C181" s="149"/>
      <c r="D181" s="163"/>
      <c r="E181" s="149"/>
      <c r="F181" s="117">
        <f t="shared" si="4"/>
        <v>0</v>
      </c>
      <c r="G181" s="200" t="s">
        <v>174</v>
      </c>
    </row>
    <row r="182" spans="1:7" s="32" customFormat="1" hidden="1">
      <c r="A182" s="157"/>
      <c r="B182" s="149"/>
      <c r="C182" s="149"/>
      <c r="D182" s="163"/>
      <c r="E182" s="149"/>
      <c r="F182" s="117">
        <f t="shared" si="4"/>
        <v>0</v>
      </c>
      <c r="G182" s="200" t="s">
        <v>174</v>
      </c>
    </row>
    <row r="183" spans="1:7" s="32" customFormat="1" hidden="1">
      <c r="A183" s="157"/>
      <c r="B183" s="149"/>
      <c r="C183" s="149"/>
      <c r="D183" s="163"/>
      <c r="E183" s="149"/>
      <c r="F183" s="117">
        <f t="shared" si="4"/>
        <v>0</v>
      </c>
      <c r="G183" s="200" t="s">
        <v>174</v>
      </c>
    </row>
    <row r="184" spans="1:7" s="32" customFormat="1" hidden="1">
      <c r="A184" s="157"/>
      <c r="B184" s="149"/>
      <c r="C184" s="149"/>
      <c r="D184" s="163"/>
      <c r="E184" s="149"/>
      <c r="F184" s="117">
        <f t="shared" si="4"/>
        <v>0</v>
      </c>
      <c r="G184" s="200" t="s">
        <v>174</v>
      </c>
    </row>
    <row r="185" spans="1:7" s="32" customFormat="1" hidden="1">
      <c r="A185" s="157"/>
      <c r="B185" s="149"/>
      <c r="C185" s="149"/>
      <c r="D185" s="163"/>
      <c r="E185" s="149"/>
      <c r="F185" s="117">
        <f t="shared" si="4"/>
        <v>0</v>
      </c>
      <c r="G185" s="200" t="s">
        <v>174</v>
      </c>
    </row>
    <row r="186" spans="1:7" s="32" customFormat="1" hidden="1">
      <c r="A186" s="157"/>
      <c r="B186" s="149"/>
      <c r="C186" s="149"/>
      <c r="D186" s="163"/>
      <c r="E186" s="149"/>
      <c r="F186" s="117">
        <f t="shared" si="4"/>
        <v>0</v>
      </c>
      <c r="G186" s="200" t="s">
        <v>174</v>
      </c>
    </row>
    <row r="187" spans="1:7" s="32" customFormat="1" hidden="1">
      <c r="A187" s="157"/>
      <c r="B187" s="149"/>
      <c r="C187" s="149"/>
      <c r="D187" s="163"/>
      <c r="E187" s="149"/>
      <c r="F187" s="117">
        <f t="shared" si="4"/>
        <v>0</v>
      </c>
      <c r="G187" s="200" t="s">
        <v>174</v>
      </c>
    </row>
    <row r="188" spans="1:7" s="32" customFormat="1" hidden="1">
      <c r="A188" s="157"/>
      <c r="B188" s="149"/>
      <c r="C188" s="149"/>
      <c r="D188" s="163"/>
      <c r="E188" s="149"/>
      <c r="F188" s="117">
        <f t="shared" si="4"/>
        <v>0</v>
      </c>
      <c r="G188" s="200" t="s">
        <v>174</v>
      </c>
    </row>
    <row r="189" spans="1:7" s="32" customFormat="1" hidden="1">
      <c r="A189" s="157"/>
      <c r="B189" s="149"/>
      <c r="C189" s="149"/>
      <c r="D189" s="163"/>
      <c r="E189" s="149"/>
      <c r="F189" s="117">
        <f t="shared" si="4"/>
        <v>0</v>
      </c>
      <c r="G189" s="200" t="s">
        <v>174</v>
      </c>
    </row>
    <row r="190" spans="1:7" s="32" customFormat="1" hidden="1">
      <c r="A190" s="157"/>
      <c r="B190" s="149"/>
      <c r="C190" s="149"/>
      <c r="D190" s="163"/>
      <c r="E190" s="149"/>
      <c r="F190" s="117">
        <f t="shared" si="4"/>
        <v>0</v>
      </c>
      <c r="G190" s="200" t="s">
        <v>174</v>
      </c>
    </row>
    <row r="191" spans="1:7" s="32" customFormat="1" hidden="1">
      <c r="A191" s="157"/>
      <c r="B191" s="149"/>
      <c r="C191" s="149"/>
      <c r="D191" s="163"/>
      <c r="E191" s="149"/>
      <c r="F191" s="117">
        <f t="shared" si="4"/>
        <v>0</v>
      </c>
      <c r="G191" s="200" t="s">
        <v>174</v>
      </c>
    </row>
    <row r="192" spans="1:7" s="32" customFormat="1" hidden="1">
      <c r="A192" s="157"/>
      <c r="B192" s="149"/>
      <c r="C192" s="149"/>
      <c r="D192" s="163"/>
      <c r="E192" s="149"/>
      <c r="F192" s="117">
        <f t="shared" si="4"/>
        <v>0</v>
      </c>
      <c r="G192" s="200" t="s">
        <v>174</v>
      </c>
    </row>
    <row r="193" spans="1:7" s="32" customFormat="1" hidden="1">
      <c r="A193" s="157"/>
      <c r="B193" s="149"/>
      <c r="C193" s="149"/>
      <c r="D193" s="163"/>
      <c r="E193" s="149"/>
      <c r="F193" s="117">
        <f t="shared" si="4"/>
        <v>0</v>
      </c>
      <c r="G193" s="200" t="s">
        <v>174</v>
      </c>
    </row>
    <row r="194" spans="1:7" s="32" customFormat="1" hidden="1">
      <c r="A194" s="157"/>
      <c r="B194" s="149"/>
      <c r="C194" s="149"/>
      <c r="D194" s="163"/>
      <c r="E194" s="149"/>
      <c r="F194" s="117">
        <f t="shared" si="4"/>
        <v>0</v>
      </c>
      <c r="G194" s="200" t="s">
        <v>174</v>
      </c>
    </row>
    <row r="195" spans="1:7" s="32" customFormat="1" hidden="1">
      <c r="A195" s="157"/>
      <c r="B195" s="149"/>
      <c r="C195" s="149"/>
      <c r="D195" s="163"/>
      <c r="E195" s="149"/>
      <c r="F195" s="117">
        <f t="shared" si="4"/>
        <v>0</v>
      </c>
      <c r="G195" s="200" t="s">
        <v>174</v>
      </c>
    </row>
    <row r="196" spans="1:7" s="32" customFormat="1" hidden="1">
      <c r="A196" s="157"/>
      <c r="B196" s="149"/>
      <c r="C196" s="149"/>
      <c r="D196" s="163"/>
      <c r="E196" s="149"/>
      <c r="F196" s="117">
        <f t="shared" si="4"/>
        <v>0</v>
      </c>
      <c r="G196" s="200" t="s">
        <v>174</v>
      </c>
    </row>
    <row r="197" spans="1:7" s="32" customFormat="1" hidden="1">
      <c r="A197" s="157"/>
      <c r="B197" s="149"/>
      <c r="C197" s="149"/>
      <c r="D197" s="163"/>
      <c r="E197" s="149"/>
      <c r="F197" s="117">
        <f t="shared" si="4"/>
        <v>0</v>
      </c>
      <c r="G197" s="200" t="s">
        <v>174</v>
      </c>
    </row>
    <row r="198" spans="1:7" s="32" customFormat="1" hidden="1">
      <c r="A198" s="157"/>
      <c r="B198" s="149"/>
      <c r="C198" s="149"/>
      <c r="D198" s="163"/>
      <c r="E198" s="149"/>
      <c r="F198" s="117">
        <f t="shared" si="4"/>
        <v>0</v>
      </c>
      <c r="G198" s="200" t="s">
        <v>174</v>
      </c>
    </row>
    <row r="199" spans="1:7" s="32" customFormat="1" hidden="1">
      <c r="A199" s="157"/>
      <c r="B199" s="149"/>
      <c r="C199" s="149"/>
      <c r="D199" s="163"/>
      <c r="E199" s="149"/>
      <c r="F199" s="117">
        <f t="shared" si="4"/>
        <v>0</v>
      </c>
      <c r="G199" s="200" t="s">
        <v>174</v>
      </c>
    </row>
    <row r="200" spans="1:7" s="32" customFormat="1" hidden="1">
      <c r="A200" s="157"/>
      <c r="B200" s="149"/>
      <c r="C200" s="149"/>
      <c r="D200" s="163"/>
      <c r="E200" s="149"/>
      <c r="F200" s="117">
        <f t="shared" si="4"/>
        <v>0</v>
      </c>
      <c r="G200" s="200" t="s">
        <v>174</v>
      </c>
    </row>
    <row r="201" spans="1:7" s="32" customFormat="1" hidden="1">
      <c r="A201" s="157"/>
      <c r="B201" s="149"/>
      <c r="C201" s="149"/>
      <c r="D201" s="163"/>
      <c r="E201" s="149"/>
      <c r="F201" s="117">
        <f t="shared" si="4"/>
        <v>0</v>
      </c>
      <c r="G201" s="200" t="s">
        <v>174</v>
      </c>
    </row>
    <row r="202" spans="1:7" s="32" customFormat="1" hidden="1">
      <c r="A202" s="157"/>
      <c r="B202" s="149"/>
      <c r="C202" s="149"/>
      <c r="D202" s="163"/>
      <c r="E202" s="149"/>
      <c r="F202" s="117">
        <f t="shared" si="4"/>
        <v>0</v>
      </c>
      <c r="G202" s="200" t="s">
        <v>174</v>
      </c>
    </row>
    <row r="203" spans="1:7" s="32" customFormat="1" hidden="1">
      <c r="A203" s="157"/>
      <c r="B203" s="149"/>
      <c r="C203" s="149"/>
      <c r="D203" s="163"/>
      <c r="E203" s="149"/>
      <c r="F203" s="117">
        <f t="shared" si="4"/>
        <v>0</v>
      </c>
      <c r="G203" s="200" t="s">
        <v>174</v>
      </c>
    </row>
    <row r="204" spans="1:7" s="32" customFormat="1" hidden="1">
      <c r="A204" s="157"/>
      <c r="B204" s="149"/>
      <c r="C204" s="149"/>
      <c r="D204" s="163"/>
      <c r="E204" s="149"/>
      <c r="F204" s="117">
        <f t="shared" si="4"/>
        <v>0</v>
      </c>
      <c r="G204" s="200" t="s">
        <v>174</v>
      </c>
    </row>
    <row r="205" spans="1:7" s="32" customFormat="1" hidden="1">
      <c r="A205" s="157"/>
      <c r="B205" s="149"/>
      <c r="C205" s="149"/>
      <c r="D205" s="163"/>
      <c r="E205" s="149"/>
      <c r="F205" s="117">
        <f t="shared" si="4"/>
        <v>0</v>
      </c>
      <c r="G205" s="200" t="s">
        <v>174</v>
      </c>
    </row>
    <row r="206" spans="1:7" s="32" customFormat="1" hidden="1">
      <c r="A206" s="157"/>
      <c r="B206" s="149"/>
      <c r="C206" s="149"/>
      <c r="D206" s="163"/>
      <c r="E206" s="149"/>
      <c r="F206" s="117">
        <f t="shared" si="4"/>
        <v>0</v>
      </c>
      <c r="G206" s="200" t="s">
        <v>174</v>
      </c>
    </row>
    <row r="207" spans="1:7" s="32" customFormat="1" hidden="1">
      <c r="A207" s="157"/>
      <c r="B207" s="149"/>
      <c r="C207" s="149"/>
      <c r="D207" s="163"/>
      <c r="E207" s="149"/>
      <c r="F207" s="117">
        <f t="shared" si="4"/>
        <v>0</v>
      </c>
      <c r="G207" s="200" t="s">
        <v>174</v>
      </c>
    </row>
    <row r="208" spans="1:7" s="32" customFormat="1" hidden="1">
      <c r="A208" s="157"/>
      <c r="B208" s="149"/>
      <c r="C208" s="149"/>
      <c r="D208" s="163"/>
      <c r="E208" s="149"/>
      <c r="F208" s="117">
        <f t="shared" si="4"/>
        <v>0</v>
      </c>
      <c r="G208" s="200" t="s">
        <v>174</v>
      </c>
    </row>
    <row r="209" spans="1:7" s="32" customFormat="1" hidden="1">
      <c r="A209" s="157"/>
      <c r="B209" s="149"/>
      <c r="C209" s="149"/>
      <c r="D209" s="163"/>
      <c r="E209" s="149"/>
      <c r="F209" s="117">
        <f t="shared" si="4"/>
        <v>0</v>
      </c>
      <c r="G209" s="200" t="s">
        <v>174</v>
      </c>
    </row>
    <row r="210" spans="1:7" s="32" customFormat="1" hidden="1">
      <c r="A210" s="157"/>
      <c r="B210" s="149"/>
      <c r="C210" s="149"/>
      <c r="D210" s="163"/>
      <c r="E210" s="149"/>
      <c r="F210" s="117">
        <f t="shared" si="4"/>
        <v>0</v>
      </c>
      <c r="G210" s="200" t="s">
        <v>174</v>
      </c>
    </row>
    <row r="211" spans="1:7" s="32" customFormat="1" hidden="1">
      <c r="A211" s="157"/>
      <c r="B211" s="149"/>
      <c r="C211" s="149"/>
      <c r="D211" s="163"/>
      <c r="E211" s="149"/>
      <c r="F211" s="117">
        <f t="shared" si="4"/>
        <v>0</v>
      </c>
      <c r="G211" s="200" t="s">
        <v>174</v>
      </c>
    </row>
    <row r="212" spans="1:7" s="32" customFormat="1" hidden="1">
      <c r="A212" s="157"/>
      <c r="B212" s="149"/>
      <c r="C212" s="149"/>
      <c r="D212" s="163"/>
      <c r="E212" s="149"/>
      <c r="F212" s="117">
        <f t="shared" si="4"/>
        <v>0</v>
      </c>
      <c r="G212" s="200" t="s">
        <v>174</v>
      </c>
    </row>
    <row r="213" spans="1:7" s="32" customFormat="1" hidden="1">
      <c r="A213" s="157"/>
      <c r="B213" s="149"/>
      <c r="C213" s="149"/>
      <c r="D213" s="163"/>
      <c r="E213" s="149"/>
      <c r="F213" s="117">
        <f t="shared" si="4"/>
        <v>0</v>
      </c>
      <c r="G213" s="200" t="s">
        <v>174</v>
      </c>
    </row>
    <row r="214" spans="1:7" s="32" customFormat="1" hidden="1">
      <c r="A214" s="157"/>
      <c r="B214" s="149"/>
      <c r="C214" s="149"/>
      <c r="D214" s="163"/>
      <c r="E214" s="149"/>
      <c r="F214" s="117">
        <f t="shared" si="4"/>
        <v>0</v>
      </c>
      <c r="G214" s="200" t="s">
        <v>174</v>
      </c>
    </row>
    <row r="215" spans="1:7" s="32" customFormat="1" hidden="1">
      <c r="A215" s="157"/>
      <c r="B215" s="149"/>
      <c r="C215" s="149"/>
      <c r="D215" s="163"/>
      <c r="E215" s="149"/>
      <c r="F215" s="117">
        <f t="shared" si="4"/>
        <v>0</v>
      </c>
      <c r="G215" s="200" t="s">
        <v>174</v>
      </c>
    </row>
    <row r="216" spans="1:7" s="32" customFormat="1" hidden="1">
      <c r="A216" s="157"/>
      <c r="B216" s="149"/>
      <c r="C216" s="149"/>
      <c r="D216" s="163"/>
      <c r="E216" s="149"/>
      <c r="F216" s="117">
        <f t="shared" si="4"/>
        <v>0</v>
      </c>
      <c r="G216" s="200" t="s">
        <v>174</v>
      </c>
    </row>
    <row r="217" spans="1:7" s="32" customFormat="1" hidden="1">
      <c r="A217" s="157"/>
      <c r="B217" s="149"/>
      <c r="C217" s="149"/>
      <c r="D217" s="163"/>
      <c r="E217" s="149"/>
      <c r="F217" s="117">
        <f t="shared" si="4"/>
        <v>0</v>
      </c>
      <c r="G217" s="200" t="s">
        <v>174</v>
      </c>
    </row>
    <row r="218" spans="1:7" s="32" customFormat="1" hidden="1">
      <c r="A218" s="157"/>
      <c r="B218" s="149"/>
      <c r="C218" s="149"/>
      <c r="D218" s="163"/>
      <c r="E218" s="149"/>
      <c r="F218" s="117">
        <f t="shared" si="4"/>
        <v>0</v>
      </c>
      <c r="G218" s="200" t="s">
        <v>174</v>
      </c>
    </row>
    <row r="219" spans="1:7" s="32" customFormat="1" hidden="1">
      <c r="A219" s="157"/>
      <c r="B219" s="149"/>
      <c r="C219" s="149"/>
      <c r="D219" s="163"/>
      <c r="E219" s="149"/>
      <c r="F219" s="117">
        <f t="shared" si="4"/>
        <v>0</v>
      </c>
      <c r="G219" s="200" t="s">
        <v>174</v>
      </c>
    </row>
    <row r="220" spans="1:7" s="32" customFormat="1" hidden="1">
      <c r="A220" s="157"/>
      <c r="B220" s="149"/>
      <c r="C220" s="149"/>
      <c r="D220" s="163"/>
      <c r="E220" s="149"/>
      <c r="F220" s="117">
        <f t="shared" si="4"/>
        <v>0</v>
      </c>
      <c r="G220" s="200" t="s">
        <v>174</v>
      </c>
    </row>
    <row r="221" spans="1:7" s="32" customFormat="1" hidden="1">
      <c r="A221" s="157"/>
      <c r="B221" s="149"/>
      <c r="C221" s="149"/>
      <c r="D221" s="163"/>
      <c r="E221" s="149"/>
      <c r="F221" s="117">
        <f t="shared" si="4"/>
        <v>0</v>
      </c>
      <c r="G221" s="200" t="s">
        <v>174</v>
      </c>
    </row>
    <row r="222" spans="1:7" s="32" customFormat="1" hidden="1">
      <c r="A222" s="157"/>
      <c r="B222" s="149"/>
      <c r="C222" s="149"/>
      <c r="D222" s="163"/>
      <c r="E222" s="149"/>
      <c r="F222" s="117">
        <f t="shared" si="4"/>
        <v>0</v>
      </c>
      <c r="G222" s="200" t="s">
        <v>174</v>
      </c>
    </row>
    <row r="223" spans="1:7" s="32" customFormat="1" hidden="1">
      <c r="A223" s="157"/>
      <c r="B223" s="149"/>
      <c r="C223" s="149"/>
      <c r="D223" s="163"/>
      <c r="E223" s="149"/>
      <c r="F223" s="117">
        <f t="shared" si="4"/>
        <v>0</v>
      </c>
      <c r="G223" s="200" t="s">
        <v>174</v>
      </c>
    </row>
    <row r="224" spans="1:7" s="32" customFormat="1" hidden="1">
      <c r="A224" s="157"/>
      <c r="B224" s="149"/>
      <c r="C224" s="149"/>
      <c r="D224" s="163"/>
      <c r="E224" s="149"/>
      <c r="F224" s="117">
        <f t="shared" si="4"/>
        <v>0</v>
      </c>
      <c r="G224" s="200" t="s">
        <v>174</v>
      </c>
    </row>
    <row r="225" spans="1:7" s="32" customFormat="1" hidden="1">
      <c r="A225" s="157"/>
      <c r="B225" s="149"/>
      <c r="C225" s="149"/>
      <c r="D225" s="163"/>
      <c r="E225" s="149"/>
      <c r="F225" s="117">
        <f t="shared" si="4"/>
        <v>0</v>
      </c>
      <c r="G225" s="200" t="s">
        <v>174</v>
      </c>
    </row>
    <row r="226" spans="1:7" s="32" customFormat="1" hidden="1">
      <c r="A226" s="157"/>
      <c r="B226" s="149"/>
      <c r="C226" s="149"/>
      <c r="D226" s="163"/>
      <c r="E226" s="149"/>
      <c r="F226" s="117">
        <f t="shared" si="4"/>
        <v>0</v>
      </c>
      <c r="G226" s="200" t="s">
        <v>174</v>
      </c>
    </row>
    <row r="227" spans="1:7" s="32" customFormat="1" hidden="1">
      <c r="A227" s="157"/>
      <c r="B227" s="149"/>
      <c r="C227" s="149"/>
      <c r="D227" s="163"/>
      <c r="E227" s="149"/>
      <c r="F227" s="117">
        <f t="shared" si="4"/>
        <v>0</v>
      </c>
      <c r="G227" s="200" t="s">
        <v>174</v>
      </c>
    </row>
    <row r="228" spans="1:7" s="32" customFormat="1" hidden="1">
      <c r="A228" s="157"/>
      <c r="B228" s="149"/>
      <c r="C228" s="149"/>
      <c r="D228" s="163"/>
      <c r="E228" s="149"/>
      <c r="F228" s="117">
        <f t="shared" si="4"/>
        <v>0</v>
      </c>
      <c r="G228" s="200" t="s">
        <v>174</v>
      </c>
    </row>
    <row r="229" spans="1:7" s="32" customFormat="1" hidden="1">
      <c r="A229" s="157"/>
      <c r="B229" s="149"/>
      <c r="C229" s="149"/>
      <c r="D229" s="163"/>
      <c r="E229" s="149"/>
      <c r="F229" s="117">
        <f t="shared" si="4"/>
        <v>0</v>
      </c>
      <c r="G229" s="200" t="s">
        <v>174</v>
      </c>
    </row>
    <row r="230" spans="1:7" s="32" customFormat="1" hidden="1">
      <c r="A230" s="157"/>
      <c r="B230" s="149"/>
      <c r="C230" s="149"/>
      <c r="D230" s="163"/>
      <c r="E230" s="149"/>
      <c r="F230" s="117">
        <f t="shared" si="4"/>
        <v>0</v>
      </c>
      <c r="G230" s="200" t="s">
        <v>174</v>
      </c>
    </row>
    <row r="231" spans="1:7" s="32" customFormat="1" hidden="1">
      <c r="A231" s="157"/>
      <c r="B231" s="149"/>
      <c r="C231" s="149"/>
      <c r="D231" s="163"/>
      <c r="E231" s="149"/>
      <c r="F231" s="117">
        <f t="shared" si="4"/>
        <v>0</v>
      </c>
      <c r="G231" s="200" t="s">
        <v>174</v>
      </c>
    </row>
    <row r="232" spans="1:7" s="32" customFormat="1" hidden="1">
      <c r="A232" s="157"/>
      <c r="B232" s="149"/>
      <c r="C232" s="149"/>
      <c r="D232" s="163"/>
      <c r="E232" s="149"/>
      <c r="F232" s="117">
        <f t="shared" si="4"/>
        <v>0</v>
      </c>
      <c r="G232" s="200" t="s">
        <v>174</v>
      </c>
    </row>
    <row r="233" spans="1:7" s="32" customFormat="1" hidden="1">
      <c r="A233" s="157"/>
      <c r="B233" s="149"/>
      <c r="C233" s="149"/>
      <c r="D233" s="163"/>
      <c r="E233" s="149"/>
      <c r="F233" s="117">
        <f t="shared" si="4"/>
        <v>0</v>
      </c>
      <c r="G233" s="200" t="s">
        <v>174</v>
      </c>
    </row>
    <row r="234" spans="1:7" s="32" customFormat="1" hidden="1">
      <c r="A234" s="157"/>
      <c r="B234" s="149"/>
      <c r="C234" s="149"/>
      <c r="D234" s="163"/>
      <c r="E234" s="149"/>
      <c r="F234" s="117">
        <f t="shared" si="4"/>
        <v>0</v>
      </c>
      <c r="G234" s="200" t="s">
        <v>174</v>
      </c>
    </row>
    <row r="235" spans="1:7" s="32" customFormat="1" hidden="1">
      <c r="A235" s="157"/>
      <c r="B235" s="149"/>
      <c r="C235" s="149"/>
      <c r="D235" s="163"/>
      <c r="E235" s="149"/>
      <c r="F235" s="117">
        <f t="shared" si="4"/>
        <v>0</v>
      </c>
      <c r="G235" s="200" t="s">
        <v>174</v>
      </c>
    </row>
    <row r="236" spans="1:7" s="32" customFormat="1" hidden="1">
      <c r="A236" s="157"/>
      <c r="B236" s="149"/>
      <c r="C236" s="149"/>
      <c r="D236" s="163"/>
      <c r="E236" s="149"/>
      <c r="F236" s="117">
        <f t="shared" si="4"/>
        <v>0</v>
      </c>
      <c r="G236" s="200" t="s">
        <v>174</v>
      </c>
    </row>
    <row r="237" spans="1:7" s="32" customFormat="1" hidden="1">
      <c r="A237" s="157"/>
      <c r="B237" s="149"/>
      <c r="C237" s="149"/>
      <c r="D237" s="163"/>
      <c r="E237" s="149"/>
      <c r="F237" s="117">
        <f t="shared" si="4"/>
        <v>0</v>
      </c>
      <c r="G237" s="200" t="s">
        <v>174</v>
      </c>
    </row>
    <row r="238" spans="1:7" s="32" customFormat="1" hidden="1">
      <c r="A238" s="157"/>
      <c r="B238" s="149"/>
      <c r="C238" s="149"/>
      <c r="D238" s="163"/>
      <c r="E238" s="149"/>
      <c r="F238" s="117">
        <f t="shared" si="4"/>
        <v>0</v>
      </c>
      <c r="G238" s="200" t="s">
        <v>174</v>
      </c>
    </row>
    <row r="239" spans="1:7" s="32" customFormat="1" hidden="1">
      <c r="A239" s="157"/>
      <c r="B239" s="149"/>
      <c r="C239" s="149"/>
      <c r="D239" s="163"/>
      <c r="E239" s="149"/>
      <c r="F239" s="117">
        <f t="shared" si="4"/>
        <v>0</v>
      </c>
      <c r="G239" s="200" t="s">
        <v>174</v>
      </c>
    </row>
    <row r="240" spans="1:7" s="32" customFormat="1" hidden="1">
      <c r="A240" s="157"/>
      <c r="B240" s="149"/>
      <c r="C240" s="149"/>
      <c r="D240" s="163"/>
      <c r="E240" s="149"/>
      <c r="F240" s="117">
        <f t="shared" si="4"/>
        <v>0</v>
      </c>
      <c r="G240" s="200" t="s">
        <v>174</v>
      </c>
    </row>
    <row r="241" spans="1:7" s="32" customFormat="1" hidden="1">
      <c r="A241" s="157"/>
      <c r="B241" s="149"/>
      <c r="C241" s="149"/>
      <c r="D241" s="163"/>
      <c r="E241" s="149"/>
      <c r="F241" s="117">
        <f t="shared" si="4"/>
        <v>0</v>
      </c>
      <c r="G241" s="200" t="s">
        <v>174</v>
      </c>
    </row>
    <row r="242" spans="1:7" s="32" customFormat="1" hidden="1">
      <c r="A242" s="157"/>
      <c r="B242" s="149"/>
      <c r="C242" s="149"/>
      <c r="D242" s="163"/>
      <c r="E242" s="149"/>
      <c r="F242" s="117">
        <f t="shared" si="4"/>
        <v>0</v>
      </c>
      <c r="G242" s="200" t="s">
        <v>174</v>
      </c>
    </row>
    <row r="243" spans="1:7" s="32" customFormat="1" hidden="1">
      <c r="A243" s="157"/>
      <c r="B243" s="149"/>
      <c r="C243" s="149"/>
      <c r="D243" s="163"/>
      <c r="E243" s="149"/>
      <c r="F243" s="117">
        <f t="shared" si="4"/>
        <v>0</v>
      </c>
      <c r="G243" s="200" t="s">
        <v>174</v>
      </c>
    </row>
    <row r="244" spans="1:7" s="32" customFormat="1" hidden="1">
      <c r="A244" s="157"/>
      <c r="B244" s="149"/>
      <c r="C244" s="149"/>
      <c r="D244" s="163"/>
      <c r="E244" s="149"/>
      <c r="F244" s="117">
        <f t="shared" si="4"/>
        <v>0</v>
      </c>
      <c r="G244" s="200" t="s">
        <v>174</v>
      </c>
    </row>
    <row r="245" spans="1:7" s="32" customFormat="1" hidden="1">
      <c r="A245" s="157"/>
      <c r="B245" s="149"/>
      <c r="C245" s="149"/>
      <c r="D245" s="163"/>
      <c r="E245" s="149"/>
      <c r="F245" s="117">
        <f t="shared" si="4"/>
        <v>0</v>
      </c>
      <c r="G245" s="200" t="s">
        <v>174</v>
      </c>
    </row>
    <row r="246" spans="1:7" s="32" customFormat="1" hidden="1">
      <c r="A246" s="157"/>
      <c r="B246" s="149"/>
      <c r="C246" s="149"/>
      <c r="D246" s="163"/>
      <c r="E246" s="149"/>
      <c r="F246" s="117">
        <f t="shared" si="4"/>
        <v>0</v>
      </c>
      <c r="G246" s="200" t="s">
        <v>174</v>
      </c>
    </row>
    <row r="247" spans="1:7" s="32" customFormat="1" hidden="1">
      <c r="A247" s="157"/>
      <c r="B247" s="149"/>
      <c r="C247" s="149"/>
      <c r="D247" s="163"/>
      <c r="E247" s="149"/>
      <c r="F247" s="117">
        <f t="shared" si="4"/>
        <v>0</v>
      </c>
      <c r="G247" s="200" t="s">
        <v>174</v>
      </c>
    </row>
    <row r="248" spans="1:7" s="32" customFormat="1" hidden="1">
      <c r="A248" s="157"/>
      <c r="B248" s="149"/>
      <c r="C248" s="149"/>
      <c r="D248" s="163"/>
      <c r="E248" s="149"/>
      <c r="F248" s="117">
        <f t="shared" si="4"/>
        <v>0</v>
      </c>
      <c r="G248" s="200" t="s">
        <v>174</v>
      </c>
    </row>
    <row r="249" spans="1:7" s="32" customFormat="1" hidden="1">
      <c r="A249" s="157"/>
      <c r="B249" s="149"/>
      <c r="C249" s="149"/>
      <c r="D249" s="163"/>
      <c r="E249" s="149"/>
      <c r="F249" s="117">
        <f t="shared" si="4"/>
        <v>0</v>
      </c>
      <c r="G249" s="200" t="s">
        <v>174</v>
      </c>
    </row>
    <row r="250" spans="1:7" s="32" customFormat="1" hidden="1">
      <c r="A250" s="157"/>
      <c r="B250" s="149"/>
      <c r="C250" s="149"/>
      <c r="D250" s="163"/>
      <c r="E250" s="149"/>
      <c r="F250" s="117">
        <f t="shared" si="4"/>
        <v>0</v>
      </c>
      <c r="G250" s="200" t="s">
        <v>174</v>
      </c>
    </row>
    <row r="251" spans="1:7" s="32" customFormat="1" hidden="1">
      <c r="A251" s="157"/>
      <c r="B251" s="149"/>
      <c r="C251" s="149"/>
      <c r="D251" s="163"/>
      <c r="E251" s="149"/>
      <c r="F251" s="117">
        <f t="shared" si="4"/>
        <v>0</v>
      </c>
      <c r="G251" s="200" t="s">
        <v>174</v>
      </c>
    </row>
    <row r="252" spans="1:7" s="32" customFormat="1" hidden="1">
      <c r="A252" s="157"/>
      <c r="B252" s="149"/>
      <c r="C252" s="149"/>
      <c r="D252" s="163"/>
      <c r="E252" s="149"/>
      <c r="F252" s="117">
        <f t="shared" si="4"/>
        <v>0</v>
      </c>
      <c r="G252" s="200" t="s">
        <v>174</v>
      </c>
    </row>
    <row r="253" spans="1:7" s="32" customFormat="1" hidden="1">
      <c r="A253" s="157"/>
      <c r="B253" s="149"/>
      <c r="C253" s="149"/>
      <c r="D253" s="163"/>
      <c r="E253" s="149"/>
      <c r="F253" s="117">
        <f t="shared" si="4"/>
        <v>0</v>
      </c>
      <c r="G253" s="200" t="s">
        <v>174</v>
      </c>
    </row>
    <row r="254" spans="1:7" s="32" customFormat="1" hidden="1">
      <c r="A254" s="157"/>
      <c r="B254" s="149"/>
      <c r="C254" s="149"/>
      <c r="D254" s="163"/>
      <c r="E254" s="149"/>
      <c r="F254" s="117">
        <f t="shared" si="4"/>
        <v>0</v>
      </c>
      <c r="G254" s="200" t="s">
        <v>174</v>
      </c>
    </row>
    <row r="255" spans="1:7" s="32" customFormat="1" hidden="1">
      <c r="A255" s="157"/>
      <c r="B255" s="149"/>
      <c r="C255" s="149"/>
      <c r="D255" s="163"/>
      <c r="E255" s="149"/>
      <c r="F255" s="117">
        <f t="shared" si="4"/>
        <v>0</v>
      </c>
      <c r="G255" s="200" t="s">
        <v>174</v>
      </c>
    </row>
    <row r="256" spans="1:7" s="32" customFormat="1" hidden="1">
      <c r="A256" s="157"/>
      <c r="B256" s="149"/>
      <c r="C256" s="149"/>
      <c r="D256" s="163"/>
      <c r="E256" s="149"/>
      <c r="F256" s="117">
        <f t="shared" si="4"/>
        <v>0</v>
      </c>
      <c r="G256" s="200" t="s">
        <v>174</v>
      </c>
    </row>
    <row r="257" spans="1:17" s="32" customFormat="1" hidden="1">
      <c r="A257" s="157"/>
      <c r="B257" s="149"/>
      <c r="C257" s="149"/>
      <c r="D257" s="163"/>
      <c r="E257" s="149"/>
      <c r="F257" s="117">
        <f t="shared" si="4"/>
        <v>0</v>
      </c>
      <c r="G257" s="200" t="s">
        <v>174</v>
      </c>
    </row>
    <row r="258" spans="1:17" s="32" customFormat="1" hidden="1">
      <c r="A258" s="157"/>
      <c r="B258" s="149"/>
      <c r="C258" s="149"/>
      <c r="D258" s="163"/>
      <c r="E258" s="149"/>
      <c r="F258" s="117">
        <f t="shared" si="4"/>
        <v>0</v>
      </c>
      <c r="G258" s="200" t="s">
        <v>174</v>
      </c>
    </row>
    <row r="259" spans="1:17" s="32" customFormat="1" hidden="1">
      <c r="A259" s="157"/>
      <c r="B259" s="149"/>
      <c r="C259" s="149"/>
      <c r="D259" s="163"/>
      <c r="E259" s="149"/>
      <c r="F259" s="117">
        <f t="shared" si="4"/>
        <v>0</v>
      </c>
      <c r="G259" s="200" t="s">
        <v>174</v>
      </c>
    </row>
    <row r="260" spans="1:17" s="32" customFormat="1" hidden="1">
      <c r="A260" s="157"/>
      <c r="B260" s="149"/>
      <c r="C260" s="149"/>
      <c r="D260" s="163"/>
      <c r="E260" s="149"/>
      <c r="F260" s="117">
        <f t="shared" si="4"/>
        <v>0</v>
      </c>
      <c r="G260" s="200" t="s">
        <v>174</v>
      </c>
    </row>
    <row r="261" spans="1:17" s="32" customFormat="1" hidden="1">
      <c r="A261" s="157"/>
      <c r="B261" s="149"/>
      <c r="C261" s="149"/>
      <c r="D261" s="163"/>
      <c r="E261" s="149"/>
      <c r="F261" s="117">
        <f t="shared" si="4"/>
        <v>0</v>
      </c>
      <c r="G261" s="200" t="s">
        <v>174</v>
      </c>
    </row>
    <row r="262" spans="1:17" s="32" customFormat="1" hidden="1">
      <c r="A262" s="157"/>
      <c r="B262" s="149"/>
      <c r="C262" s="149"/>
      <c r="D262" s="163"/>
      <c r="E262" s="149"/>
      <c r="F262" s="117">
        <f t="shared" si="4"/>
        <v>0</v>
      </c>
      <c r="G262" s="200" t="s">
        <v>174</v>
      </c>
    </row>
    <row r="263" spans="1:17" s="32" customFormat="1" hidden="1">
      <c r="A263" s="157"/>
      <c r="B263" s="149"/>
      <c r="C263" s="149"/>
      <c r="D263" s="163"/>
      <c r="E263" s="149"/>
      <c r="F263" s="117">
        <f t="shared" si="4"/>
        <v>0</v>
      </c>
      <c r="G263" s="200" t="s">
        <v>174</v>
      </c>
    </row>
    <row r="264" spans="1:17" s="32" customFormat="1" hidden="1">
      <c r="A264" s="157"/>
      <c r="B264" s="149"/>
      <c r="C264" s="149"/>
      <c r="D264" s="163"/>
      <c r="E264" s="149"/>
      <c r="F264" s="117">
        <f t="shared" si="4"/>
        <v>0</v>
      </c>
      <c r="G264" s="200" t="s">
        <v>174</v>
      </c>
    </row>
    <row r="265" spans="1:17" s="32" customFormat="1" hidden="1">
      <c r="A265" s="157"/>
      <c r="B265" s="149"/>
      <c r="C265" s="149"/>
      <c r="D265" s="163"/>
      <c r="E265" s="149"/>
      <c r="F265" s="117">
        <f t="shared" si="4"/>
        <v>0</v>
      </c>
      <c r="G265" s="200" t="s">
        <v>174</v>
      </c>
    </row>
    <row r="266" spans="1:17" s="32" customFormat="1">
      <c r="A266" s="157" t="s">
        <v>210</v>
      </c>
      <c r="B266" s="149">
        <v>3</v>
      </c>
      <c r="C266" s="149" t="s">
        <v>215</v>
      </c>
      <c r="D266" s="163">
        <f t="shared" ref="D266" ca="1" si="5">RAND()*1000000</f>
        <v>880376.15666139568</v>
      </c>
      <c r="E266" s="149">
        <v>7</v>
      </c>
      <c r="F266" s="192">
        <f ca="1">ROUND(+B266*D266*E266,2)</f>
        <v>18487899.289999999</v>
      </c>
      <c r="G266" s="200" t="s">
        <v>174</v>
      </c>
    </row>
    <row r="267" spans="1:17">
      <c r="A267" s="171"/>
      <c r="B267" s="5"/>
      <c r="C267" s="5"/>
      <c r="D267" s="121"/>
      <c r="E267" s="121" t="s">
        <v>175</v>
      </c>
      <c r="F267" s="198">
        <f ca="1">ROUND(SUBTOTAL(109,F136:F266),2)</f>
        <v>58255056.060000002</v>
      </c>
      <c r="G267" s="119" t="s">
        <v>174</v>
      </c>
      <c r="I267" s="226" t="s">
        <v>216</v>
      </c>
    </row>
    <row r="268" spans="1:17">
      <c r="F268" s="122"/>
      <c r="G268" s="122" t="s">
        <v>166</v>
      </c>
    </row>
    <row r="269" spans="1:17">
      <c r="C269" s="340" t="str">
        <f>"Total "&amp;B2</f>
        <v>Total GRANT EXCLUSIVE LINE ITEM</v>
      </c>
      <c r="D269" s="340"/>
      <c r="E269" s="340"/>
      <c r="F269" s="117">
        <f ca="1">+F267+F135</f>
        <v>93449494.980000004</v>
      </c>
      <c r="G269" s="119" t="s">
        <v>166</v>
      </c>
      <c r="I269" s="35" t="s">
        <v>177</v>
      </c>
    </row>
    <row r="270" spans="1:17">
      <c r="A270" s="180"/>
      <c r="B270" s="5"/>
      <c r="C270" s="5"/>
      <c r="D270" s="5"/>
      <c r="E270" s="5"/>
      <c r="F270" s="119"/>
      <c r="G270" s="119" t="s">
        <v>166</v>
      </c>
    </row>
    <row r="271" spans="1:17">
      <c r="A271" s="86" t="str">
        <f>B2&amp;" Narrative (State):"</f>
        <v>GRANT EXCLUSIVE LINE ITEM Narrative (State):</v>
      </c>
      <c r="B271" s="124"/>
      <c r="C271" s="124"/>
      <c r="D271" s="124"/>
      <c r="E271" s="124"/>
      <c r="F271" s="125"/>
      <c r="G271" s="203" t="s">
        <v>171</v>
      </c>
      <c r="I271" s="36" t="s">
        <v>179</v>
      </c>
    </row>
    <row r="272" spans="1:17" s="32" customFormat="1" ht="45" customHeight="1">
      <c r="A272" s="354" t="s">
        <v>217</v>
      </c>
      <c r="B272" s="355"/>
      <c r="C272" s="355"/>
      <c r="D272" s="355"/>
      <c r="E272" s="355"/>
      <c r="F272" s="356"/>
      <c r="G272" s="201" t="s">
        <v>171</v>
      </c>
      <c r="I272" s="353" t="s">
        <v>180</v>
      </c>
      <c r="J272" s="353"/>
      <c r="K272" s="353"/>
      <c r="L272" s="353"/>
      <c r="M272" s="353"/>
      <c r="N272" s="353"/>
      <c r="O272" s="353"/>
      <c r="P272" s="353"/>
      <c r="Q272" s="353"/>
    </row>
    <row r="273" spans="1:17">
      <c r="G273" t="s">
        <v>174</v>
      </c>
    </row>
    <row r="274" spans="1:17">
      <c r="A274" s="86" t="str">
        <f>B2&amp;" Narrative (Non-State) i.e. Match or Other Funding"</f>
        <v>GRANT EXCLUSIVE LINE ITEM Narrative (Non-State) i.e. Match or Other Funding</v>
      </c>
      <c r="B274" s="126"/>
      <c r="C274" s="126"/>
      <c r="D274" s="126"/>
      <c r="E274" s="126"/>
      <c r="F274" s="127"/>
      <c r="G274" s="204" t="s">
        <v>174</v>
      </c>
      <c r="I274" s="36" t="s">
        <v>179</v>
      </c>
    </row>
    <row r="275" spans="1:17" s="32" customFormat="1" ht="45" customHeight="1">
      <c r="A275" s="354" t="s">
        <v>218</v>
      </c>
      <c r="B275" s="355"/>
      <c r="C275" s="355"/>
      <c r="D275" s="355"/>
      <c r="E275" s="355"/>
      <c r="F275" s="356"/>
      <c r="G275" s="201" t="s">
        <v>174</v>
      </c>
      <c r="I275" s="353" t="s">
        <v>180</v>
      </c>
      <c r="J275" s="353"/>
      <c r="K275" s="353"/>
      <c r="L275" s="353"/>
      <c r="M275" s="353"/>
      <c r="N275" s="353"/>
      <c r="O275" s="353"/>
      <c r="P275" s="353"/>
      <c r="Q275" s="353"/>
    </row>
    <row r="277" spans="1:17">
      <c r="D277" s="181"/>
    </row>
  </sheetData>
  <sheetProtection algorithmName="SHA-512" hashValue="JvZhz9iVK9TmP2yZWpM/tRD3yDne7xexO6mb+KiVQ9IteslxZNYZ3peEUTcmVIZASMVwQCMsSIJIbmeGc9HwRw==" saltValue="T9K3ZWxtEz2pA/n9LJrJvQ==" spinCount="100000" sheet="1" formatCells="0" format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984A0-3BBB-4FB1-AEB6-3876D13E1EF6}">
  <sheetPr>
    <pageSetUpPr fitToPage="1"/>
  </sheetPr>
  <dimension ref="A1:Q277"/>
  <sheetViews>
    <sheetView zoomScaleNormal="100" zoomScaleSheetLayoutView="100" workbookViewId="0">
      <pane ySplit="4" topLeftCell="A5" activePane="bottomLeft" state="frozen"/>
      <selection pane="bottomLeft" activeCell="A272" sqref="A272:F272"/>
      <selection activeCell="A272" sqref="A272:F272"/>
    </sheetView>
  </sheetViews>
  <sheetFormatPr defaultColWidth="9.140625" defaultRowHeight="14.45"/>
  <cols>
    <col min="1" max="1" width="55.5703125" customWidth="1"/>
    <col min="2" max="5" width="15.140625" customWidth="1"/>
    <col min="6" max="6" width="17" customWidth="1"/>
    <col min="7" max="7" width="17" hidden="1" customWidth="1"/>
    <col min="8" max="8" width="2.5703125" customWidth="1"/>
  </cols>
  <sheetData>
    <row r="1" spans="1:9" ht="20.25" customHeight="1">
      <c r="A1" s="337" t="s">
        <v>163</v>
      </c>
      <c r="B1" s="337"/>
      <c r="C1" s="337"/>
      <c r="D1" s="337"/>
      <c r="E1" s="337"/>
      <c r="F1" t="str">
        <f>+'Section A'!B2</f>
        <v>Cornucopia-Galesburg Inc</v>
      </c>
      <c r="G1" t="s">
        <v>164</v>
      </c>
    </row>
    <row r="2" spans="1:9" ht="20.25" customHeight="1">
      <c r="A2" s="191" t="s">
        <v>220</v>
      </c>
      <c r="B2" s="357" t="s">
        <v>208</v>
      </c>
      <c r="C2" s="357"/>
      <c r="D2" s="357"/>
      <c r="E2" s="357"/>
      <c r="F2" s="357"/>
    </row>
    <row r="3" spans="1:9" ht="37.5" customHeight="1">
      <c r="A3" s="270" t="s">
        <v>209</v>
      </c>
      <c r="B3" s="270"/>
      <c r="C3" s="270"/>
      <c r="D3" s="270"/>
      <c r="E3" s="270"/>
      <c r="F3" s="270"/>
      <c r="G3" s="224" t="s">
        <v>166</v>
      </c>
    </row>
    <row r="4" spans="1:9">
      <c r="A4" s="138" t="s">
        <v>210</v>
      </c>
      <c r="B4" s="138" t="s">
        <v>193</v>
      </c>
      <c r="C4" s="138" t="s">
        <v>211</v>
      </c>
      <c r="D4" s="138" t="s">
        <v>212</v>
      </c>
      <c r="E4" s="138" t="s">
        <v>213</v>
      </c>
      <c r="F4" s="138" t="s">
        <v>214</v>
      </c>
      <c r="G4" s="186" t="s">
        <v>166</v>
      </c>
      <c r="I4" s="36" t="s">
        <v>170</v>
      </c>
    </row>
    <row r="5" spans="1:9" s="32" customFormat="1">
      <c r="A5" s="184" t="s">
        <v>210</v>
      </c>
      <c r="B5" s="149">
        <v>3</v>
      </c>
      <c r="C5" s="149" t="s">
        <v>215</v>
      </c>
      <c r="D5" s="163">
        <f t="shared" ref="D5:D7" ca="1" si="0">RAND()*1000000</f>
        <v>828111.16307686444</v>
      </c>
      <c r="E5" s="149">
        <v>7</v>
      </c>
      <c r="F5" s="117">
        <f t="shared" ref="F5:F133" ca="1" si="1">ROUND(+B5*D5*E5,2)</f>
        <v>17390334.420000002</v>
      </c>
      <c r="G5" s="200" t="s">
        <v>171</v>
      </c>
    </row>
    <row r="6" spans="1:9" s="32" customFormat="1">
      <c r="A6" s="157" t="s">
        <v>210</v>
      </c>
      <c r="B6" s="149">
        <v>3</v>
      </c>
      <c r="C6" s="149" t="s">
        <v>215</v>
      </c>
      <c r="D6" s="163">
        <f t="shared" ca="1" si="0"/>
        <v>779007.48118500505</v>
      </c>
      <c r="E6" s="149">
        <v>7</v>
      </c>
      <c r="F6" s="117">
        <f t="shared" ca="1" si="1"/>
        <v>16359157.1</v>
      </c>
      <c r="G6" s="200" t="s">
        <v>171</v>
      </c>
    </row>
    <row r="7" spans="1:9" s="32" customFormat="1">
      <c r="A7" s="157" t="s">
        <v>210</v>
      </c>
      <c r="B7" s="149">
        <v>3</v>
      </c>
      <c r="C7" s="149" t="s">
        <v>215</v>
      </c>
      <c r="D7" s="163">
        <f t="shared" ca="1" si="0"/>
        <v>851678.33773950802</v>
      </c>
      <c r="E7" s="149">
        <v>7</v>
      </c>
      <c r="F7" s="117">
        <f t="shared" ca="1" si="1"/>
        <v>17885245.09</v>
      </c>
      <c r="G7" s="200" t="s">
        <v>171</v>
      </c>
    </row>
    <row r="8" spans="1:9" s="32" customFormat="1" hidden="1">
      <c r="A8" s="157"/>
      <c r="B8" s="149"/>
      <c r="C8" s="149"/>
      <c r="D8" s="163"/>
      <c r="E8" s="149"/>
      <c r="F8" s="117">
        <f t="shared" si="1"/>
        <v>0</v>
      </c>
      <c r="G8" s="200" t="s">
        <v>171</v>
      </c>
    </row>
    <row r="9" spans="1:9" s="32" customFormat="1" hidden="1">
      <c r="A9" s="157"/>
      <c r="B9" s="149"/>
      <c r="C9" s="149"/>
      <c r="D9" s="163"/>
      <c r="E9" s="149"/>
      <c r="F9" s="117">
        <f t="shared" si="1"/>
        <v>0</v>
      </c>
      <c r="G9" s="200" t="s">
        <v>171</v>
      </c>
    </row>
    <row r="10" spans="1:9" s="32" customFormat="1" hidden="1">
      <c r="A10" s="157"/>
      <c r="B10" s="149"/>
      <c r="C10" s="149"/>
      <c r="D10" s="163"/>
      <c r="E10" s="149"/>
      <c r="F10" s="117">
        <f t="shared" si="1"/>
        <v>0</v>
      </c>
      <c r="G10" s="200" t="s">
        <v>171</v>
      </c>
    </row>
    <row r="11" spans="1:9" s="32" customFormat="1" hidden="1">
      <c r="A11" s="157"/>
      <c r="B11" s="149"/>
      <c r="C11" s="149"/>
      <c r="D11" s="163"/>
      <c r="E11" s="149"/>
      <c r="F11" s="117">
        <f t="shared" si="1"/>
        <v>0</v>
      </c>
      <c r="G11" s="200" t="s">
        <v>171</v>
      </c>
    </row>
    <row r="12" spans="1:9" s="32" customFormat="1" hidden="1">
      <c r="A12" s="157"/>
      <c r="B12" s="149"/>
      <c r="C12" s="149"/>
      <c r="D12" s="163"/>
      <c r="E12" s="149"/>
      <c r="F12" s="117">
        <f t="shared" si="1"/>
        <v>0</v>
      </c>
      <c r="G12" s="200" t="s">
        <v>171</v>
      </c>
    </row>
    <row r="13" spans="1:9" s="32" customFormat="1" hidden="1">
      <c r="A13" s="157"/>
      <c r="B13" s="149"/>
      <c r="C13" s="149"/>
      <c r="D13" s="163"/>
      <c r="E13" s="149"/>
      <c r="F13" s="117">
        <f t="shared" si="1"/>
        <v>0</v>
      </c>
      <c r="G13" s="200" t="s">
        <v>171</v>
      </c>
    </row>
    <row r="14" spans="1:9" s="32" customFormat="1" hidden="1">
      <c r="A14" s="157"/>
      <c r="B14" s="149"/>
      <c r="C14" s="149"/>
      <c r="D14" s="163"/>
      <c r="E14" s="149"/>
      <c r="F14" s="117">
        <f t="shared" si="1"/>
        <v>0</v>
      </c>
      <c r="G14" s="200" t="s">
        <v>171</v>
      </c>
    </row>
    <row r="15" spans="1:9" s="32" customFormat="1" hidden="1">
      <c r="A15" s="157"/>
      <c r="B15" s="149"/>
      <c r="C15" s="149"/>
      <c r="D15" s="163"/>
      <c r="E15" s="149"/>
      <c r="F15" s="117">
        <f t="shared" si="1"/>
        <v>0</v>
      </c>
      <c r="G15" s="200" t="s">
        <v>171</v>
      </c>
    </row>
    <row r="16" spans="1:9" s="32" customFormat="1" hidden="1">
      <c r="A16" s="157"/>
      <c r="B16" s="149"/>
      <c r="C16" s="149"/>
      <c r="D16" s="163"/>
      <c r="E16" s="149"/>
      <c r="F16" s="117">
        <f t="shared" si="1"/>
        <v>0</v>
      </c>
      <c r="G16" s="200" t="s">
        <v>171</v>
      </c>
    </row>
    <row r="17" spans="1:7" s="32" customFormat="1" hidden="1">
      <c r="A17" s="157"/>
      <c r="B17" s="149"/>
      <c r="C17" s="149"/>
      <c r="D17" s="163"/>
      <c r="E17" s="149"/>
      <c r="F17" s="117">
        <f t="shared" si="1"/>
        <v>0</v>
      </c>
      <c r="G17" s="200" t="s">
        <v>171</v>
      </c>
    </row>
    <row r="18" spans="1:7" s="32" customFormat="1" hidden="1">
      <c r="A18" s="157"/>
      <c r="B18" s="149"/>
      <c r="C18" s="149"/>
      <c r="D18" s="163"/>
      <c r="E18" s="149"/>
      <c r="F18" s="117">
        <f t="shared" si="1"/>
        <v>0</v>
      </c>
      <c r="G18" s="200" t="s">
        <v>171</v>
      </c>
    </row>
    <row r="19" spans="1:7" s="32" customFormat="1" hidden="1">
      <c r="A19" s="157"/>
      <c r="B19" s="149"/>
      <c r="C19" s="149"/>
      <c r="D19" s="163"/>
      <c r="E19" s="149"/>
      <c r="F19" s="117">
        <f t="shared" si="1"/>
        <v>0</v>
      </c>
      <c r="G19" s="200" t="s">
        <v>171</v>
      </c>
    </row>
    <row r="20" spans="1:7" s="32" customFormat="1" hidden="1">
      <c r="A20" s="157"/>
      <c r="B20" s="149"/>
      <c r="C20" s="149"/>
      <c r="D20" s="163"/>
      <c r="E20" s="149"/>
      <c r="F20" s="117">
        <f t="shared" si="1"/>
        <v>0</v>
      </c>
      <c r="G20" s="200" t="s">
        <v>171</v>
      </c>
    </row>
    <row r="21" spans="1:7" s="32" customFormat="1" hidden="1">
      <c r="A21" s="157"/>
      <c r="B21" s="149"/>
      <c r="C21" s="149"/>
      <c r="D21" s="163"/>
      <c r="E21" s="149"/>
      <c r="F21" s="117">
        <f t="shared" si="1"/>
        <v>0</v>
      </c>
      <c r="G21" s="200" t="s">
        <v>171</v>
      </c>
    </row>
    <row r="22" spans="1:7" s="32" customFormat="1" hidden="1">
      <c r="A22" s="157"/>
      <c r="B22" s="149"/>
      <c r="C22" s="149"/>
      <c r="D22" s="163"/>
      <c r="E22" s="149"/>
      <c r="F22" s="117">
        <f t="shared" si="1"/>
        <v>0</v>
      </c>
      <c r="G22" s="200" t="s">
        <v>171</v>
      </c>
    </row>
    <row r="23" spans="1:7" s="32" customFormat="1" hidden="1">
      <c r="A23" s="157"/>
      <c r="B23" s="149"/>
      <c r="C23" s="149"/>
      <c r="D23" s="163"/>
      <c r="E23" s="149"/>
      <c r="F23" s="117">
        <f t="shared" si="1"/>
        <v>0</v>
      </c>
      <c r="G23" s="200" t="s">
        <v>171</v>
      </c>
    </row>
    <row r="24" spans="1:7" s="32" customFormat="1" hidden="1">
      <c r="A24" s="157"/>
      <c r="B24" s="149"/>
      <c r="C24" s="149"/>
      <c r="D24" s="163"/>
      <c r="E24" s="149"/>
      <c r="F24" s="117">
        <f t="shared" si="1"/>
        <v>0</v>
      </c>
      <c r="G24" s="200" t="s">
        <v>171</v>
      </c>
    </row>
    <row r="25" spans="1:7" s="32" customFormat="1" hidden="1">
      <c r="A25" s="157"/>
      <c r="B25" s="149"/>
      <c r="C25" s="149"/>
      <c r="D25" s="163"/>
      <c r="E25" s="149"/>
      <c r="F25" s="117">
        <f t="shared" si="1"/>
        <v>0</v>
      </c>
      <c r="G25" s="200" t="s">
        <v>171</v>
      </c>
    </row>
    <row r="26" spans="1:7" s="32" customFormat="1" hidden="1">
      <c r="A26" s="157"/>
      <c r="B26" s="149"/>
      <c r="C26" s="149"/>
      <c r="D26" s="163"/>
      <c r="E26" s="149"/>
      <c r="F26" s="117">
        <f t="shared" si="1"/>
        <v>0</v>
      </c>
      <c r="G26" s="200" t="s">
        <v>171</v>
      </c>
    </row>
    <row r="27" spans="1:7" s="32" customFormat="1" hidden="1">
      <c r="A27" s="157"/>
      <c r="B27" s="149"/>
      <c r="C27" s="149"/>
      <c r="D27" s="163"/>
      <c r="E27" s="149"/>
      <c r="F27" s="117">
        <f t="shared" si="1"/>
        <v>0</v>
      </c>
      <c r="G27" s="200" t="s">
        <v>171</v>
      </c>
    </row>
    <row r="28" spans="1:7" s="32" customFormat="1" hidden="1">
      <c r="A28" s="157"/>
      <c r="B28" s="149"/>
      <c r="C28" s="149"/>
      <c r="D28" s="163"/>
      <c r="E28" s="149"/>
      <c r="F28" s="117">
        <f t="shared" si="1"/>
        <v>0</v>
      </c>
      <c r="G28" s="200" t="s">
        <v>171</v>
      </c>
    </row>
    <row r="29" spans="1:7" s="32" customFormat="1" hidden="1">
      <c r="A29" s="157"/>
      <c r="B29" s="149"/>
      <c r="C29" s="149"/>
      <c r="D29" s="163"/>
      <c r="E29" s="149"/>
      <c r="F29" s="117">
        <f t="shared" si="1"/>
        <v>0</v>
      </c>
      <c r="G29" s="200" t="s">
        <v>171</v>
      </c>
    </row>
    <row r="30" spans="1:7" s="32" customFormat="1" hidden="1">
      <c r="A30" s="157"/>
      <c r="B30" s="149"/>
      <c r="C30" s="149"/>
      <c r="D30" s="163"/>
      <c r="E30" s="149"/>
      <c r="F30" s="117">
        <f t="shared" si="1"/>
        <v>0</v>
      </c>
      <c r="G30" s="200" t="s">
        <v>171</v>
      </c>
    </row>
    <row r="31" spans="1:7" s="32" customFormat="1" hidden="1">
      <c r="A31" s="157"/>
      <c r="B31" s="149"/>
      <c r="C31" s="149"/>
      <c r="D31" s="163"/>
      <c r="E31" s="149"/>
      <c r="F31" s="117">
        <f t="shared" si="1"/>
        <v>0</v>
      </c>
      <c r="G31" s="200" t="s">
        <v>171</v>
      </c>
    </row>
    <row r="32" spans="1:7" s="32" customFormat="1" hidden="1">
      <c r="A32" s="157"/>
      <c r="B32" s="149"/>
      <c r="C32" s="149"/>
      <c r="D32" s="163"/>
      <c r="E32" s="149"/>
      <c r="F32" s="117">
        <f t="shared" si="1"/>
        <v>0</v>
      </c>
      <c r="G32" s="200" t="s">
        <v>171</v>
      </c>
    </row>
    <row r="33" spans="1:7" s="32" customFormat="1" hidden="1">
      <c r="A33" s="157"/>
      <c r="B33" s="149"/>
      <c r="C33" s="149"/>
      <c r="D33" s="163"/>
      <c r="E33" s="149"/>
      <c r="F33" s="117">
        <f t="shared" si="1"/>
        <v>0</v>
      </c>
      <c r="G33" s="200" t="s">
        <v>171</v>
      </c>
    </row>
    <row r="34" spans="1:7" s="32" customFormat="1" hidden="1">
      <c r="A34" s="157"/>
      <c r="B34" s="149"/>
      <c r="C34" s="149"/>
      <c r="D34" s="163"/>
      <c r="E34" s="149"/>
      <c r="F34" s="117">
        <f t="shared" si="1"/>
        <v>0</v>
      </c>
      <c r="G34" s="200" t="s">
        <v>171</v>
      </c>
    </row>
    <row r="35" spans="1:7" s="32" customFormat="1" hidden="1">
      <c r="A35" s="157"/>
      <c r="B35" s="149"/>
      <c r="C35" s="149"/>
      <c r="D35" s="163"/>
      <c r="E35" s="149"/>
      <c r="F35" s="117">
        <f t="shared" si="1"/>
        <v>0</v>
      </c>
      <c r="G35" s="200" t="s">
        <v>171</v>
      </c>
    </row>
    <row r="36" spans="1:7" s="32" customFormat="1" hidden="1">
      <c r="A36" s="157"/>
      <c r="B36" s="149"/>
      <c r="C36" s="149"/>
      <c r="D36" s="163"/>
      <c r="E36" s="149"/>
      <c r="F36" s="117">
        <f t="shared" si="1"/>
        <v>0</v>
      </c>
      <c r="G36" s="200" t="s">
        <v>171</v>
      </c>
    </row>
    <row r="37" spans="1:7" s="32" customFormat="1" hidden="1">
      <c r="A37" s="157"/>
      <c r="B37" s="149"/>
      <c r="C37" s="149"/>
      <c r="D37" s="163"/>
      <c r="E37" s="149"/>
      <c r="F37" s="117">
        <f t="shared" si="1"/>
        <v>0</v>
      </c>
      <c r="G37" s="200" t="s">
        <v>171</v>
      </c>
    </row>
    <row r="38" spans="1:7" s="32" customFormat="1" hidden="1">
      <c r="A38" s="157"/>
      <c r="B38" s="149"/>
      <c r="C38" s="149"/>
      <c r="D38" s="163"/>
      <c r="E38" s="149"/>
      <c r="F38" s="117">
        <f t="shared" si="1"/>
        <v>0</v>
      </c>
      <c r="G38" s="200" t="s">
        <v>171</v>
      </c>
    </row>
    <row r="39" spans="1:7" s="32" customFormat="1" hidden="1">
      <c r="A39" s="157"/>
      <c r="B39" s="149"/>
      <c r="C39" s="149"/>
      <c r="D39" s="163"/>
      <c r="E39" s="149"/>
      <c r="F39" s="117">
        <f t="shared" si="1"/>
        <v>0</v>
      </c>
      <c r="G39" s="200" t="s">
        <v>171</v>
      </c>
    </row>
    <row r="40" spans="1:7" s="32" customFormat="1" hidden="1">
      <c r="A40" s="157"/>
      <c r="B40" s="149"/>
      <c r="C40" s="149"/>
      <c r="D40" s="163"/>
      <c r="E40" s="149"/>
      <c r="F40" s="117">
        <f t="shared" si="1"/>
        <v>0</v>
      </c>
      <c r="G40" s="200" t="s">
        <v>171</v>
      </c>
    </row>
    <row r="41" spans="1:7" s="32" customFormat="1" hidden="1">
      <c r="A41" s="157"/>
      <c r="B41" s="149"/>
      <c r="C41" s="149"/>
      <c r="D41" s="163"/>
      <c r="E41" s="149"/>
      <c r="F41" s="117">
        <f t="shared" si="1"/>
        <v>0</v>
      </c>
      <c r="G41" s="200" t="s">
        <v>171</v>
      </c>
    </row>
    <row r="42" spans="1:7" s="32" customFormat="1" hidden="1">
      <c r="A42" s="157"/>
      <c r="B42" s="149"/>
      <c r="C42" s="149"/>
      <c r="D42" s="163"/>
      <c r="E42" s="149"/>
      <c r="F42" s="117">
        <f t="shared" si="1"/>
        <v>0</v>
      </c>
      <c r="G42" s="200" t="s">
        <v>171</v>
      </c>
    </row>
    <row r="43" spans="1:7" s="32" customFormat="1" hidden="1">
      <c r="A43" s="157"/>
      <c r="B43" s="149"/>
      <c r="C43" s="149"/>
      <c r="D43" s="163"/>
      <c r="E43" s="149"/>
      <c r="F43" s="117">
        <f t="shared" si="1"/>
        <v>0</v>
      </c>
      <c r="G43" s="200" t="s">
        <v>171</v>
      </c>
    </row>
    <row r="44" spans="1:7" s="32" customFormat="1" hidden="1">
      <c r="A44" s="157"/>
      <c r="B44" s="149"/>
      <c r="C44" s="149"/>
      <c r="D44" s="163"/>
      <c r="E44" s="149"/>
      <c r="F44" s="117">
        <f t="shared" si="1"/>
        <v>0</v>
      </c>
      <c r="G44" s="200" t="s">
        <v>171</v>
      </c>
    </row>
    <row r="45" spans="1:7" s="32" customFormat="1" hidden="1">
      <c r="A45" s="157"/>
      <c r="B45" s="149"/>
      <c r="C45" s="149"/>
      <c r="D45" s="163"/>
      <c r="E45" s="149"/>
      <c r="F45" s="117">
        <f t="shared" si="1"/>
        <v>0</v>
      </c>
      <c r="G45" s="200" t="s">
        <v>171</v>
      </c>
    </row>
    <row r="46" spans="1:7" s="32" customFormat="1" hidden="1">
      <c r="A46" s="157"/>
      <c r="B46" s="149"/>
      <c r="C46" s="149"/>
      <c r="D46" s="163"/>
      <c r="E46" s="149"/>
      <c r="F46" s="117">
        <f t="shared" si="1"/>
        <v>0</v>
      </c>
      <c r="G46" s="200" t="s">
        <v>171</v>
      </c>
    </row>
    <row r="47" spans="1:7" s="32" customFormat="1" hidden="1">
      <c r="A47" s="157"/>
      <c r="B47" s="149"/>
      <c r="C47" s="149"/>
      <c r="D47" s="163"/>
      <c r="E47" s="149"/>
      <c r="F47" s="117">
        <f t="shared" si="1"/>
        <v>0</v>
      </c>
      <c r="G47" s="200" t="s">
        <v>171</v>
      </c>
    </row>
    <row r="48" spans="1:7" s="32" customFormat="1" hidden="1">
      <c r="A48" s="157"/>
      <c r="B48" s="149"/>
      <c r="C48" s="149"/>
      <c r="D48" s="163"/>
      <c r="E48" s="149"/>
      <c r="F48" s="117">
        <f t="shared" si="1"/>
        <v>0</v>
      </c>
      <c r="G48" s="200" t="s">
        <v>171</v>
      </c>
    </row>
    <row r="49" spans="1:7" s="32" customFormat="1" hidden="1">
      <c r="A49" s="157"/>
      <c r="B49" s="149"/>
      <c r="C49" s="149"/>
      <c r="D49" s="163"/>
      <c r="E49" s="149"/>
      <c r="F49" s="117">
        <f t="shared" si="1"/>
        <v>0</v>
      </c>
      <c r="G49" s="200" t="s">
        <v>171</v>
      </c>
    </row>
    <row r="50" spans="1:7" s="32" customFormat="1" hidden="1">
      <c r="A50" s="157"/>
      <c r="B50" s="149"/>
      <c r="C50" s="149"/>
      <c r="D50" s="163"/>
      <c r="E50" s="149"/>
      <c r="F50" s="117">
        <f t="shared" si="1"/>
        <v>0</v>
      </c>
      <c r="G50" s="200" t="s">
        <v>171</v>
      </c>
    </row>
    <row r="51" spans="1:7" s="32" customFormat="1" hidden="1">
      <c r="A51" s="157"/>
      <c r="B51" s="149"/>
      <c r="C51" s="149"/>
      <c r="D51" s="163"/>
      <c r="E51" s="149"/>
      <c r="F51" s="117">
        <f t="shared" si="1"/>
        <v>0</v>
      </c>
      <c r="G51" s="200" t="s">
        <v>171</v>
      </c>
    </row>
    <row r="52" spans="1:7" s="32" customFormat="1" hidden="1">
      <c r="A52" s="157"/>
      <c r="B52" s="149"/>
      <c r="C52" s="149"/>
      <c r="D52" s="163"/>
      <c r="E52" s="149"/>
      <c r="F52" s="117">
        <f t="shared" si="1"/>
        <v>0</v>
      </c>
      <c r="G52" s="200" t="s">
        <v>171</v>
      </c>
    </row>
    <row r="53" spans="1:7" s="32" customFormat="1" hidden="1">
      <c r="A53" s="157"/>
      <c r="B53" s="149"/>
      <c r="C53" s="149"/>
      <c r="D53" s="163"/>
      <c r="E53" s="149"/>
      <c r="F53" s="117">
        <f t="shared" si="1"/>
        <v>0</v>
      </c>
      <c r="G53" s="200" t="s">
        <v>171</v>
      </c>
    </row>
    <row r="54" spans="1:7" s="32" customFormat="1" hidden="1">
      <c r="A54" s="157"/>
      <c r="B54" s="149"/>
      <c r="C54" s="149"/>
      <c r="D54" s="163"/>
      <c r="E54" s="149"/>
      <c r="F54" s="117">
        <f t="shared" si="1"/>
        <v>0</v>
      </c>
      <c r="G54" s="200" t="s">
        <v>171</v>
      </c>
    </row>
    <row r="55" spans="1:7" s="32" customFormat="1" hidden="1">
      <c r="A55" s="157"/>
      <c r="B55" s="149"/>
      <c r="C55" s="149"/>
      <c r="D55" s="163"/>
      <c r="E55" s="149"/>
      <c r="F55" s="117">
        <f t="shared" si="1"/>
        <v>0</v>
      </c>
      <c r="G55" s="200" t="s">
        <v>171</v>
      </c>
    </row>
    <row r="56" spans="1:7" s="32" customFormat="1" hidden="1">
      <c r="A56" s="157"/>
      <c r="B56" s="149"/>
      <c r="C56" s="149"/>
      <c r="D56" s="163"/>
      <c r="E56" s="149"/>
      <c r="F56" s="117">
        <f t="shared" si="1"/>
        <v>0</v>
      </c>
      <c r="G56" s="200" t="s">
        <v>171</v>
      </c>
    </row>
    <row r="57" spans="1:7" s="32" customFormat="1" hidden="1">
      <c r="A57" s="157"/>
      <c r="B57" s="149"/>
      <c r="C57" s="149"/>
      <c r="D57" s="163"/>
      <c r="E57" s="149"/>
      <c r="F57" s="117">
        <f t="shared" si="1"/>
        <v>0</v>
      </c>
      <c r="G57" s="200" t="s">
        <v>171</v>
      </c>
    </row>
    <row r="58" spans="1:7" s="32" customFormat="1" hidden="1">
      <c r="A58" s="157"/>
      <c r="B58" s="149"/>
      <c r="C58" s="149"/>
      <c r="D58" s="163"/>
      <c r="E58" s="149"/>
      <c r="F58" s="117">
        <f t="shared" si="1"/>
        <v>0</v>
      </c>
      <c r="G58" s="200" t="s">
        <v>171</v>
      </c>
    </row>
    <row r="59" spans="1:7" s="32" customFormat="1" hidden="1">
      <c r="A59" s="157"/>
      <c r="B59" s="149"/>
      <c r="C59" s="149"/>
      <c r="D59" s="163"/>
      <c r="E59" s="149"/>
      <c r="F59" s="117">
        <f t="shared" si="1"/>
        <v>0</v>
      </c>
      <c r="G59" s="200" t="s">
        <v>171</v>
      </c>
    </row>
    <row r="60" spans="1:7" s="32" customFormat="1" hidden="1">
      <c r="A60" s="157"/>
      <c r="B60" s="149"/>
      <c r="C60" s="149"/>
      <c r="D60" s="163"/>
      <c r="E60" s="149"/>
      <c r="F60" s="117">
        <f t="shared" si="1"/>
        <v>0</v>
      </c>
      <c r="G60" s="200" t="s">
        <v>171</v>
      </c>
    </row>
    <row r="61" spans="1:7" s="32" customFormat="1" hidden="1">
      <c r="A61" s="157"/>
      <c r="B61" s="149"/>
      <c r="C61" s="149"/>
      <c r="D61" s="163"/>
      <c r="E61" s="149"/>
      <c r="F61" s="117">
        <f t="shared" si="1"/>
        <v>0</v>
      </c>
      <c r="G61" s="200" t="s">
        <v>171</v>
      </c>
    </row>
    <row r="62" spans="1:7" s="32" customFormat="1" hidden="1">
      <c r="A62" s="157"/>
      <c r="B62" s="149"/>
      <c r="C62" s="149"/>
      <c r="D62" s="163"/>
      <c r="E62" s="149"/>
      <c r="F62" s="117">
        <f t="shared" si="1"/>
        <v>0</v>
      </c>
      <c r="G62" s="200" t="s">
        <v>171</v>
      </c>
    </row>
    <row r="63" spans="1:7" s="32" customFormat="1" hidden="1">
      <c r="A63" s="157"/>
      <c r="B63" s="149"/>
      <c r="C63" s="149"/>
      <c r="D63" s="163"/>
      <c r="E63" s="149"/>
      <c r="F63" s="117">
        <f t="shared" si="1"/>
        <v>0</v>
      </c>
      <c r="G63" s="200" t="s">
        <v>171</v>
      </c>
    </row>
    <row r="64" spans="1:7" s="32" customFormat="1" hidden="1">
      <c r="A64" s="157"/>
      <c r="B64" s="149"/>
      <c r="C64" s="149"/>
      <c r="D64" s="163"/>
      <c r="E64" s="149"/>
      <c r="F64" s="117">
        <f t="shared" si="1"/>
        <v>0</v>
      </c>
      <c r="G64" s="200" t="s">
        <v>171</v>
      </c>
    </row>
    <row r="65" spans="1:7" s="32" customFormat="1" hidden="1">
      <c r="A65" s="157"/>
      <c r="B65" s="149"/>
      <c r="C65" s="149"/>
      <c r="D65" s="163"/>
      <c r="E65" s="149"/>
      <c r="F65" s="117">
        <f t="shared" si="1"/>
        <v>0</v>
      </c>
      <c r="G65" s="200" t="s">
        <v>171</v>
      </c>
    </row>
    <row r="66" spans="1:7" s="32" customFormat="1" hidden="1">
      <c r="A66" s="157"/>
      <c r="B66" s="149"/>
      <c r="C66" s="149"/>
      <c r="D66" s="163"/>
      <c r="E66" s="149"/>
      <c r="F66" s="117">
        <f t="shared" si="1"/>
        <v>0</v>
      </c>
      <c r="G66" s="200" t="s">
        <v>171</v>
      </c>
    </row>
    <row r="67" spans="1:7" s="32" customFormat="1" hidden="1">
      <c r="A67" s="157"/>
      <c r="B67" s="149"/>
      <c r="C67" s="149"/>
      <c r="D67" s="163"/>
      <c r="E67" s="149"/>
      <c r="F67" s="117">
        <f t="shared" si="1"/>
        <v>0</v>
      </c>
      <c r="G67" s="200" t="s">
        <v>171</v>
      </c>
    </row>
    <row r="68" spans="1:7" s="32" customFormat="1" hidden="1">
      <c r="A68" s="157"/>
      <c r="B68" s="149"/>
      <c r="C68" s="149"/>
      <c r="D68" s="163"/>
      <c r="E68" s="149"/>
      <c r="F68" s="117">
        <f t="shared" si="1"/>
        <v>0</v>
      </c>
      <c r="G68" s="200" t="s">
        <v>171</v>
      </c>
    </row>
    <row r="69" spans="1:7" s="32" customFormat="1" hidden="1">
      <c r="A69" s="157"/>
      <c r="B69" s="149"/>
      <c r="C69" s="149"/>
      <c r="D69" s="163"/>
      <c r="E69" s="149"/>
      <c r="F69" s="117">
        <f t="shared" si="1"/>
        <v>0</v>
      </c>
      <c r="G69" s="200" t="s">
        <v>171</v>
      </c>
    </row>
    <row r="70" spans="1:7" s="32" customFormat="1" hidden="1">
      <c r="A70" s="157"/>
      <c r="B70" s="149"/>
      <c r="C70" s="149"/>
      <c r="D70" s="163"/>
      <c r="E70" s="149"/>
      <c r="F70" s="117">
        <f t="shared" si="1"/>
        <v>0</v>
      </c>
      <c r="G70" s="200" t="s">
        <v>171</v>
      </c>
    </row>
    <row r="71" spans="1:7" s="32" customFormat="1" hidden="1">
      <c r="A71" s="157"/>
      <c r="B71" s="149"/>
      <c r="C71" s="149"/>
      <c r="D71" s="163"/>
      <c r="E71" s="149"/>
      <c r="F71" s="117">
        <f t="shared" si="1"/>
        <v>0</v>
      </c>
      <c r="G71" s="200" t="s">
        <v>171</v>
      </c>
    </row>
    <row r="72" spans="1:7" s="32" customFormat="1" hidden="1">
      <c r="A72" s="157"/>
      <c r="B72" s="149"/>
      <c r="C72" s="149"/>
      <c r="D72" s="163"/>
      <c r="E72" s="149"/>
      <c r="F72" s="117">
        <f t="shared" si="1"/>
        <v>0</v>
      </c>
      <c r="G72" s="200" t="s">
        <v>171</v>
      </c>
    </row>
    <row r="73" spans="1:7" s="32" customFormat="1" hidden="1">
      <c r="A73" s="157"/>
      <c r="B73" s="149"/>
      <c r="C73" s="149"/>
      <c r="D73" s="163"/>
      <c r="E73" s="149"/>
      <c r="F73" s="117">
        <f t="shared" si="1"/>
        <v>0</v>
      </c>
      <c r="G73" s="200" t="s">
        <v>171</v>
      </c>
    </row>
    <row r="74" spans="1:7" s="32" customFormat="1" hidden="1">
      <c r="A74" s="157"/>
      <c r="B74" s="149"/>
      <c r="C74" s="149"/>
      <c r="D74" s="163"/>
      <c r="E74" s="149"/>
      <c r="F74" s="117">
        <f t="shared" si="1"/>
        <v>0</v>
      </c>
      <c r="G74" s="200" t="s">
        <v>171</v>
      </c>
    </row>
    <row r="75" spans="1:7" s="32" customFormat="1" hidden="1">
      <c r="A75" s="157"/>
      <c r="B75" s="149"/>
      <c r="C75" s="149"/>
      <c r="D75" s="163"/>
      <c r="E75" s="149"/>
      <c r="F75" s="117">
        <f t="shared" si="1"/>
        <v>0</v>
      </c>
      <c r="G75" s="200" t="s">
        <v>171</v>
      </c>
    </row>
    <row r="76" spans="1:7" s="32" customFormat="1" hidden="1">
      <c r="A76" s="157"/>
      <c r="B76" s="149"/>
      <c r="C76" s="149"/>
      <c r="D76" s="163"/>
      <c r="E76" s="149"/>
      <c r="F76" s="117">
        <f t="shared" si="1"/>
        <v>0</v>
      </c>
      <c r="G76" s="200" t="s">
        <v>171</v>
      </c>
    </row>
    <row r="77" spans="1:7" s="32" customFormat="1" hidden="1">
      <c r="A77" s="157"/>
      <c r="B77" s="149"/>
      <c r="C77" s="149"/>
      <c r="D77" s="163"/>
      <c r="E77" s="149"/>
      <c r="F77" s="117">
        <f t="shared" si="1"/>
        <v>0</v>
      </c>
      <c r="G77" s="200" t="s">
        <v>171</v>
      </c>
    </row>
    <row r="78" spans="1:7" s="32" customFormat="1" hidden="1">
      <c r="A78" s="157"/>
      <c r="B78" s="149"/>
      <c r="C78" s="149"/>
      <c r="D78" s="163"/>
      <c r="E78" s="149"/>
      <c r="F78" s="117">
        <f t="shared" si="1"/>
        <v>0</v>
      </c>
      <c r="G78" s="200" t="s">
        <v>171</v>
      </c>
    </row>
    <row r="79" spans="1:7" s="32" customFormat="1" hidden="1">
      <c r="A79" s="157"/>
      <c r="B79" s="149"/>
      <c r="C79" s="149"/>
      <c r="D79" s="163"/>
      <c r="E79" s="149"/>
      <c r="F79" s="117">
        <f t="shared" si="1"/>
        <v>0</v>
      </c>
      <c r="G79" s="200" t="s">
        <v>171</v>
      </c>
    </row>
    <row r="80" spans="1:7" s="32" customFormat="1" hidden="1">
      <c r="A80" s="157"/>
      <c r="B80" s="149"/>
      <c r="C80" s="149"/>
      <c r="D80" s="163"/>
      <c r="E80" s="149"/>
      <c r="F80" s="117">
        <f t="shared" si="1"/>
        <v>0</v>
      </c>
      <c r="G80" s="200" t="s">
        <v>171</v>
      </c>
    </row>
    <row r="81" spans="1:7" s="32" customFormat="1" hidden="1">
      <c r="A81" s="157"/>
      <c r="B81" s="149"/>
      <c r="C81" s="149"/>
      <c r="D81" s="163"/>
      <c r="E81" s="149"/>
      <c r="F81" s="117">
        <f t="shared" si="1"/>
        <v>0</v>
      </c>
      <c r="G81" s="200" t="s">
        <v>171</v>
      </c>
    </row>
    <row r="82" spans="1:7" s="32" customFormat="1" hidden="1">
      <c r="A82" s="157"/>
      <c r="B82" s="149"/>
      <c r="C82" s="149"/>
      <c r="D82" s="163"/>
      <c r="E82" s="149"/>
      <c r="F82" s="117">
        <f t="shared" si="1"/>
        <v>0</v>
      </c>
      <c r="G82" s="200" t="s">
        <v>171</v>
      </c>
    </row>
    <row r="83" spans="1:7" s="32" customFormat="1" hidden="1">
      <c r="A83" s="157"/>
      <c r="B83" s="149"/>
      <c r="C83" s="149"/>
      <c r="D83" s="163"/>
      <c r="E83" s="149"/>
      <c r="F83" s="117">
        <f t="shared" si="1"/>
        <v>0</v>
      </c>
      <c r="G83" s="200" t="s">
        <v>171</v>
      </c>
    </row>
    <row r="84" spans="1:7" s="32" customFormat="1" hidden="1">
      <c r="A84" s="157"/>
      <c r="B84" s="149"/>
      <c r="C84" s="149"/>
      <c r="D84" s="163"/>
      <c r="E84" s="149"/>
      <c r="F84" s="117">
        <f t="shared" si="1"/>
        <v>0</v>
      </c>
      <c r="G84" s="200" t="s">
        <v>171</v>
      </c>
    </row>
    <row r="85" spans="1:7" s="32" customFormat="1" hidden="1">
      <c r="A85" s="157"/>
      <c r="B85" s="149"/>
      <c r="C85" s="149"/>
      <c r="D85" s="163"/>
      <c r="E85" s="149"/>
      <c r="F85" s="117">
        <f t="shared" si="1"/>
        <v>0</v>
      </c>
      <c r="G85" s="200" t="s">
        <v>171</v>
      </c>
    </row>
    <row r="86" spans="1:7" s="32" customFormat="1" hidden="1">
      <c r="A86" s="157"/>
      <c r="B86" s="149"/>
      <c r="C86" s="149"/>
      <c r="D86" s="163"/>
      <c r="E86" s="149"/>
      <c r="F86" s="117">
        <f t="shared" si="1"/>
        <v>0</v>
      </c>
      <c r="G86" s="200" t="s">
        <v>171</v>
      </c>
    </row>
    <row r="87" spans="1:7" s="32" customFormat="1" hidden="1">
      <c r="A87" s="157"/>
      <c r="B87" s="149"/>
      <c r="C87" s="149"/>
      <c r="D87" s="163"/>
      <c r="E87" s="149"/>
      <c r="F87" s="117">
        <f t="shared" si="1"/>
        <v>0</v>
      </c>
      <c r="G87" s="200" t="s">
        <v>171</v>
      </c>
    </row>
    <row r="88" spans="1:7" s="32" customFormat="1" hidden="1">
      <c r="A88" s="157"/>
      <c r="B88" s="149"/>
      <c r="C88" s="149"/>
      <c r="D88" s="163"/>
      <c r="E88" s="149"/>
      <c r="F88" s="117">
        <f t="shared" si="1"/>
        <v>0</v>
      </c>
      <c r="G88" s="200" t="s">
        <v>171</v>
      </c>
    </row>
    <row r="89" spans="1:7" s="32" customFormat="1" hidden="1">
      <c r="A89" s="157"/>
      <c r="B89" s="149"/>
      <c r="C89" s="149"/>
      <c r="D89" s="163"/>
      <c r="E89" s="149"/>
      <c r="F89" s="117">
        <f t="shared" si="1"/>
        <v>0</v>
      </c>
      <c r="G89" s="200" t="s">
        <v>171</v>
      </c>
    </row>
    <row r="90" spans="1:7" s="32" customFormat="1" hidden="1">
      <c r="A90" s="157"/>
      <c r="B90" s="149"/>
      <c r="C90" s="149"/>
      <c r="D90" s="163"/>
      <c r="E90" s="149"/>
      <c r="F90" s="117">
        <f t="shared" si="1"/>
        <v>0</v>
      </c>
      <c r="G90" s="200" t="s">
        <v>171</v>
      </c>
    </row>
    <row r="91" spans="1:7" s="32" customFormat="1" hidden="1">
      <c r="A91" s="157"/>
      <c r="B91" s="149"/>
      <c r="C91" s="149"/>
      <c r="D91" s="163"/>
      <c r="E91" s="149"/>
      <c r="F91" s="117">
        <f t="shared" si="1"/>
        <v>0</v>
      </c>
      <c r="G91" s="200" t="s">
        <v>171</v>
      </c>
    </row>
    <row r="92" spans="1:7" s="32" customFormat="1" hidden="1">
      <c r="A92" s="157"/>
      <c r="B92" s="149"/>
      <c r="C92" s="149"/>
      <c r="D92" s="163"/>
      <c r="E92" s="149"/>
      <c r="F92" s="117">
        <f t="shared" si="1"/>
        <v>0</v>
      </c>
      <c r="G92" s="200" t="s">
        <v>171</v>
      </c>
    </row>
    <row r="93" spans="1:7" s="32" customFormat="1" hidden="1">
      <c r="A93" s="157"/>
      <c r="B93" s="149"/>
      <c r="C93" s="149"/>
      <c r="D93" s="163"/>
      <c r="E93" s="149"/>
      <c r="F93" s="117">
        <f t="shared" si="1"/>
        <v>0</v>
      </c>
      <c r="G93" s="200" t="s">
        <v>171</v>
      </c>
    </row>
    <row r="94" spans="1:7" s="32" customFormat="1" hidden="1">
      <c r="A94" s="157"/>
      <c r="B94" s="149"/>
      <c r="C94" s="149"/>
      <c r="D94" s="163"/>
      <c r="E94" s="149"/>
      <c r="F94" s="117">
        <f t="shared" si="1"/>
        <v>0</v>
      </c>
      <c r="G94" s="200" t="s">
        <v>171</v>
      </c>
    </row>
    <row r="95" spans="1:7" s="32" customFormat="1" hidden="1">
      <c r="A95" s="157"/>
      <c r="B95" s="149"/>
      <c r="C95" s="149"/>
      <c r="D95" s="163"/>
      <c r="E95" s="149"/>
      <c r="F95" s="117">
        <f t="shared" si="1"/>
        <v>0</v>
      </c>
      <c r="G95" s="200" t="s">
        <v>171</v>
      </c>
    </row>
    <row r="96" spans="1:7" s="32" customFormat="1" hidden="1">
      <c r="A96" s="157"/>
      <c r="B96" s="149"/>
      <c r="C96" s="149"/>
      <c r="D96" s="163"/>
      <c r="E96" s="149"/>
      <c r="F96" s="117">
        <f t="shared" si="1"/>
        <v>0</v>
      </c>
      <c r="G96" s="200" t="s">
        <v>171</v>
      </c>
    </row>
    <row r="97" spans="1:7" s="32" customFormat="1" hidden="1">
      <c r="A97" s="157"/>
      <c r="B97" s="149"/>
      <c r="C97" s="149"/>
      <c r="D97" s="163"/>
      <c r="E97" s="149"/>
      <c r="F97" s="117">
        <f t="shared" si="1"/>
        <v>0</v>
      </c>
      <c r="G97" s="200" t="s">
        <v>171</v>
      </c>
    </row>
    <row r="98" spans="1:7" s="32" customFormat="1" hidden="1">
      <c r="A98" s="157"/>
      <c r="B98" s="149"/>
      <c r="C98" s="149"/>
      <c r="D98" s="163"/>
      <c r="E98" s="149"/>
      <c r="F98" s="117">
        <f t="shared" si="1"/>
        <v>0</v>
      </c>
      <c r="G98" s="200" t="s">
        <v>171</v>
      </c>
    </row>
    <row r="99" spans="1:7" s="32" customFormat="1" hidden="1">
      <c r="A99" s="157"/>
      <c r="B99" s="149"/>
      <c r="C99" s="149"/>
      <c r="D99" s="163"/>
      <c r="E99" s="149"/>
      <c r="F99" s="117">
        <f t="shared" si="1"/>
        <v>0</v>
      </c>
      <c r="G99" s="200" t="s">
        <v>171</v>
      </c>
    </row>
    <row r="100" spans="1:7" s="32" customFormat="1" hidden="1">
      <c r="A100" s="157"/>
      <c r="B100" s="149"/>
      <c r="C100" s="149"/>
      <c r="D100" s="163"/>
      <c r="E100" s="149"/>
      <c r="F100" s="117">
        <f t="shared" si="1"/>
        <v>0</v>
      </c>
      <c r="G100" s="200" t="s">
        <v>171</v>
      </c>
    </row>
    <row r="101" spans="1:7" s="32" customFormat="1" hidden="1">
      <c r="A101" s="157"/>
      <c r="B101" s="149"/>
      <c r="C101" s="149"/>
      <c r="D101" s="163"/>
      <c r="E101" s="149"/>
      <c r="F101" s="117">
        <f t="shared" si="1"/>
        <v>0</v>
      </c>
      <c r="G101" s="200" t="s">
        <v>171</v>
      </c>
    </row>
    <row r="102" spans="1:7" s="32" customFormat="1" hidden="1">
      <c r="A102" s="157"/>
      <c r="B102" s="149"/>
      <c r="C102" s="149"/>
      <c r="D102" s="163"/>
      <c r="E102" s="149"/>
      <c r="F102" s="117">
        <f t="shared" si="1"/>
        <v>0</v>
      </c>
      <c r="G102" s="200" t="s">
        <v>171</v>
      </c>
    </row>
    <row r="103" spans="1:7" s="32" customFormat="1" hidden="1">
      <c r="A103" s="157"/>
      <c r="B103" s="149"/>
      <c r="C103" s="149"/>
      <c r="D103" s="163"/>
      <c r="E103" s="149"/>
      <c r="F103" s="117">
        <f t="shared" si="1"/>
        <v>0</v>
      </c>
      <c r="G103" s="200" t="s">
        <v>171</v>
      </c>
    </row>
    <row r="104" spans="1:7" s="32" customFormat="1" hidden="1">
      <c r="A104" s="157"/>
      <c r="B104" s="149"/>
      <c r="C104" s="149"/>
      <c r="D104" s="163"/>
      <c r="E104" s="149"/>
      <c r="F104" s="117">
        <f t="shared" si="1"/>
        <v>0</v>
      </c>
      <c r="G104" s="200" t="s">
        <v>171</v>
      </c>
    </row>
    <row r="105" spans="1:7" s="32" customFormat="1" hidden="1">
      <c r="A105" s="157"/>
      <c r="B105" s="149"/>
      <c r="C105" s="149"/>
      <c r="D105" s="163"/>
      <c r="E105" s="149"/>
      <c r="F105" s="117">
        <f t="shared" si="1"/>
        <v>0</v>
      </c>
      <c r="G105" s="200" t="s">
        <v>171</v>
      </c>
    </row>
    <row r="106" spans="1:7" s="32" customFormat="1" hidden="1">
      <c r="A106" s="157"/>
      <c r="B106" s="149"/>
      <c r="C106" s="149"/>
      <c r="D106" s="163"/>
      <c r="E106" s="149"/>
      <c r="F106" s="117">
        <f t="shared" si="1"/>
        <v>0</v>
      </c>
      <c r="G106" s="200" t="s">
        <v>171</v>
      </c>
    </row>
    <row r="107" spans="1:7" s="32" customFormat="1" hidden="1">
      <c r="A107" s="157"/>
      <c r="B107" s="149"/>
      <c r="C107" s="149"/>
      <c r="D107" s="163"/>
      <c r="E107" s="149"/>
      <c r="F107" s="117">
        <f t="shared" si="1"/>
        <v>0</v>
      </c>
      <c r="G107" s="200" t="s">
        <v>171</v>
      </c>
    </row>
    <row r="108" spans="1:7" s="32" customFormat="1" hidden="1">
      <c r="A108" s="157"/>
      <c r="B108" s="149"/>
      <c r="C108" s="149"/>
      <c r="D108" s="163"/>
      <c r="E108" s="149"/>
      <c r="F108" s="117">
        <f t="shared" si="1"/>
        <v>0</v>
      </c>
      <c r="G108" s="200" t="s">
        <v>171</v>
      </c>
    </row>
    <row r="109" spans="1:7" s="32" customFormat="1" hidden="1">
      <c r="A109" s="157"/>
      <c r="B109" s="149"/>
      <c r="C109" s="149"/>
      <c r="D109" s="163"/>
      <c r="E109" s="149"/>
      <c r="F109" s="117">
        <f t="shared" si="1"/>
        <v>0</v>
      </c>
      <c r="G109" s="200" t="s">
        <v>171</v>
      </c>
    </row>
    <row r="110" spans="1:7" s="32" customFormat="1" hidden="1">
      <c r="A110" s="157"/>
      <c r="B110" s="149"/>
      <c r="C110" s="149"/>
      <c r="D110" s="163"/>
      <c r="E110" s="149"/>
      <c r="F110" s="117">
        <f t="shared" si="1"/>
        <v>0</v>
      </c>
      <c r="G110" s="200" t="s">
        <v>171</v>
      </c>
    </row>
    <row r="111" spans="1:7" s="32" customFormat="1" hidden="1">
      <c r="A111" s="157"/>
      <c r="B111" s="149"/>
      <c r="C111" s="149"/>
      <c r="D111" s="163"/>
      <c r="E111" s="149"/>
      <c r="F111" s="117">
        <f t="shared" si="1"/>
        <v>0</v>
      </c>
      <c r="G111" s="200" t="s">
        <v>171</v>
      </c>
    </row>
    <row r="112" spans="1:7" s="32" customFormat="1" hidden="1">
      <c r="A112" s="157"/>
      <c r="B112" s="149"/>
      <c r="C112" s="149"/>
      <c r="D112" s="163"/>
      <c r="E112" s="149"/>
      <c r="F112" s="117">
        <f t="shared" si="1"/>
        <v>0</v>
      </c>
      <c r="G112" s="200" t="s">
        <v>171</v>
      </c>
    </row>
    <row r="113" spans="1:7" s="32" customFormat="1" hidden="1">
      <c r="A113" s="157"/>
      <c r="B113" s="149"/>
      <c r="C113" s="149"/>
      <c r="D113" s="163"/>
      <c r="E113" s="149"/>
      <c r="F113" s="117">
        <f t="shared" si="1"/>
        <v>0</v>
      </c>
      <c r="G113" s="200" t="s">
        <v>171</v>
      </c>
    </row>
    <row r="114" spans="1:7" s="32" customFormat="1" hidden="1">
      <c r="A114" s="157"/>
      <c r="B114" s="149"/>
      <c r="C114" s="149"/>
      <c r="D114" s="163"/>
      <c r="E114" s="149"/>
      <c r="F114" s="117">
        <f t="shared" si="1"/>
        <v>0</v>
      </c>
      <c r="G114" s="200" t="s">
        <v>171</v>
      </c>
    </row>
    <row r="115" spans="1:7" s="32" customFormat="1" hidden="1">
      <c r="A115" s="157"/>
      <c r="B115" s="149"/>
      <c r="C115" s="149"/>
      <c r="D115" s="163"/>
      <c r="E115" s="149"/>
      <c r="F115" s="117">
        <f t="shared" si="1"/>
        <v>0</v>
      </c>
      <c r="G115" s="200" t="s">
        <v>171</v>
      </c>
    </row>
    <row r="116" spans="1:7" s="32" customFormat="1" hidden="1">
      <c r="A116" s="157"/>
      <c r="B116" s="149"/>
      <c r="C116" s="149"/>
      <c r="D116" s="163"/>
      <c r="E116" s="149"/>
      <c r="F116" s="117">
        <f t="shared" si="1"/>
        <v>0</v>
      </c>
      <c r="G116" s="200" t="s">
        <v>171</v>
      </c>
    </row>
    <row r="117" spans="1:7" s="32" customFormat="1" hidden="1">
      <c r="A117" s="157"/>
      <c r="B117" s="149"/>
      <c r="C117" s="149"/>
      <c r="D117" s="163"/>
      <c r="E117" s="149"/>
      <c r="F117" s="117">
        <f t="shared" si="1"/>
        <v>0</v>
      </c>
      <c r="G117" s="200" t="s">
        <v>171</v>
      </c>
    </row>
    <row r="118" spans="1:7" s="32" customFormat="1" hidden="1">
      <c r="A118" s="157"/>
      <c r="B118" s="149"/>
      <c r="C118" s="149"/>
      <c r="D118" s="163"/>
      <c r="E118" s="149"/>
      <c r="F118" s="117">
        <f t="shared" si="1"/>
        <v>0</v>
      </c>
      <c r="G118" s="200" t="s">
        <v>171</v>
      </c>
    </row>
    <row r="119" spans="1:7" s="32" customFormat="1" hidden="1">
      <c r="A119" s="157"/>
      <c r="B119" s="149"/>
      <c r="C119" s="149"/>
      <c r="D119" s="163"/>
      <c r="E119" s="149"/>
      <c r="F119" s="117">
        <f t="shared" si="1"/>
        <v>0</v>
      </c>
      <c r="G119" s="200" t="s">
        <v>171</v>
      </c>
    </row>
    <row r="120" spans="1:7" s="32" customFormat="1" hidden="1">
      <c r="A120" s="157"/>
      <c r="B120" s="149"/>
      <c r="C120" s="149"/>
      <c r="D120" s="163"/>
      <c r="E120" s="149"/>
      <c r="F120" s="117">
        <f t="shared" si="1"/>
        <v>0</v>
      </c>
      <c r="G120" s="200" t="s">
        <v>171</v>
      </c>
    </row>
    <row r="121" spans="1:7" s="32" customFormat="1" hidden="1">
      <c r="A121" s="157"/>
      <c r="B121" s="149"/>
      <c r="C121" s="149"/>
      <c r="D121" s="163"/>
      <c r="E121" s="149"/>
      <c r="F121" s="117">
        <f t="shared" si="1"/>
        <v>0</v>
      </c>
      <c r="G121" s="200" t="s">
        <v>171</v>
      </c>
    </row>
    <row r="122" spans="1:7" s="32" customFormat="1" hidden="1">
      <c r="A122" s="157"/>
      <c r="B122" s="149"/>
      <c r="C122" s="149"/>
      <c r="D122" s="163"/>
      <c r="E122" s="149"/>
      <c r="F122" s="117">
        <f t="shared" si="1"/>
        <v>0</v>
      </c>
      <c r="G122" s="200" t="s">
        <v>171</v>
      </c>
    </row>
    <row r="123" spans="1:7" s="32" customFormat="1" hidden="1">
      <c r="A123" s="157"/>
      <c r="B123" s="149"/>
      <c r="C123" s="149"/>
      <c r="D123" s="163"/>
      <c r="E123" s="149"/>
      <c r="F123" s="117">
        <f t="shared" si="1"/>
        <v>0</v>
      </c>
      <c r="G123" s="200" t="s">
        <v>171</v>
      </c>
    </row>
    <row r="124" spans="1:7" s="32" customFormat="1" hidden="1">
      <c r="A124" s="157"/>
      <c r="B124" s="149"/>
      <c r="C124" s="149"/>
      <c r="D124" s="163"/>
      <c r="E124" s="149"/>
      <c r="F124" s="117">
        <f t="shared" si="1"/>
        <v>0</v>
      </c>
      <c r="G124" s="200" t="s">
        <v>171</v>
      </c>
    </row>
    <row r="125" spans="1:7" s="32" customFormat="1" hidden="1">
      <c r="A125" s="157"/>
      <c r="B125" s="149"/>
      <c r="C125" s="149"/>
      <c r="D125" s="163"/>
      <c r="E125" s="149"/>
      <c r="F125" s="117">
        <f t="shared" si="1"/>
        <v>0</v>
      </c>
      <c r="G125" s="200" t="s">
        <v>171</v>
      </c>
    </row>
    <row r="126" spans="1:7" s="32" customFormat="1" hidden="1">
      <c r="A126" s="157"/>
      <c r="B126" s="149"/>
      <c r="C126" s="149"/>
      <c r="D126" s="163"/>
      <c r="E126" s="149"/>
      <c r="F126" s="117">
        <f t="shared" si="1"/>
        <v>0</v>
      </c>
      <c r="G126" s="200" t="s">
        <v>171</v>
      </c>
    </row>
    <row r="127" spans="1:7" s="32" customFormat="1" hidden="1">
      <c r="A127" s="157"/>
      <c r="B127" s="149"/>
      <c r="C127" s="149"/>
      <c r="D127" s="163"/>
      <c r="E127" s="149"/>
      <c r="F127" s="117">
        <f t="shared" si="1"/>
        <v>0</v>
      </c>
      <c r="G127" s="200" t="s">
        <v>171</v>
      </c>
    </row>
    <row r="128" spans="1:7" s="32" customFormat="1" hidden="1">
      <c r="A128" s="157"/>
      <c r="B128" s="149"/>
      <c r="C128" s="149"/>
      <c r="D128" s="163"/>
      <c r="E128" s="149"/>
      <c r="F128" s="117">
        <f t="shared" si="1"/>
        <v>0</v>
      </c>
      <c r="G128" s="200" t="s">
        <v>171</v>
      </c>
    </row>
    <row r="129" spans="1:9" s="32" customFormat="1" hidden="1">
      <c r="A129" s="157"/>
      <c r="B129" s="149"/>
      <c r="C129" s="149"/>
      <c r="D129" s="163"/>
      <c r="E129" s="149"/>
      <c r="F129" s="117">
        <f t="shared" si="1"/>
        <v>0</v>
      </c>
      <c r="G129" s="200" t="s">
        <v>171</v>
      </c>
    </row>
    <row r="130" spans="1:9" s="32" customFormat="1" hidden="1">
      <c r="A130" s="157"/>
      <c r="B130" s="149"/>
      <c r="C130" s="149"/>
      <c r="D130" s="163"/>
      <c r="E130" s="149"/>
      <c r="F130" s="117">
        <f t="shared" si="1"/>
        <v>0</v>
      </c>
      <c r="G130" s="200" t="s">
        <v>171</v>
      </c>
    </row>
    <row r="131" spans="1:9" s="32" customFormat="1" hidden="1">
      <c r="A131" s="157"/>
      <c r="B131" s="149"/>
      <c r="C131" s="149"/>
      <c r="D131" s="163"/>
      <c r="E131" s="149"/>
      <c r="F131" s="117">
        <f t="shared" si="1"/>
        <v>0</v>
      </c>
      <c r="G131" s="200" t="s">
        <v>171</v>
      </c>
    </row>
    <row r="132" spans="1:9" s="32" customFormat="1" hidden="1">
      <c r="A132" s="157"/>
      <c r="B132" s="149"/>
      <c r="C132" s="149"/>
      <c r="D132" s="163"/>
      <c r="E132" s="149"/>
      <c r="F132" s="117">
        <f t="shared" si="1"/>
        <v>0</v>
      </c>
      <c r="G132" s="200" t="s">
        <v>171</v>
      </c>
    </row>
    <row r="133" spans="1:9" s="32" customFormat="1" hidden="1">
      <c r="A133" s="157"/>
      <c r="B133" s="149"/>
      <c r="C133" s="149"/>
      <c r="D133" s="163"/>
      <c r="E133" s="149"/>
      <c r="F133" s="117">
        <f t="shared" si="1"/>
        <v>0</v>
      </c>
      <c r="G133" s="200" t="s">
        <v>171</v>
      </c>
    </row>
    <row r="134" spans="1:9" s="32" customFormat="1">
      <c r="A134" s="157" t="s">
        <v>210</v>
      </c>
      <c r="B134" s="149">
        <v>3</v>
      </c>
      <c r="C134" s="149" t="s">
        <v>215</v>
      </c>
      <c r="D134" s="163">
        <f t="shared" ref="D134" ca="1" si="2">RAND()*1000000</f>
        <v>263687.37846999499</v>
      </c>
      <c r="E134" s="149">
        <v>7</v>
      </c>
      <c r="F134" s="192">
        <f ca="1">ROUND(+B134*D134*E134,2)</f>
        <v>5537434.9500000002</v>
      </c>
      <c r="G134" s="200" t="s">
        <v>171</v>
      </c>
    </row>
    <row r="135" spans="1:9">
      <c r="A135" s="171"/>
      <c r="B135" s="5"/>
      <c r="C135" s="5"/>
      <c r="D135" s="178"/>
      <c r="E135" s="179" t="s">
        <v>172</v>
      </c>
      <c r="F135" s="199">
        <f ca="1">ROUND(SUBTOTAL(109,F5:F134),2)</f>
        <v>57172171.560000002</v>
      </c>
      <c r="G135" s="202" t="s">
        <v>171</v>
      </c>
      <c r="I135" s="226" t="s">
        <v>216</v>
      </c>
    </row>
    <row r="136" spans="1:9" s="32" customFormat="1">
      <c r="A136" s="157"/>
      <c r="B136" s="29"/>
      <c r="C136" s="29"/>
      <c r="D136" s="182"/>
      <c r="E136" s="29"/>
      <c r="F136" s="197"/>
      <c r="G136" s="200" t="s">
        <v>174</v>
      </c>
    </row>
    <row r="137" spans="1:9" s="32" customFormat="1">
      <c r="A137" s="157" t="s">
        <v>210</v>
      </c>
      <c r="B137" s="149">
        <v>3</v>
      </c>
      <c r="C137" s="149" t="s">
        <v>215</v>
      </c>
      <c r="D137" s="163">
        <f t="shared" ref="D137:D139" ca="1" si="3">RAND()*1000000</f>
        <v>565554.03470987151</v>
      </c>
      <c r="E137" s="149">
        <v>7</v>
      </c>
      <c r="F137" s="117">
        <f ca="1">ROUND(+B137*D137*E137,2)</f>
        <v>11876634.73</v>
      </c>
      <c r="G137" s="200" t="s">
        <v>174</v>
      </c>
    </row>
    <row r="138" spans="1:9" s="32" customFormat="1">
      <c r="A138" s="157" t="s">
        <v>210</v>
      </c>
      <c r="B138" s="149">
        <v>3</v>
      </c>
      <c r="C138" s="149" t="s">
        <v>215</v>
      </c>
      <c r="D138" s="163">
        <f t="shared" ca="1" si="3"/>
        <v>255144.07939463589</v>
      </c>
      <c r="E138" s="149">
        <v>7</v>
      </c>
      <c r="F138" s="117">
        <f t="shared" ref="F138:F265" ca="1" si="4">ROUND(+B138*D138*E138,2)</f>
        <v>5358025.67</v>
      </c>
      <c r="G138" s="200" t="s">
        <v>174</v>
      </c>
    </row>
    <row r="139" spans="1:9" s="32" customFormat="1">
      <c r="A139" s="157" t="s">
        <v>210</v>
      </c>
      <c r="B139" s="149">
        <v>3</v>
      </c>
      <c r="C139" s="149" t="s">
        <v>215</v>
      </c>
      <c r="D139" s="163">
        <f t="shared" ca="1" si="3"/>
        <v>931541.03475411015</v>
      </c>
      <c r="E139" s="149">
        <v>7</v>
      </c>
      <c r="F139" s="117">
        <f t="shared" ca="1" si="4"/>
        <v>19562361.73</v>
      </c>
      <c r="G139" s="200" t="s">
        <v>174</v>
      </c>
    </row>
    <row r="140" spans="1:9" s="32" customFormat="1" hidden="1">
      <c r="A140" s="157"/>
      <c r="B140" s="149"/>
      <c r="C140" s="149"/>
      <c r="D140" s="163"/>
      <c r="E140" s="149"/>
      <c r="F140" s="117">
        <f t="shared" si="4"/>
        <v>0</v>
      </c>
      <c r="G140" s="200" t="s">
        <v>174</v>
      </c>
    </row>
    <row r="141" spans="1:9" s="32" customFormat="1" hidden="1">
      <c r="A141" s="157"/>
      <c r="B141" s="149"/>
      <c r="C141" s="149"/>
      <c r="D141" s="163"/>
      <c r="E141" s="149"/>
      <c r="F141" s="117">
        <f t="shared" si="4"/>
        <v>0</v>
      </c>
      <c r="G141" s="200" t="s">
        <v>174</v>
      </c>
    </row>
    <row r="142" spans="1:9" s="32" customFormat="1" hidden="1">
      <c r="A142" s="157"/>
      <c r="B142" s="149"/>
      <c r="C142" s="149"/>
      <c r="D142" s="163"/>
      <c r="E142" s="149"/>
      <c r="F142" s="117">
        <f t="shared" si="4"/>
        <v>0</v>
      </c>
      <c r="G142" s="200" t="s">
        <v>174</v>
      </c>
    </row>
    <row r="143" spans="1:9" s="32" customFormat="1" hidden="1">
      <c r="A143" s="157"/>
      <c r="B143" s="149"/>
      <c r="C143" s="149"/>
      <c r="D143" s="163"/>
      <c r="E143" s="149"/>
      <c r="F143" s="117">
        <f t="shared" si="4"/>
        <v>0</v>
      </c>
      <c r="G143" s="200" t="s">
        <v>174</v>
      </c>
    </row>
    <row r="144" spans="1:9" s="32" customFormat="1" hidden="1">
      <c r="A144" s="157"/>
      <c r="B144" s="149"/>
      <c r="C144" s="149"/>
      <c r="D144" s="163"/>
      <c r="E144" s="149"/>
      <c r="F144" s="117">
        <f t="shared" si="4"/>
        <v>0</v>
      </c>
      <c r="G144" s="200" t="s">
        <v>174</v>
      </c>
    </row>
    <row r="145" spans="1:7" s="32" customFormat="1" hidden="1">
      <c r="A145" s="157"/>
      <c r="B145" s="149"/>
      <c r="C145" s="149"/>
      <c r="D145" s="163"/>
      <c r="E145" s="149"/>
      <c r="F145" s="117">
        <f t="shared" si="4"/>
        <v>0</v>
      </c>
      <c r="G145" s="200" t="s">
        <v>174</v>
      </c>
    </row>
    <row r="146" spans="1:7" s="32" customFormat="1" hidden="1">
      <c r="A146" s="157"/>
      <c r="B146" s="149"/>
      <c r="C146" s="149"/>
      <c r="D146" s="163"/>
      <c r="E146" s="149"/>
      <c r="F146" s="117">
        <f t="shared" si="4"/>
        <v>0</v>
      </c>
      <c r="G146" s="200" t="s">
        <v>174</v>
      </c>
    </row>
    <row r="147" spans="1:7" s="32" customFormat="1" hidden="1">
      <c r="A147" s="157"/>
      <c r="B147" s="149"/>
      <c r="C147" s="149"/>
      <c r="D147" s="163"/>
      <c r="E147" s="149"/>
      <c r="F147" s="117">
        <f t="shared" si="4"/>
        <v>0</v>
      </c>
      <c r="G147" s="200" t="s">
        <v>174</v>
      </c>
    </row>
    <row r="148" spans="1:7" s="32" customFormat="1" hidden="1">
      <c r="A148" s="157"/>
      <c r="B148" s="149"/>
      <c r="C148" s="149"/>
      <c r="D148" s="163"/>
      <c r="E148" s="149"/>
      <c r="F148" s="117">
        <f t="shared" si="4"/>
        <v>0</v>
      </c>
      <c r="G148" s="200" t="s">
        <v>174</v>
      </c>
    </row>
    <row r="149" spans="1:7" s="32" customFormat="1" hidden="1">
      <c r="A149" s="157"/>
      <c r="B149" s="149"/>
      <c r="C149" s="149"/>
      <c r="D149" s="163"/>
      <c r="E149" s="149"/>
      <c r="F149" s="117">
        <f t="shared" si="4"/>
        <v>0</v>
      </c>
      <c r="G149" s="200" t="s">
        <v>174</v>
      </c>
    </row>
    <row r="150" spans="1:7" s="32" customFormat="1" hidden="1">
      <c r="A150" s="157"/>
      <c r="B150" s="149"/>
      <c r="C150" s="149"/>
      <c r="D150" s="163"/>
      <c r="E150" s="149"/>
      <c r="F150" s="117">
        <f t="shared" si="4"/>
        <v>0</v>
      </c>
      <c r="G150" s="200" t="s">
        <v>174</v>
      </c>
    </row>
    <row r="151" spans="1:7" s="32" customFormat="1" hidden="1">
      <c r="A151" s="157"/>
      <c r="B151" s="149"/>
      <c r="C151" s="149"/>
      <c r="D151" s="163"/>
      <c r="E151" s="149"/>
      <c r="F151" s="117">
        <f t="shared" si="4"/>
        <v>0</v>
      </c>
      <c r="G151" s="200" t="s">
        <v>174</v>
      </c>
    </row>
    <row r="152" spans="1:7" s="32" customFormat="1" hidden="1">
      <c r="A152" s="157"/>
      <c r="B152" s="149"/>
      <c r="C152" s="149"/>
      <c r="D152" s="163"/>
      <c r="E152" s="149"/>
      <c r="F152" s="117">
        <f t="shared" si="4"/>
        <v>0</v>
      </c>
      <c r="G152" s="200" t="s">
        <v>174</v>
      </c>
    </row>
    <row r="153" spans="1:7" s="32" customFormat="1" hidden="1">
      <c r="A153" s="157"/>
      <c r="B153" s="149"/>
      <c r="C153" s="149"/>
      <c r="D153" s="163"/>
      <c r="E153" s="149"/>
      <c r="F153" s="117">
        <f t="shared" si="4"/>
        <v>0</v>
      </c>
      <c r="G153" s="200" t="s">
        <v>174</v>
      </c>
    </row>
    <row r="154" spans="1:7" s="32" customFormat="1" hidden="1">
      <c r="A154" s="157"/>
      <c r="B154" s="149"/>
      <c r="C154" s="149"/>
      <c r="D154" s="163"/>
      <c r="E154" s="149"/>
      <c r="F154" s="117">
        <f t="shared" si="4"/>
        <v>0</v>
      </c>
      <c r="G154" s="200" t="s">
        <v>174</v>
      </c>
    </row>
    <row r="155" spans="1:7" s="32" customFormat="1" hidden="1">
      <c r="A155" s="157"/>
      <c r="B155" s="149"/>
      <c r="C155" s="149"/>
      <c r="D155" s="163"/>
      <c r="E155" s="149"/>
      <c r="F155" s="117">
        <f t="shared" si="4"/>
        <v>0</v>
      </c>
      <c r="G155" s="200" t="s">
        <v>174</v>
      </c>
    </row>
    <row r="156" spans="1:7" s="32" customFormat="1" hidden="1">
      <c r="A156" s="157"/>
      <c r="B156" s="149"/>
      <c r="C156" s="149"/>
      <c r="D156" s="163"/>
      <c r="E156" s="149"/>
      <c r="F156" s="117">
        <f t="shared" si="4"/>
        <v>0</v>
      </c>
      <c r="G156" s="200" t="s">
        <v>174</v>
      </c>
    </row>
    <row r="157" spans="1:7" s="32" customFormat="1" hidden="1">
      <c r="A157" s="157"/>
      <c r="B157" s="149"/>
      <c r="C157" s="149"/>
      <c r="D157" s="163"/>
      <c r="E157" s="149"/>
      <c r="F157" s="117">
        <f t="shared" si="4"/>
        <v>0</v>
      </c>
      <c r="G157" s="200" t="s">
        <v>174</v>
      </c>
    </row>
    <row r="158" spans="1:7" s="32" customFormat="1" hidden="1">
      <c r="A158" s="157"/>
      <c r="B158" s="149"/>
      <c r="C158" s="149"/>
      <c r="D158" s="163"/>
      <c r="E158" s="149"/>
      <c r="F158" s="117">
        <f t="shared" si="4"/>
        <v>0</v>
      </c>
      <c r="G158" s="200" t="s">
        <v>174</v>
      </c>
    </row>
    <row r="159" spans="1:7" s="32" customFormat="1" hidden="1">
      <c r="A159" s="157"/>
      <c r="B159" s="149"/>
      <c r="C159" s="149"/>
      <c r="D159" s="163"/>
      <c r="E159" s="149"/>
      <c r="F159" s="117">
        <f t="shared" si="4"/>
        <v>0</v>
      </c>
      <c r="G159" s="200" t="s">
        <v>174</v>
      </c>
    </row>
    <row r="160" spans="1:7" s="32" customFormat="1" hidden="1">
      <c r="A160" s="157"/>
      <c r="B160" s="149"/>
      <c r="C160" s="149"/>
      <c r="D160" s="163"/>
      <c r="E160" s="149"/>
      <c r="F160" s="117">
        <f t="shared" si="4"/>
        <v>0</v>
      </c>
      <c r="G160" s="200" t="s">
        <v>174</v>
      </c>
    </row>
    <row r="161" spans="1:7" s="32" customFormat="1" hidden="1">
      <c r="A161" s="157"/>
      <c r="B161" s="149"/>
      <c r="C161" s="149"/>
      <c r="D161" s="163"/>
      <c r="E161" s="149"/>
      <c r="F161" s="117">
        <f t="shared" si="4"/>
        <v>0</v>
      </c>
      <c r="G161" s="200" t="s">
        <v>174</v>
      </c>
    </row>
    <row r="162" spans="1:7" s="32" customFormat="1" hidden="1">
      <c r="A162" s="157"/>
      <c r="B162" s="149"/>
      <c r="C162" s="149"/>
      <c r="D162" s="163"/>
      <c r="E162" s="149"/>
      <c r="F162" s="117">
        <f t="shared" si="4"/>
        <v>0</v>
      </c>
      <c r="G162" s="200" t="s">
        <v>174</v>
      </c>
    </row>
    <row r="163" spans="1:7" s="32" customFormat="1" hidden="1">
      <c r="A163" s="157"/>
      <c r="B163" s="149"/>
      <c r="C163" s="149"/>
      <c r="D163" s="163"/>
      <c r="E163" s="149"/>
      <c r="F163" s="117">
        <f t="shared" si="4"/>
        <v>0</v>
      </c>
      <c r="G163" s="200" t="s">
        <v>174</v>
      </c>
    </row>
    <row r="164" spans="1:7" s="32" customFormat="1" hidden="1">
      <c r="A164" s="157"/>
      <c r="B164" s="149"/>
      <c r="C164" s="149"/>
      <c r="D164" s="163"/>
      <c r="E164" s="149"/>
      <c r="F164" s="117">
        <f t="shared" si="4"/>
        <v>0</v>
      </c>
      <c r="G164" s="200" t="s">
        <v>174</v>
      </c>
    </row>
    <row r="165" spans="1:7" s="32" customFormat="1" hidden="1">
      <c r="A165" s="157"/>
      <c r="B165" s="149"/>
      <c r="C165" s="149"/>
      <c r="D165" s="163"/>
      <c r="E165" s="149"/>
      <c r="F165" s="117">
        <f t="shared" si="4"/>
        <v>0</v>
      </c>
      <c r="G165" s="200" t="s">
        <v>174</v>
      </c>
    </row>
    <row r="166" spans="1:7" s="32" customFormat="1" hidden="1">
      <c r="A166" s="157"/>
      <c r="B166" s="149"/>
      <c r="C166" s="149"/>
      <c r="D166" s="163"/>
      <c r="E166" s="149"/>
      <c r="F166" s="117">
        <f t="shared" si="4"/>
        <v>0</v>
      </c>
      <c r="G166" s="200" t="s">
        <v>174</v>
      </c>
    </row>
    <row r="167" spans="1:7" s="32" customFormat="1" hidden="1">
      <c r="A167" s="157"/>
      <c r="B167" s="149"/>
      <c r="C167" s="149"/>
      <c r="D167" s="163"/>
      <c r="E167" s="149"/>
      <c r="F167" s="117">
        <f t="shared" si="4"/>
        <v>0</v>
      </c>
      <c r="G167" s="200" t="s">
        <v>174</v>
      </c>
    </row>
    <row r="168" spans="1:7" s="32" customFormat="1" hidden="1">
      <c r="A168" s="157"/>
      <c r="B168" s="149"/>
      <c r="C168" s="149"/>
      <c r="D168" s="163"/>
      <c r="E168" s="149"/>
      <c r="F168" s="117">
        <f t="shared" si="4"/>
        <v>0</v>
      </c>
      <c r="G168" s="200" t="s">
        <v>174</v>
      </c>
    </row>
    <row r="169" spans="1:7" s="32" customFormat="1" hidden="1">
      <c r="A169" s="157"/>
      <c r="B169" s="149"/>
      <c r="C169" s="149"/>
      <c r="D169" s="163"/>
      <c r="E169" s="149"/>
      <c r="F169" s="117">
        <f t="shared" si="4"/>
        <v>0</v>
      </c>
      <c r="G169" s="200" t="s">
        <v>174</v>
      </c>
    </row>
    <row r="170" spans="1:7" s="32" customFormat="1" hidden="1">
      <c r="A170" s="157"/>
      <c r="B170" s="149"/>
      <c r="C170" s="149"/>
      <c r="D170" s="163"/>
      <c r="E170" s="149"/>
      <c r="F170" s="117">
        <f t="shared" si="4"/>
        <v>0</v>
      </c>
      <c r="G170" s="200" t="s">
        <v>174</v>
      </c>
    </row>
    <row r="171" spans="1:7" s="32" customFormat="1" hidden="1">
      <c r="A171" s="157"/>
      <c r="B171" s="149"/>
      <c r="C171" s="149"/>
      <c r="D171" s="163"/>
      <c r="E171" s="149"/>
      <c r="F171" s="117">
        <f t="shared" si="4"/>
        <v>0</v>
      </c>
      <c r="G171" s="200" t="s">
        <v>174</v>
      </c>
    </row>
    <row r="172" spans="1:7" s="32" customFormat="1" hidden="1">
      <c r="A172" s="157"/>
      <c r="B172" s="149"/>
      <c r="C172" s="149"/>
      <c r="D172" s="163"/>
      <c r="E172" s="149"/>
      <c r="F172" s="117">
        <f t="shared" si="4"/>
        <v>0</v>
      </c>
      <c r="G172" s="200" t="s">
        <v>174</v>
      </c>
    </row>
    <row r="173" spans="1:7" s="32" customFormat="1" hidden="1">
      <c r="A173" s="157"/>
      <c r="B173" s="149"/>
      <c r="C173" s="149"/>
      <c r="D173" s="163"/>
      <c r="E173" s="149"/>
      <c r="F173" s="117">
        <f t="shared" si="4"/>
        <v>0</v>
      </c>
      <c r="G173" s="200" t="s">
        <v>174</v>
      </c>
    </row>
    <row r="174" spans="1:7" s="32" customFormat="1" hidden="1">
      <c r="A174" s="157"/>
      <c r="B174" s="149"/>
      <c r="C174" s="149"/>
      <c r="D174" s="163"/>
      <c r="E174" s="149"/>
      <c r="F174" s="117">
        <f t="shared" si="4"/>
        <v>0</v>
      </c>
      <c r="G174" s="200" t="s">
        <v>174</v>
      </c>
    </row>
    <row r="175" spans="1:7" s="32" customFormat="1" hidden="1">
      <c r="A175" s="157"/>
      <c r="B175" s="149"/>
      <c r="C175" s="149"/>
      <c r="D175" s="163"/>
      <c r="E175" s="149"/>
      <c r="F175" s="117">
        <f t="shared" si="4"/>
        <v>0</v>
      </c>
      <c r="G175" s="200" t="s">
        <v>174</v>
      </c>
    </row>
    <row r="176" spans="1:7" s="32" customFormat="1" hidden="1">
      <c r="A176" s="157"/>
      <c r="B176" s="149"/>
      <c r="C176" s="149"/>
      <c r="D176" s="163"/>
      <c r="E176" s="149"/>
      <c r="F176" s="117">
        <f t="shared" si="4"/>
        <v>0</v>
      </c>
      <c r="G176" s="200" t="s">
        <v>174</v>
      </c>
    </row>
    <row r="177" spans="1:7" s="32" customFormat="1" hidden="1">
      <c r="A177" s="157"/>
      <c r="B177" s="149"/>
      <c r="C177" s="149"/>
      <c r="D177" s="163"/>
      <c r="E177" s="149"/>
      <c r="F177" s="117">
        <f t="shared" si="4"/>
        <v>0</v>
      </c>
      <c r="G177" s="200" t="s">
        <v>174</v>
      </c>
    </row>
    <row r="178" spans="1:7" s="32" customFormat="1" hidden="1">
      <c r="A178" s="157"/>
      <c r="B178" s="149"/>
      <c r="C178" s="149"/>
      <c r="D178" s="163"/>
      <c r="E178" s="149"/>
      <c r="F178" s="117">
        <f t="shared" si="4"/>
        <v>0</v>
      </c>
      <c r="G178" s="200" t="s">
        <v>174</v>
      </c>
    </row>
    <row r="179" spans="1:7" s="32" customFormat="1" hidden="1">
      <c r="A179" s="157"/>
      <c r="B179" s="149"/>
      <c r="C179" s="149"/>
      <c r="D179" s="163"/>
      <c r="E179" s="149"/>
      <c r="F179" s="117">
        <f t="shared" si="4"/>
        <v>0</v>
      </c>
      <c r="G179" s="200" t="s">
        <v>174</v>
      </c>
    </row>
    <row r="180" spans="1:7" s="32" customFormat="1" hidden="1">
      <c r="A180" s="157"/>
      <c r="B180" s="149"/>
      <c r="C180" s="149"/>
      <c r="D180" s="163"/>
      <c r="E180" s="149"/>
      <c r="F180" s="117">
        <f t="shared" si="4"/>
        <v>0</v>
      </c>
      <c r="G180" s="200" t="s">
        <v>174</v>
      </c>
    </row>
    <row r="181" spans="1:7" s="32" customFormat="1" hidden="1">
      <c r="A181" s="157"/>
      <c r="B181" s="149"/>
      <c r="C181" s="149"/>
      <c r="D181" s="163"/>
      <c r="E181" s="149"/>
      <c r="F181" s="117">
        <f t="shared" si="4"/>
        <v>0</v>
      </c>
      <c r="G181" s="200" t="s">
        <v>174</v>
      </c>
    </row>
    <row r="182" spans="1:7" s="32" customFormat="1" hidden="1">
      <c r="A182" s="157"/>
      <c r="B182" s="149"/>
      <c r="C182" s="149"/>
      <c r="D182" s="163"/>
      <c r="E182" s="149"/>
      <c r="F182" s="117">
        <f t="shared" si="4"/>
        <v>0</v>
      </c>
      <c r="G182" s="200" t="s">
        <v>174</v>
      </c>
    </row>
    <row r="183" spans="1:7" s="32" customFormat="1" hidden="1">
      <c r="A183" s="157"/>
      <c r="B183" s="149"/>
      <c r="C183" s="149"/>
      <c r="D183" s="163"/>
      <c r="E183" s="149"/>
      <c r="F183" s="117">
        <f t="shared" si="4"/>
        <v>0</v>
      </c>
      <c r="G183" s="200" t="s">
        <v>174</v>
      </c>
    </row>
    <row r="184" spans="1:7" s="32" customFormat="1" hidden="1">
      <c r="A184" s="157"/>
      <c r="B184" s="149"/>
      <c r="C184" s="149"/>
      <c r="D184" s="163"/>
      <c r="E184" s="149"/>
      <c r="F184" s="117">
        <f t="shared" si="4"/>
        <v>0</v>
      </c>
      <c r="G184" s="200" t="s">
        <v>174</v>
      </c>
    </row>
    <row r="185" spans="1:7" s="32" customFormat="1" hidden="1">
      <c r="A185" s="157"/>
      <c r="B185" s="149"/>
      <c r="C185" s="149"/>
      <c r="D185" s="163"/>
      <c r="E185" s="149"/>
      <c r="F185" s="117">
        <f t="shared" si="4"/>
        <v>0</v>
      </c>
      <c r="G185" s="200" t="s">
        <v>174</v>
      </c>
    </row>
    <row r="186" spans="1:7" s="32" customFormat="1" hidden="1">
      <c r="A186" s="157"/>
      <c r="B186" s="149"/>
      <c r="C186" s="149"/>
      <c r="D186" s="163"/>
      <c r="E186" s="149"/>
      <c r="F186" s="117">
        <f t="shared" si="4"/>
        <v>0</v>
      </c>
      <c r="G186" s="200" t="s">
        <v>174</v>
      </c>
    </row>
    <row r="187" spans="1:7" s="32" customFormat="1" hidden="1">
      <c r="A187" s="157"/>
      <c r="B187" s="149"/>
      <c r="C187" s="149"/>
      <c r="D187" s="163"/>
      <c r="E187" s="149"/>
      <c r="F187" s="117">
        <f t="shared" si="4"/>
        <v>0</v>
      </c>
      <c r="G187" s="200" t="s">
        <v>174</v>
      </c>
    </row>
    <row r="188" spans="1:7" s="32" customFormat="1" hidden="1">
      <c r="A188" s="157"/>
      <c r="B188" s="149"/>
      <c r="C188" s="149"/>
      <c r="D188" s="163"/>
      <c r="E188" s="149"/>
      <c r="F188" s="117">
        <f t="shared" si="4"/>
        <v>0</v>
      </c>
      <c r="G188" s="200" t="s">
        <v>174</v>
      </c>
    </row>
    <row r="189" spans="1:7" s="32" customFormat="1" hidden="1">
      <c r="A189" s="157"/>
      <c r="B189" s="149"/>
      <c r="C189" s="149"/>
      <c r="D189" s="163"/>
      <c r="E189" s="149"/>
      <c r="F189" s="117">
        <f t="shared" si="4"/>
        <v>0</v>
      </c>
      <c r="G189" s="200" t="s">
        <v>174</v>
      </c>
    </row>
    <row r="190" spans="1:7" s="32" customFormat="1" hidden="1">
      <c r="A190" s="157"/>
      <c r="B190" s="149"/>
      <c r="C190" s="149"/>
      <c r="D190" s="163"/>
      <c r="E190" s="149"/>
      <c r="F190" s="117">
        <f t="shared" si="4"/>
        <v>0</v>
      </c>
      <c r="G190" s="200" t="s">
        <v>174</v>
      </c>
    </row>
    <row r="191" spans="1:7" s="32" customFormat="1" hidden="1">
      <c r="A191" s="157"/>
      <c r="B191" s="149"/>
      <c r="C191" s="149"/>
      <c r="D191" s="163"/>
      <c r="E191" s="149"/>
      <c r="F191" s="117">
        <f t="shared" si="4"/>
        <v>0</v>
      </c>
      <c r="G191" s="200" t="s">
        <v>174</v>
      </c>
    </row>
    <row r="192" spans="1:7" s="32" customFormat="1" hidden="1">
      <c r="A192" s="157"/>
      <c r="B192" s="149"/>
      <c r="C192" s="149"/>
      <c r="D192" s="163"/>
      <c r="E192" s="149"/>
      <c r="F192" s="117">
        <f t="shared" si="4"/>
        <v>0</v>
      </c>
      <c r="G192" s="200" t="s">
        <v>174</v>
      </c>
    </row>
    <row r="193" spans="1:7" s="32" customFormat="1" hidden="1">
      <c r="A193" s="157"/>
      <c r="B193" s="149"/>
      <c r="C193" s="149"/>
      <c r="D193" s="163"/>
      <c r="E193" s="149"/>
      <c r="F193" s="117">
        <f t="shared" si="4"/>
        <v>0</v>
      </c>
      <c r="G193" s="200" t="s">
        <v>174</v>
      </c>
    </row>
    <row r="194" spans="1:7" s="32" customFormat="1" hidden="1">
      <c r="A194" s="157"/>
      <c r="B194" s="149"/>
      <c r="C194" s="149"/>
      <c r="D194" s="163"/>
      <c r="E194" s="149"/>
      <c r="F194" s="117">
        <f t="shared" si="4"/>
        <v>0</v>
      </c>
      <c r="G194" s="200" t="s">
        <v>174</v>
      </c>
    </row>
    <row r="195" spans="1:7" s="32" customFormat="1" hidden="1">
      <c r="A195" s="157"/>
      <c r="B195" s="149"/>
      <c r="C195" s="149"/>
      <c r="D195" s="163"/>
      <c r="E195" s="149"/>
      <c r="F195" s="117">
        <f t="shared" si="4"/>
        <v>0</v>
      </c>
      <c r="G195" s="200" t="s">
        <v>174</v>
      </c>
    </row>
    <row r="196" spans="1:7" s="32" customFormat="1" hidden="1">
      <c r="A196" s="157"/>
      <c r="B196" s="149"/>
      <c r="C196" s="149"/>
      <c r="D196" s="163"/>
      <c r="E196" s="149"/>
      <c r="F196" s="117">
        <f t="shared" si="4"/>
        <v>0</v>
      </c>
      <c r="G196" s="200" t="s">
        <v>174</v>
      </c>
    </row>
    <row r="197" spans="1:7" s="32" customFormat="1" hidden="1">
      <c r="A197" s="157"/>
      <c r="B197" s="149"/>
      <c r="C197" s="149"/>
      <c r="D197" s="163"/>
      <c r="E197" s="149"/>
      <c r="F197" s="117">
        <f t="shared" si="4"/>
        <v>0</v>
      </c>
      <c r="G197" s="200" t="s">
        <v>174</v>
      </c>
    </row>
    <row r="198" spans="1:7" s="32" customFormat="1" hidden="1">
      <c r="A198" s="157"/>
      <c r="B198" s="149"/>
      <c r="C198" s="149"/>
      <c r="D198" s="163"/>
      <c r="E198" s="149"/>
      <c r="F198" s="117">
        <f t="shared" si="4"/>
        <v>0</v>
      </c>
      <c r="G198" s="200" t="s">
        <v>174</v>
      </c>
    </row>
    <row r="199" spans="1:7" s="32" customFormat="1" hidden="1">
      <c r="A199" s="157"/>
      <c r="B199" s="149"/>
      <c r="C199" s="149"/>
      <c r="D199" s="163"/>
      <c r="E199" s="149"/>
      <c r="F199" s="117">
        <f t="shared" si="4"/>
        <v>0</v>
      </c>
      <c r="G199" s="200" t="s">
        <v>174</v>
      </c>
    </row>
    <row r="200" spans="1:7" s="32" customFormat="1" hidden="1">
      <c r="A200" s="157"/>
      <c r="B200" s="149"/>
      <c r="C200" s="149"/>
      <c r="D200" s="163"/>
      <c r="E200" s="149"/>
      <c r="F200" s="117">
        <f t="shared" si="4"/>
        <v>0</v>
      </c>
      <c r="G200" s="200" t="s">
        <v>174</v>
      </c>
    </row>
    <row r="201" spans="1:7" s="32" customFormat="1" hidden="1">
      <c r="A201" s="157"/>
      <c r="B201" s="149"/>
      <c r="C201" s="149"/>
      <c r="D201" s="163"/>
      <c r="E201" s="149"/>
      <c r="F201" s="117">
        <f t="shared" si="4"/>
        <v>0</v>
      </c>
      <c r="G201" s="200" t="s">
        <v>174</v>
      </c>
    </row>
    <row r="202" spans="1:7" s="32" customFormat="1" hidden="1">
      <c r="A202" s="157"/>
      <c r="B202" s="149"/>
      <c r="C202" s="149"/>
      <c r="D202" s="163"/>
      <c r="E202" s="149"/>
      <c r="F202" s="117">
        <f t="shared" si="4"/>
        <v>0</v>
      </c>
      <c r="G202" s="200" t="s">
        <v>174</v>
      </c>
    </row>
    <row r="203" spans="1:7" s="32" customFormat="1" hidden="1">
      <c r="A203" s="157"/>
      <c r="B203" s="149"/>
      <c r="C203" s="149"/>
      <c r="D203" s="163"/>
      <c r="E203" s="149"/>
      <c r="F203" s="117">
        <f t="shared" si="4"/>
        <v>0</v>
      </c>
      <c r="G203" s="200" t="s">
        <v>174</v>
      </c>
    </row>
    <row r="204" spans="1:7" s="32" customFormat="1" hidden="1">
      <c r="A204" s="157"/>
      <c r="B204" s="149"/>
      <c r="C204" s="149"/>
      <c r="D204" s="163"/>
      <c r="E204" s="149"/>
      <c r="F204" s="117">
        <f t="shared" si="4"/>
        <v>0</v>
      </c>
      <c r="G204" s="200" t="s">
        <v>174</v>
      </c>
    </row>
    <row r="205" spans="1:7" s="32" customFormat="1" hidden="1">
      <c r="A205" s="157"/>
      <c r="B205" s="149"/>
      <c r="C205" s="149"/>
      <c r="D205" s="163"/>
      <c r="E205" s="149"/>
      <c r="F205" s="117">
        <f t="shared" si="4"/>
        <v>0</v>
      </c>
      <c r="G205" s="200" t="s">
        <v>174</v>
      </c>
    </row>
    <row r="206" spans="1:7" s="32" customFormat="1" hidden="1">
      <c r="A206" s="157"/>
      <c r="B206" s="149"/>
      <c r="C206" s="149"/>
      <c r="D206" s="163"/>
      <c r="E206" s="149"/>
      <c r="F206" s="117">
        <f t="shared" si="4"/>
        <v>0</v>
      </c>
      <c r="G206" s="200" t="s">
        <v>174</v>
      </c>
    </row>
    <row r="207" spans="1:7" s="32" customFormat="1" hidden="1">
      <c r="A207" s="157"/>
      <c r="B207" s="149"/>
      <c r="C207" s="149"/>
      <c r="D207" s="163"/>
      <c r="E207" s="149"/>
      <c r="F207" s="117">
        <f t="shared" si="4"/>
        <v>0</v>
      </c>
      <c r="G207" s="200" t="s">
        <v>174</v>
      </c>
    </row>
    <row r="208" spans="1:7" s="32" customFormat="1" hidden="1">
      <c r="A208" s="157"/>
      <c r="B208" s="149"/>
      <c r="C208" s="149"/>
      <c r="D208" s="163"/>
      <c r="E208" s="149"/>
      <c r="F208" s="117">
        <f t="shared" si="4"/>
        <v>0</v>
      </c>
      <c r="G208" s="200" t="s">
        <v>174</v>
      </c>
    </row>
    <row r="209" spans="1:7" s="32" customFormat="1" hidden="1">
      <c r="A209" s="157"/>
      <c r="B209" s="149"/>
      <c r="C209" s="149"/>
      <c r="D209" s="163"/>
      <c r="E209" s="149"/>
      <c r="F209" s="117">
        <f t="shared" si="4"/>
        <v>0</v>
      </c>
      <c r="G209" s="200" t="s">
        <v>174</v>
      </c>
    </row>
    <row r="210" spans="1:7" s="32" customFormat="1" hidden="1">
      <c r="A210" s="157"/>
      <c r="B210" s="149"/>
      <c r="C210" s="149"/>
      <c r="D210" s="163"/>
      <c r="E210" s="149"/>
      <c r="F210" s="117">
        <f t="shared" si="4"/>
        <v>0</v>
      </c>
      <c r="G210" s="200" t="s">
        <v>174</v>
      </c>
    </row>
    <row r="211" spans="1:7" s="32" customFormat="1" hidden="1">
      <c r="A211" s="157"/>
      <c r="B211" s="149"/>
      <c r="C211" s="149"/>
      <c r="D211" s="163"/>
      <c r="E211" s="149"/>
      <c r="F211" s="117">
        <f t="shared" si="4"/>
        <v>0</v>
      </c>
      <c r="G211" s="200" t="s">
        <v>174</v>
      </c>
    </row>
    <row r="212" spans="1:7" s="32" customFormat="1" hidden="1">
      <c r="A212" s="157"/>
      <c r="B212" s="149"/>
      <c r="C212" s="149"/>
      <c r="D212" s="163"/>
      <c r="E212" s="149"/>
      <c r="F212" s="117">
        <f t="shared" si="4"/>
        <v>0</v>
      </c>
      <c r="G212" s="200" t="s">
        <v>174</v>
      </c>
    </row>
    <row r="213" spans="1:7" s="32" customFormat="1" hidden="1">
      <c r="A213" s="157"/>
      <c r="B213" s="149"/>
      <c r="C213" s="149"/>
      <c r="D213" s="163"/>
      <c r="E213" s="149"/>
      <c r="F213" s="117">
        <f t="shared" si="4"/>
        <v>0</v>
      </c>
      <c r="G213" s="200" t="s">
        <v>174</v>
      </c>
    </row>
    <row r="214" spans="1:7" s="32" customFormat="1" hidden="1">
      <c r="A214" s="157"/>
      <c r="B214" s="149"/>
      <c r="C214" s="149"/>
      <c r="D214" s="163"/>
      <c r="E214" s="149"/>
      <c r="F214" s="117">
        <f t="shared" si="4"/>
        <v>0</v>
      </c>
      <c r="G214" s="200" t="s">
        <v>174</v>
      </c>
    </row>
    <row r="215" spans="1:7" s="32" customFormat="1" hidden="1">
      <c r="A215" s="157"/>
      <c r="B215" s="149"/>
      <c r="C215" s="149"/>
      <c r="D215" s="163"/>
      <c r="E215" s="149"/>
      <c r="F215" s="117">
        <f t="shared" si="4"/>
        <v>0</v>
      </c>
      <c r="G215" s="200" t="s">
        <v>174</v>
      </c>
    </row>
    <row r="216" spans="1:7" s="32" customFormat="1" hidden="1">
      <c r="A216" s="157"/>
      <c r="B216" s="149"/>
      <c r="C216" s="149"/>
      <c r="D216" s="163"/>
      <c r="E216" s="149"/>
      <c r="F216" s="117">
        <f t="shared" si="4"/>
        <v>0</v>
      </c>
      <c r="G216" s="200" t="s">
        <v>174</v>
      </c>
    </row>
    <row r="217" spans="1:7" s="32" customFormat="1" hidden="1">
      <c r="A217" s="157"/>
      <c r="B217" s="149"/>
      <c r="C217" s="149"/>
      <c r="D217" s="163"/>
      <c r="E217" s="149"/>
      <c r="F217" s="117">
        <f t="shared" si="4"/>
        <v>0</v>
      </c>
      <c r="G217" s="200" t="s">
        <v>174</v>
      </c>
    </row>
    <row r="218" spans="1:7" s="32" customFormat="1" hidden="1">
      <c r="A218" s="157"/>
      <c r="B218" s="149"/>
      <c r="C218" s="149"/>
      <c r="D218" s="163"/>
      <c r="E218" s="149"/>
      <c r="F218" s="117">
        <f t="shared" si="4"/>
        <v>0</v>
      </c>
      <c r="G218" s="200" t="s">
        <v>174</v>
      </c>
    </row>
    <row r="219" spans="1:7" s="32" customFormat="1" hidden="1">
      <c r="A219" s="157"/>
      <c r="B219" s="149"/>
      <c r="C219" s="149"/>
      <c r="D219" s="163"/>
      <c r="E219" s="149"/>
      <c r="F219" s="117">
        <f t="shared" si="4"/>
        <v>0</v>
      </c>
      <c r="G219" s="200" t="s">
        <v>174</v>
      </c>
    </row>
    <row r="220" spans="1:7" s="32" customFormat="1" hidden="1">
      <c r="A220" s="157"/>
      <c r="B220" s="149"/>
      <c r="C220" s="149"/>
      <c r="D220" s="163"/>
      <c r="E220" s="149"/>
      <c r="F220" s="117">
        <f t="shared" si="4"/>
        <v>0</v>
      </c>
      <c r="G220" s="200" t="s">
        <v>174</v>
      </c>
    </row>
    <row r="221" spans="1:7" s="32" customFormat="1" hidden="1">
      <c r="A221" s="157"/>
      <c r="B221" s="149"/>
      <c r="C221" s="149"/>
      <c r="D221" s="163"/>
      <c r="E221" s="149"/>
      <c r="F221" s="117">
        <f t="shared" si="4"/>
        <v>0</v>
      </c>
      <c r="G221" s="200" t="s">
        <v>174</v>
      </c>
    </row>
    <row r="222" spans="1:7" s="32" customFormat="1" hidden="1">
      <c r="A222" s="157"/>
      <c r="B222" s="149"/>
      <c r="C222" s="149"/>
      <c r="D222" s="163"/>
      <c r="E222" s="149"/>
      <c r="F222" s="117">
        <f t="shared" si="4"/>
        <v>0</v>
      </c>
      <c r="G222" s="200" t="s">
        <v>174</v>
      </c>
    </row>
    <row r="223" spans="1:7" s="32" customFormat="1" hidden="1">
      <c r="A223" s="157"/>
      <c r="B223" s="149"/>
      <c r="C223" s="149"/>
      <c r="D223" s="163"/>
      <c r="E223" s="149"/>
      <c r="F223" s="117">
        <f t="shared" si="4"/>
        <v>0</v>
      </c>
      <c r="G223" s="200" t="s">
        <v>174</v>
      </c>
    </row>
    <row r="224" spans="1:7" s="32" customFormat="1" hidden="1">
      <c r="A224" s="157"/>
      <c r="B224" s="149"/>
      <c r="C224" s="149"/>
      <c r="D224" s="163"/>
      <c r="E224" s="149"/>
      <c r="F224" s="117">
        <f t="shared" si="4"/>
        <v>0</v>
      </c>
      <c r="G224" s="200" t="s">
        <v>174</v>
      </c>
    </row>
    <row r="225" spans="1:7" s="32" customFormat="1" hidden="1">
      <c r="A225" s="157"/>
      <c r="B225" s="149"/>
      <c r="C225" s="149"/>
      <c r="D225" s="163"/>
      <c r="E225" s="149"/>
      <c r="F225" s="117">
        <f t="shared" si="4"/>
        <v>0</v>
      </c>
      <c r="G225" s="200" t="s">
        <v>174</v>
      </c>
    </row>
    <row r="226" spans="1:7" s="32" customFormat="1" hidden="1">
      <c r="A226" s="157"/>
      <c r="B226" s="149"/>
      <c r="C226" s="149"/>
      <c r="D226" s="163"/>
      <c r="E226" s="149"/>
      <c r="F226" s="117">
        <f t="shared" si="4"/>
        <v>0</v>
      </c>
      <c r="G226" s="200" t="s">
        <v>174</v>
      </c>
    </row>
    <row r="227" spans="1:7" s="32" customFormat="1" hidden="1">
      <c r="A227" s="157"/>
      <c r="B227" s="149"/>
      <c r="C227" s="149"/>
      <c r="D227" s="163"/>
      <c r="E227" s="149"/>
      <c r="F227" s="117">
        <f t="shared" si="4"/>
        <v>0</v>
      </c>
      <c r="G227" s="200" t="s">
        <v>174</v>
      </c>
    </row>
    <row r="228" spans="1:7" s="32" customFormat="1" hidden="1">
      <c r="A228" s="157"/>
      <c r="B228" s="149"/>
      <c r="C228" s="149"/>
      <c r="D228" s="163"/>
      <c r="E228" s="149"/>
      <c r="F228" s="117">
        <f t="shared" si="4"/>
        <v>0</v>
      </c>
      <c r="G228" s="200" t="s">
        <v>174</v>
      </c>
    </row>
    <row r="229" spans="1:7" s="32" customFormat="1" hidden="1">
      <c r="A229" s="157"/>
      <c r="B229" s="149"/>
      <c r="C229" s="149"/>
      <c r="D229" s="163"/>
      <c r="E229" s="149"/>
      <c r="F229" s="117">
        <f t="shared" si="4"/>
        <v>0</v>
      </c>
      <c r="G229" s="200" t="s">
        <v>174</v>
      </c>
    </row>
    <row r="230" spans="1:7" s="32" customFormat="1" hidden="1">
      <c r="A230" s="157"/>
      <c r="B230" s="149"/>
      <c r="C230" s="149"/>
      <c r="D230" s="163"/>
      <c r="E230" s="149"/>
      <c r="F230" s="117">
        <f t="shared" si="4"/>
        <v>0</v>
      </c>
      <c r="G230" s="200" t="s">
        <v>174</v>
      </c>
    </row>
    <row r="231" spans="1:7" s="32" customFormat="1" hidden="1">
      <c r="A231" s="157"/>
      <c r="B231" s="149"/>
      <c r="C231" s="149"/>
      <c r="D231" s="163"/>
      <c r="E231" s="149"/>
      <c r="F231" s="117">
        <f t="shared" si="4"/>
        <v>0</v>
      </c>
      <c r="G231" s="200" t="s">
        <v>174</v>
      </c>
    </row>
    <row r="232" spans="1:7" s="32" customFormat="1" hidden="1">
      <c r="A232" s="157"/>
      <c r="B232" s="149"/>
      <c r="C232" s="149"/>
      <c r="D232" s="163"/>
      <c r="E232" s="149"/>
      <c r="F232" s="117">
        <f t="shared" si="4"/>
        <v>0</v>
      </c>
      <c r="G232" s="200" t="s">
        <v>174</v>
      </c>
    </row>
    <row r="233" spans="1:7" s="32" customFormat="1" hidden="1">
      <c r="A233" s="157"/>
      <c r="B233" s="149"/>
      <c r="C233" s="149"/>
      <c r="D233" s="163"/>
      <c r="E233" s="149"/>
      <c r="F233" s="117">
        <f t="shared" si="4"/>
        <v>0</v>
      </c>
      <c r="G233" s="200" t="s">
        <v>174</v>
      </c>
    </row>
    <row r="234" spans="1:7" s="32" customFormat="1" hidden="1">
      <c r="A234" s="157"/>
      <c r="B234" s="149"/>
      <c r="C234" s="149"/>
      <c r="D234" s="163"/>
      <c r="E234" s="149"/>
      <c r="F234" s="117">
        <f t="shared" si="4"/>
        <v>0</v>
      </c>
      <c r="G234" s="200" t="s">
        <v>174</v>
      </c>
    </row>
    <row r="235" spans="1:7" s="32" customFormat="1" hidden="1">
      <c r="A235" s="157"/>
      <c r="B235" s="149"/>
      <c r="C235" s="149"/>
      <c r="D235" s="163"/>
      <c r="E235" s="149"/>
      <c r="F235" s="117">
        <f t="shared" si="4"/>
        <v>0</v>
      </c>
      <c r="G235" s="200" t="s">
        <v>174</v>
      </c>
    </row>
    <row r="236" spans="1:7" s="32" customFormat="1" hidden="1">
      <c r="A236" s="157"/>
      <c r="B236" s="149"/>
      <c r="C236" s="149"/>
      <c r="D236" s="163"/>
      <c r="E236" s="149"/>
      <c r="F236" s="117">
        <f t="shared" si="4"/>
        <v>0</v>
      </c>
      <c r="G236" s="200" t="s">
        <v>174</v>
      </c>
    </row>
    <row r="237" spans="1:7" s="32" customFormat="1" hidden="1">
      <c r="A237" s="157"/>
      <c r="B237" s="149"/>
      <c r="C237" s="149"/>
      <c r="D237" s="163"/>
      <c r="E237" s="149"/>
      <c r="F237" s="117">
        <f t="shared" si="4"/>
        <v>0</v>
      </c>
      <c r="G237" s="200" t="s">
        <v>174</v>
      </c>
    </row>
    <row r="238" spans="1:7" s="32" customFormat="1" hidden="1">
      <c r="A238" s="157"/>
      <c r="B238" s="149"/>
      <c r="C238" s="149"/>
      <c r="D238" s="163"/>
      <c r="E238" s="149"/>
      <c r="F238" s="117">
        <f t="shared" si="4"/>
        <v>0</v>
      </c>
      <c r="G238" s="200" t="s">
        <v>174</v>
      </c>
    </row>
    <row r="239" spans="1:7" s="32" customFormat="1" hidden="1">
      <c r="A239" s="157"/>
      <c r="B239" s="149"/>
      <c r="C239" s="149"/>
      <c r="D239" s="163"/>
      <c r="E239" s="149"/>
      <c r="F239" s="117">
        <f t="shared" si="4"/>
        <v>0</v>
      </c>
      <c r="G239" s="200" t="s">
        <v>174</v>
      </c>
    </row>
    <row r="240" spans="1:7" s="32" customFormat="1" hidden="1">
      <c r="A240" s="157"/>
      <c r="B240" s="149"/>
      <c r="C240" s="149"/>
      <c r="D240" s="163"/>
      <c r="E240" s="149"/>
      <c r="F240" s="117">
        <f t="shared" si="4"/>
        <v>0</v>
      </c>
      <c r="G240" s="200" t="s">
        <v>174</v>
      </c>
    </row>
    <row r="241" spans="1:7" s="32" customFormat="1" hidden="1">
      <c r="A241" s="157"/>
      <c r="B241" s="149"/>
      <c r="C241" s="149"/>
      <c r="D241" s="163"/>
      <c r="E241" s="149"/>
      <c r="F241" s="117">
        <f t="shared" si="4"/>
        <v>0</v>
      </c>
      <c r="G241" s="200" t="s">
        <v>174</v>
      </c>
    </row>
    <row r="242" spans="1:7" s="32" customFormat="1" hidden="1">
      <c r="A242" s="157"/>
      <c r="B242" s="149"/>
      <c r="C242" s="149"/>
      <c r="D242" s="163"/>
      <c r="E242" s="149"/>
      <c r="F242" s="117">
        <f t="shared" si="4"/>
        <v>0</v>
      </c>
      <c r="G242" s="200" t="s">
        <v>174</v>
      </c>
    </row>
    <row r="243" spans="1:7" s="32" customFormat="1" hidden="1">
      <c r="A243" s="157"/>
      <c r="B243" s="149"/>
      <c r="C243" s="149"/>
      <c r="D243" s="163"/>
      <c r="E243" s="149"/>
      <c r="F243" s="117">
        <f t="shared" si="4"/>
        <v>0</v>
      </c>
      <c r="G243" s="200" t="s">
        <v>174</v>
      </c>
    </row>
    <row r="244" spans="1:7" s="32" customFormat="1" hidden="1">
      <c r="A244" s="157"/>
      <c r="B244" s="149"/>
      <c r="C244" s="149"/>
      <c r="D244" s="163"/>
      <c r="E244" s="149"/>
      <c r="F244" s="117">
        <f t="shared" si="4"/>
        <v>0</v>
      </c>
      <c r="G244" s="200" t="s">
        <v>174</v>
      </c>
    </row>
    <row r="245" spans="1:7" s="32" customFormat="1" hidden="1">
      <c r="A245" s="157"/>
      <c r="B245" s="149"/>
      <c r="C245" s="149"/>
      <c r="D245" s="163"/>
      <c r="E245" s="149"/>
      <c r="F245" s="117">
        <f t="shared" si="4"/>
        <v>0</v>
      </c>
      <c r="G245" s="200" t="s">
        <v>174</v>
      </c>
    </row>
    <row r="246" spans="1:7" s="32" customFormat="1" hidden="1">
      <c r="A246" s="157"/>
      <c r="B246" s="149"/>
      <c r="C246" s="149"/>
      <c r="D246" s="163"/>
      <c r="E246" s="149"/>
      <c r="F246" s="117">
        <f t="shared" si="4"/>
        <v>0</v>
      </c>
      <c r="G246" s="200" t="s">
        <v>174</v>
      </c>
    </row>
    <row r="247" spans="1:7" s="32" customFormat="1" hidden="1">
      <c r="A247" s="157"/>
      <c r="B247" s="149"/>
      <c r="C247" s="149"/>
      <c r="D247" s="163"/>
      <c r="E247" s="149"/>
      <c r="F247" s="117">
        <f t="shared" si="4"/>
        <v>0</v>
      </c>
      <c r="G247" s="200" t="s">
        <v>174</v>
      </c>
    </row>
    <row r="248" spans="1:7" s="32" customFormat="1" hidden="1">
      <c r="A248" s="157"/>
      <c r="B248" s="149"/>
      <c r="C248" s="149"/>
      <c r="D248" s="163"/>
      <c r="E248" s="149"/>
      <c r="F248" s="117">
        <f t="shared" si="4"/>
        <v>0</v>
      </c>
      <c r="G248" s="200" t="s">
        <v>174</v>
      </c>
    </row>
    <row r="249" spans="1:7" s="32" customFormat="1" hidden="1">
      <c r="A249" s="157"/>
      <c r="B249" s="149"/>
      <c r="C249" s="149"/>
      <c r="D249" s="163"/>
      <c r="E249" s="149"/>
      <c r="F249" s="117">
        <f t="shared" si="4"/>
        <v>0</v>
      </c>
      <c r="G249" s="200" t="s">
        <v>174</v>
      </c>
    </row>
    <row r="250" spans="1:7" s="32" customFormat="1" hidden="1">
      <c r="A250" s="157"/>
      <c r="B250" s="149"/>
      <c r="C250" s="149"/>
      <c r="D250" s="163"/>
      <c r="E250" s="149"/>
      <c r="F250" s="117">
        <f t="shared" si="4"/>
        <v>0</v>
      </c>
      <c r="G250" s="200" t="s">
        <v>174</v>
      </c>
    </row>
    <row r="251" spans="1:7" s="32" customFormat="1" hidden="1">
      <c r="A251" s="157"/>
      <c r="B251" s="149"/>
      <c r="C251" s="149"/>
      <c r="D251" s="163"/>
      <c r="E251" s="149"/>
      <c r="F251" s="117">
        <f t="shared" si="4"/>
        <v>0</v>
      </c>
      <c r="G251" s="200" t="s">
        <v>174</v>
      </c>
    </row>
    <row r="252" spans="1:7" s="32" customFormat="1" hidden="1">
      <c r="A252" s="157"/>
      <c r="B252" s="149"/>
      <c r="C252" s="149"/>
      <c r="D252" s="163"/>
      <c r="E252" s="149"/>
      <c r="F252" s="117">
        <f t="shared" si="4"/>
        <v>0</v>
      </c>
      <c r="G252" s="200" t="s">
        <v>174</v>
      </c>
    </row>
    <row r="253" spans="1:7" s="32" customFormat="1" hidden="1">
      <c r="A253" s="157"/>
      <c r="B253" s="149"/>
      <c r="C253" s="149"/>
      <c r="D253" s="163"/>
      <c r="E253" s="149"/>
      <c r="F253" s="117">
        <f t="shared" si="4"/>
        <v>0</v>
      </c>
      <c r="G253" s="200" t="s">
        <v>174</v>
      </c>
    </row>
    <row r="254" spans="1:7" s="32" customFormat="1" hidden="1">
      <c r="A254" s="157"/>
      <c r="B254" s="149"/>
      <c r="C254" s="149"/>
      <c r="D254" s="163"/>
      <c r="E254" s="149"/>
      <c r="F254" s="117">
        <f t="shared" si="4"/>
        <v>0</v>
      </c>
      <c r="G254" s="200" t="s">
        <v>174</v>
      </c>
    </row>
    <row r="255" spans="1:7" s="32" customFormat="1" hidden="1">
      <c r="A255" s="157"/>
      <c r="B255" s="149"/>
      <c r="C255" s="149"/>
      <c r="D255" s="163"/>
      <c r="E255" s="149"/>
      <c r="F255" s="117">
        <f t="shared" si="4"/>
        <v>0</v>
      </c>
      <c r="G255" s="200" t="s">
        <v>174</v>
      </c>
    </row>
    <row r="256" spans="1:7" s="32" customFormat="1" hidden="1">
      <c r="A256" s="157"/>
      <c r="B256" s="149"/>
      <c r="C256" s="149"/>
      <c r="D256" s="163"/>
      <c r="E256" s="149"/>
      <c r="F256" s="117">
        <f t="shared" si="4"/>
        <v>0</v>
      </c>
      <c r="G256" s="200" t="s">
        <v>174</v>
      </c>
    </row>
    <row r="257" spans="1:17" s="32" customFormat="1" hidden="1">
      <c r="A257" s="157"/>
      <c r="B257" s="149"/>
      <c r="C257" s="149"/>
      <c r="D257" s="163"/>
      <c r="E257" s="149"/>
      <c r="F257" s="117">
        <f t="shared" si="4"/>
        <v>0</v>
      </c>
      <c r="G257" s="200" t="s">
        <v>174</v>
      </c>
    </row>
    <row r="258" spans="1:17" s="32" customFormat="1" hidden="1">
      <c r="A258" s="157"/>
      <c r="B258" s="149"/>
      <c r="C258" s="149"/>
      <c r="D258" s="163"/>
      <c r="E258" s="149"/>
      <c r="F258" s="117">
        <f t="shared" si="4"/>
        <v>0</v>
      </c>
      <c r="G258" s="200" t="s">
        <v>174</v>
      </c>
    </row>
    <row r="259" spans="1:17" s="32" customFormat="1" hidden="1">
      <c r="A259" s="157"/>
      <c r="B259" s="149"/>
      <c r="C259" s="149"/>
      <c r="D259" s="163"/>
      <c r="E259" s="149"/>
      <c r="F259" s="117">
        <f t="shared" si="4"/>
        <v>0</v>
      </c>
      <c r="G259" s="200" t="s">
        <v>174</v>
      </c>
    </row>
    <row r="260" spans="1:17" s="32" customFormat="1" hidden="1">
      <c r="A260" s="157"/>
      <c r="B260" s="149"/>
      <c r="C260" s="149"/>
      <c r="D260" s="163"/>
      <c r="E260" s="149"/>
      <c r="F260" s="117">
        <f t="shared" si="4"/>
        <v>0</v>
      </c>
      <c r="G260" s="200" t="s">
        <v>174</v>
      </c>
    </row>
    <row r="261" spans="1:17" s="32" customFormat="1" hidden="1">
      <c r="A261" s="157"/>
      <c r="B261" s="149"/>
      <c r="C261" s="149"/>
      <c r="D261" s="163"/>
      <c r="E261" s="149"/>
      <c r="F261" s="117">
        <f t="shared" si="4"/>
        <v>0</v>
      </c>
      <c r="G261" s="200" t="s">
        <v>174</v>
      </c>
    </row>
    <row r="262" spans="1:17" s="32" customFormat="1" hidden="1">
      <c r="A262" s="157"/>
      <c r="B262" s="149"/>
      <c r="C262" s="149"/>
      <c r="D262" s="163"/>
      <c r="E262" s="149"/>
      <c r="F262" s="117">
        <f t="shared" si="4"/>
        <v>0</v>
      </c>
      <c r="G262" s="200" t="s">
        <v>174</v>
      </c>
    </row>
    <row r="263" spans="1:17" s="32" customFormat="1" hidden="1">
      <c r="A263" s="157"/>
      <c r="B263" s="149"/>
      <c r="C263" s="149"/>
      <c r="D263" s="163"/>
      <c r="E263" s="149"/>
      <c r="F263" s="117">
        <f t="shared" si="4"/>
        <v>0</v>
      </c>
      <c r="G263" s="200" t="s">
        <v>174</v>
      </c>
    </row>
    <row r="264" spans="1:17" s="32" customFormat="1" hidden="1">
      <c r="A264" s="157"/>
      <c r="B264" s="149"/>
      <c r="C264" s="149"/>
      <c r="D264" s="163"/>
      <c r="E264" s="149"/>
      <c r="F264" s="117">
        <f t="shared" si="4"/>
        <v>0</v>
      </c>
      <c r="G264" s="200" t="s">
        <v>174</v>
      </c>
    </row>
    <row r="265" spans="1:17" s="32" customFormat="1" hidden="1">
      <c r="A265" s="157"/>
      <c r="B265" s="149"/>
      <c r="C265" s="149"/>
      <c r="D265" s="163"/>
      <c r="E265" s="149"/>
      <c r="F265" s="117">
        <f t="shared" si="4"/>
        <v>0</v>
      </c>
      <c r="G265" s="200" t="s">
        <v>174</v>
      </c>
    </row>
    <row r="266" spans="1:17" s="32" customFormat="1">
      <c r="A266" s="157" t="s">
        <v>210</v>
      </c>
      <c r="B266" s="149">
        <v>3</v>
      </c>
      <c r="C266" s="149" t="s">
        <v>215</v>
      </c>
      <c r="D266" s="163">
        <f t="shared" ref="D266" ca="1" si="5">RAND()*1000000</f>
        <v>188941.29733889998</v>
      </c>
      <c r="E266" s="149">
        <v>7</v>
      </c>
      <c r="F266" s="192">
        <f ca="1">ROUND(+B266*D266*E266,2)</f>
        <v>3967767.24</v>
      </c>
      <c r="G266" s="200" t="s">
        <v>174</v>
      </c>
    </row>
    <row r="267" spans="1:17">
      <c r="A267" s="171"/>
      <c r="B267" s="5"/>
      <c r="C267" s="5"/>
      <c r="D267" s="121"/>
      <c r="E267" s="121" t="s">
        <v>175</v>
      </c>
      <c r="F267" s="198">
        <f ca="1">ROUND(SUBTOTAL(109,F136:F266),2)</f>
        <v>40764789.369999997</v>
      </c>
      <c r="G267" s="119" t="s">
        <v>174</v>
      </c>
      <c r="I267" s="226" t="s">
        <v>216</v>
      </c>
    </row>
    <row r="268" spans="1:17">
      <c r="F268" s="122"/>
      <c r="G268" s="122" t="s">
        <v>166</v>
      </c>
    </row>
    <row r="269" spans="1:17">
      <c r="C269" s="340" t="str">
        <f>"Total "&amp;B2</f>
        <v>Total GRANT EXCLUSIVE LINE ITEM</v>
      </c>
      <c r="D269" s="340"/>
      <c r="E269" s="340"/>
      <c r="F269" s="117">
        <f ca="1">+F267+F135</f>
        <v>97936960.930000007</v>
      </c>
      <c r="G269" s="119" t="s">
        <v>166</v>
      </c>
      <c r="I269" s="35" t="s">
        <v>177</v>
      </c>
    </row>
    <row r="270" spans="1:17">
      <c r="A270" s="180"/>
      <c r="B270" s="5"/>
      <c r="C270" s="5"/>
      <c r="D270" s="5"/>
      <c r="E270" s="5"/>
      <c r="F270" s="119"/>
      <c r="G270" s="119" t="s">
        <v>166</v>
      </c>
    </row>
    <row r="271" spans="1:17">
      <c r="A271" s="86" t="str">
        <f>B2&amp;" Narrative (State):"</f>
        <v>GRANT EXCLUSIVE LINE ITEM Narrative (State):</v>
      </c>
      <c r="B271" s="124"/>
      <c r="C271" s="124"/>
      <c r="D271" s="124"/>
      <c r="E271" s="124"/>
      <c r="F271" s="125"/>
      <c r="G271" s="203" t="s">
        <v>171</v>
      </c>
      <c r="I271" s="36" t="s">
        <v>179</v>
      </c>
    </row>
    <row r="272" spans="1:17" s="32" customFormat="1" ht="45" customHeight="1">
      <c r="A272" s="354" t="s">
        <v>217</v>
      </c>
      <c r="B272" s="355"/>
      <c r="C272" s="355"/>
      <c r="D272" s="355"/>
      <c r="E272" s="355"/>
      <c r="F272" s="356"/>
      <c r="G272" s="201" t="s">
        <v>171</v>
      </c>
      <c r="I272" s="353" t="s">
        <v>180</v>
      </c>
      <c r="J272" s="353"/>
      <c r="K272" s="353"/>
      <c r="L272" s="353"/>
      <c r="M272" s="353"/>
      <c r="N272" s="353"/>
      <c r="O272" s="353"/>
      <c r="P272" s="353"/>
      <c r="Q272" s="353"/>
    </row>
    <row r="273" spans="1:17">
      <c r="G273" t="s">
        <v>174</v>
      </c>
    </row>
    <row r="274" spans="1:17">
      <c r="A274" s="86" t="str">
        <f>B2&amp;" Narrative (Non-State) i.e. Match or Other Funding"</f>
        <v>GRANT EXCLUSIVE LINE ITEM Narrative (Non-State) i.e. Match or Other Funding</v>
      </c>
      <c r="B274" s="126"/>
      <c r="C274" s="126"/>
      <c r="D274" s="126"/>
      <c r="E274" s="126"/>
      <c r="F274" s="127"/>
      <c r="G274" s="204" t="s">
        <v>174</v>
      </c>
      <c r="I274" s="36" t="s">
        <v>179</v>
      </c>
    </row>
    <row r="275" spans="1:17" s="32" customFormat="1" ht="45" customHeight="1">
      <c r="A275" s="354" t="s">
        <v>218</v>
      </c>
      <c r="B275" s="355"/>
      <c r="C275" s="355"/>
      <c r="D275" s="355"/>
      <c r="E275" s="355"/>
      <c r="F275" s="356"/>
      <c r="G275" s="201" t="s">
        <v>174</v>
      </c>
      <c r="I275" s="353" t="s">
        <v>180</v>
      </c>
      <c r="J275" s="353"/>
      <c r="K275" s="353"/>
      <c r="L275" s="353"/>
      <c r="M275" s="353"/>
      <c r="N275" s="353"/>
      <c r="O275" s="353"/>
      <c r="P275" s="353"/>
      <c r="Q275" s="353"/>
    </row>
    <row r="277" spans="1:17">
      <c r="D277" s="181"/>
    </row>
  </sheetData>
  <sheetProtection algorithmName="SHA-512" hashValue="V8i2HGhcOBPbPbhgJpnP2V+LmRrOcy2QXOCiA1XScK/pSjnIf/cBl5QIKzE8CfF8ycqwKZZCZoSAj+KSIdO7pA==" saltValue="HQz8s/kXs8mP3wX+9noIOg==" spinCount="100000" sheet="1" formatCells="0" format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09CEC-111F-4D85-B2F6-FA56F23C3C02}">
  <sheetPr>
    <pageSetUpPr fitToPage="1"/>
  </sheetPr>
  <dimension ref="A1:Q277"/>
  <sheetViews>
    <sheetView zoomScaleNormal="100" zoomScaleSheetLayoutView="100" workbookViewId="0">
      <pane ySplit="4" topLeftCell="A5" activePane="bottomLeft" state="frozen"/>
      <selection pane="bottomLeft" activeCell="A272" sqref="A272:F272"/>
      <selection activeCell="A272" sqref="A272:F272"/>
    </sheetView>
  </sheetViews>
  <sheetFormatPr defaultColWidth="9.140625" defaultRowHeight="14.45"/>
  <cols>
    <col min="1" max="1" width="55.5703125" customWidth="1"/>
    <col min="2" max="5" width="15.140625" customWidth="1"/>
    <col min="6" max="6" width="17" customWidth="1"/>
    <col min="7" max="7" width="17" hidden="1" customWidth="1"/>
    <col min="8" max="8" width="2.5703125" customWidth="1"/>
  </cols>
  <sheetData>
    <row r="1" spans="1:9" ht="20.25" customHeight="1">
      <c r="A1" s="337" t="s">
        <v>163</v>
      </c>
      <c r="B1" s="337"/>
      <c r="C1" s="337"/>
      <c r="D1" s="337"/>
      <c r="E1" s="337"/>
      <c r="F1" t="str">
        <f>+'Section A'!B2</f>
        <v>Cornucopia-Galesburg Inc</v>
      </c>
      <c r="G1" t="s">
        <v>164</v>
      </c>
    </row>
    <row r="2" spans="1:9" ht="20.25" customHeight="1">
      <c r="A2" s="191" t="s">
        <v>221</v>
      </c>
      <c r="B2" s="357" t="s">
        <v>208</v>
      </c>
      <c r="C2" s="357"/>
      <c r="D2" s="357"/>
      <c r="E2" s="357"/>
      <c r="F2" s="357"/>
    </row>
    <row r="3" spans="1:9" ht="37.5" customHeight="1">
      <c r="A3" s="270" t="s">
        <v>209</v>
      </c>
      <c r="B3" s="270"/>
      <c r="C3" s="270"/>
      <c r="D3" s="270"/>
      <c r="E3" s="270"/>
      <c r="F3" s="270"/>
      <c r="G3" s="224" t="s">
        <v>166</v>
      </c>
    </row>
    <row r="4" spans="1:9">
      <c r="A4" s="138" t="s">
        <v>210</v>
      </c>
      <c r="B4" s="138" t="s">
        <v>193</v>
      </c>
      <c r="C4" s="138" t="s">
        <v>211</v>
      </c>
      <c r="D4" s="138" t="s">
        <v>212</v>
      </c>
      <c r="E4" s="138" t="s">
        <v>213</v>
      </c>
      <c r="F4" s="138" t="s">
        <v>214</v>
      </c>
      <c r="G4" s="186" t="s">
        <v>166</v>
      </c>
      <c r="I4" s="36" t="s">
        <v>170</v>
      </c>
    </row>
    <row r="5" spans="1:9" s="32" customFormat="1">
      <c r="A5" s="184" t="s">
        <v>210</v>
      </c>
      <c r="B5" s="149">
        <v>3</v>
      </c>
      <c r="C5" s="149" t="s">
        <v>215</v>
      </c>
      <c r="D5" s="163">
        <f t="shared" ref="D5:D7" ca="1" si="0">RAND()*1000000</f>
        <v>965930.73786121374</v>
      </c>
      <c r="E5" s="149">
        <v>7</v>
      </c>
      <c r="F5" s="117">
        <f t="shared" ref="F5:F133" ca="1" si="1">ROUND(+B5*D5*E5,2)</f>
        <v>20284545.5</v>
      </c>
      <c r="G5" s="200" t="s">
        <v>171</v>
      </c>
    </row>
    <row r="6" spans="1:9" s="32" customFormat="1">
      <c r="A6" s="157" t="s">
        <v>210</v>
      </c>
      <c r="B6" s="149">
        <v>3</v>
      </c>
      <c r="C6" s="149" t="s">
        <v>215</v>
      </c>
      <c r="D6" s="163">
        <f t="shared" ca="1" si="0"/>
        <v>775072.39798497385</v>
      </c>
      <c r="E6" s="149">
        <v>7</v>
      </c>
      <c r="F6" s="117">
        <f t="shared" ca="1" si="1"/>
        <v>16276520.359999999</v>
      </c>
      <c r="G6" s="200" t="s">
        <v>171</v>
      </c>
    </row>
    <row r="7" spans="1:9" s="32" customFormat="1">
      <c r="A7" s="157" t="s">
        <v>210</v>
      </c>
      <c r="B7" s="149">
        <v>3</v>
      </c>
      <c r="C7" s="149" t="s">
        <v>215</v>
      </c>
      <c r="D7" s="163">
        <f t="shared" ca="1" si="0"/>
        <v>632821.76915351639</v>
      </c>
      <c r="E7" s="149">
        <v>7</v>
      </c>
      <c r="F7" s="117">
        <f t="shared" ca="1" si="1"/>
        <v>13289257.15</v>
      </c>
      <c r="G7" s="200" t="s">
        <v>171</v>
      </c>
    </row>
    <row r="8" spans="1:9" s="32" customFormat="1" hidden="1">
      <c r="A8" s="157"/>
      <c r="B8" s="149"/>
      <c r="C8" s="149"/>
      <c r="D8" s="163"/>
      <c r="E8" s="149"/>
      <c r="F8" s="117">
        <f t="shared" si="1"/>
        <v>0</v>
      </c>
      <c r="G8" s="200" t="s">
        <v>171</v>
      </c>
    </row>
    <row r="9" spans="1:9" s="32" customFormat="1" hidden="1">
      <c r="A9" s="157"/>
      <c r="B9" s="149"/>
      <c r="C9" s="149"/>
      <c r="D9" s="163"/>
      <c r="E9" s="149"/>
      <c r="F9" s="117">
        <f t="shared" si="1"/>
        <v>0</v>
      </c>
      <c r="G9" s="200" t="s">
        <v>171</v>
      </c>
    </row>
    <row r="10" spans="1:9" s="32" customFormat="1" hidden="1">
      <c r="A10" s="157"/>
      <c r="B10" s="149"/>
      <c r="C10" s="149"/>
      <c r="D10" s="163"/>
      <c r="E10" s="149"/>
      <c r="F10" s="117">
        <f t="shared" si="1"/>
        <v>0</v>
      </c>
      <c r="G10" s="200" t="s">
        <v>171</v>
      </c>
    </row>
    <row r="11" spans="1:9" s="32" customFormat="1" hidden="1">
      <c r="A11" s="157"/>
      <c r="B11" s="149"/>
      <c r="C11" s="149"/>
      <c r="D11" s="163"/>
      <c r="E11" s="149"/>
      <c r="F11" s="117">
        <f t="shared" si="1"/>
        <v>0</v>
      </c>
      <c r="G11" s="200" t="s">
        <v>171</v>
      </c>
    </row>
    <row r="12" spans="1:9" s="32" customFormat="1" hidden="1">
      <c r="A12" s="157"/>
      <c r="B12" s="149"/>
      <c r="C12" s="149"/>
      <c r="D12" s="163"/>
      <c r="E12" s="149"/>
      <c r="F12" s="117">
        <f t="shared" si="1"/>
        <v>0</v>
      </c>
      <c r="G12" s="200" t="s">
        <v>171</v>
      </c>
    </row>
    <row r="13" spans="1:9" s="32" customFormat="1" hidden="1">
      <c r="A13" s="157"/>
      <c r="B13" s="149"/>
      <c r="C13" s="149"/>
      <c r="D13" s="163"/>
      <c r="E13" s="149"/>
      <c r="F13" s="117">
        <f t="shared" si="1"/>
        <v>0</v>
      </c>
      <c r="G13" s="200" t="s">
        <v>171</v>
      </c>
    </row>
    <row r="14" spans="1:9" s="32" customFormat="1" hidden="1">
      <c r="A14" s="157"/>
      <c r="B14" s="149"/>
      <c r="C14" s="149"/>
      <c r="D14" s="163"/>
      <c r="E14" s="149"/>
      <c r="F14" s="117">
        <f t="shared" si="1"/>
        <v>0</v>
      </c>
      <c r="G14" s="200" t="s">
        <v>171</v>
      </c>
    </row>
    <row r="15" spans="1:9" s="32" customFormat="1" hidden="1">
      <c r="A15" s="157"/>
      <c r="B15" s="149"/>
      <c r="C15" s="149"/>
      <c r="D15" s="163"/>
      <c r="E15" s="149"/>
      <c r="F15" s="117">
        <f t="shared" si="1"/>
        <v>0</v>
      </c>
      <c r="G15" s="200" t="s">
        <v>171</v>
      </c>
    </row>
    <row r="16" spans="1:9" s="32" customFormat="1" hidden="1">
      <c r="A16" s="157"/>
      <c r="B16" s="149"/>
      <c r="C16" s="149"/>
      <c r="D16" s="163"/>
      <c r="E16" s="149"/>
      <c r="F16" s="117">
        <f t="shared" si="1"/>
        <v>0</v>
      </c>
      <c r="G16" s="200" t="s">
        <v>171</v>
      </c>
    </row>
    <row r="17" spans="1:7" s="32" customFormat="1" hidden="1">
      <c r="A17" s="157"/>
      <c r="B17" s="149"/>
      <c r="C17" s="149"/>
      <c r="D17" s="163"/>
      <c r="E17" s="149"/>
      <c r="F17" s="117">
        <f t="shared" si="1"/>
        <v>0</v>
      </c>
      <c r="G17" s="200" t="s">
        <v>171</v>
      </c>
    </row>
    <row r="18" spans="1:7" s="32" customFormat="1" hidden="1">
      <c r="A18" s="157"/>
      <c r="B18" s="149"/>
      <c r="C18" s="149"/>
      <c r="D18" s="163"/>
      <c r="E18" s="149"/>
      <c r="F18" s="117">
        <f t="shared" si="1"/>
        <v>0</v>
      </c>
      <c r="G18" s="200" t="s">
        <v>171</v>
      </c>
    </row>
    <row r="19" spans="1:7" s="32" customFormat="1" hidden="1">
      <c r="A19" s="157"/>
      <c r="B19" s="149"/>
      <c r="C19" s="149"/>
      <c r="D19" s="163"/>
      <c r="E19" s="149"/>
      <c r="F19" s="117">
        <f t="shared" si="1"/>
        <v>0</v>
      </c>
      <c r="G19" s="200" t="s">
        <v>171</v>
      </c>
    </row>
    <row r="20" spans="1:7" s="32" customFormat="1" hidden="1">
      <c r="A20" s="157"/>
      <c r="B20" s="149"/>
      <c r="C20" s="149"/>
      <c r="D20" s="163"/>
      <c r="E20" s="149"/>
      <c r="F20" s="117">
        <f t="shared" si="1"/>
        <v>0</v>
      </c>
      <c r="G20" s="200" t="s">
        <v>171</v>
      </c>
    </row>
    <row r="21" spans="1:7" s="32" customFormat="1" hidden="1">
      <c r="A21" s="157"/>
      <c r="B21" s="149"/>
      <c r="C21" s="149"/>
      <c r="D21" s="163"/>
      <c r="E21" s="149"/>
      <c r="F21" s="117">
        <f t="shared" si="1"/>
        <v>0</v>
      </c>
      <c r="G21" s="200" t="s">
        <v>171</v>
      </c>
    </row>
    <row r="22" spans="1:7" s="32" customFormat="1" hidden="1">
      <c r="A22" s="157"/>
      <c r="B22" s="149"/>
      <c r="C22" s="149"/>
      <c r="D22" s="163"/>
      <c r="E22" s="149"/>
      <c r="F22" s="117">
        <f t="shared" si="1"/>
        <v>0</v>
      </c>
      <c r="G22" s="200" t="s">
        <v>171</v>
      </c>
    </row>
    <row r="23" spans="1:7" s="32" customFormat="1" hidden="1">
      <c r="A23" s="157"/>
      <c r="B23" s="149"/>
      <c r="C23" s="149"/>
      <c r="D23" s="163"/>
      <c r="E23" s="149"/>
      <c r="F23" s="117">
        <f t="shared" si="1"/>
        <v>0</v>
      </c>
      <c r="G23" s="200" t="s">
        <v>171</v>
      </c>
    </row>
    <row r="24" spans="1:7" s="32" customFormat="1" hidden="1">
      <c r="A24" s="157"/>
      <c r="B24" s="149"/>
      <c r="C24" s="149"/>
      <c r="D24" s="163"/>
      <c r="E24" s="149"/>
      <c r="F24" s="117">
        <f t="shared" si="1"/>
        <v>0</v>
      </c>
      <c r="G24" s="200" t="s">
        <v>171</v>
      </c>
    </row>
    <row r="25" spans="1:7" s="32" customFormat="1" hidden="1">
      <c r="A25" s="157"/>
      <c r="B25" s="149"/>
      <c r="C25" s="149"/>
      <c r="D25" s="163"/>
      <c r="E25" s="149"/>
      <c r="F25" s="117">
        <f t="shared" si="1"/>
        <v>0</v>
      </c>
      <c r="G25" s="200" t="s">
        <v>171</v>
      </c>
    </row>
    <row r="26" spans="1:7" s="32" customFormat="1" hidden="1">
      <c r="A26" s="157"/>
      <c r="B26" s="149"/>
      <c r="C26" s="149"/>
      <c r="D26" s="163"/>
      <c r="E26" s="149"/>
      <c r="F26" s="117">
        <f t="shared" si="1"/>
        <v>0</v>
      </c>
      <c r="G26" s="200" t="s">
        <v>171</v>
      </c>
    </row>
    <row r="27" spans="1:7" s="32" customFormat="1" hidden="1">
      <c r="A27" s="157"/>
      <c r="B27" s="149"/>
      <c r="C27" s="149"/>
      <c r="D27" s="163"/>
      <c r="E27" s="149"/>
      <c r="F27" s="117">
        <f t="shared" si="1"/>
        <v>0</v>
      </c>
      <c r="G27" s="200" t="s">
        <v>171</v>
      </c>
    </row>
    <row r="28" spans="1:7" s="32" customFormat="1" hidden="1">
      <c r="A28" s="157"/>
      <c r="B28" s="149"/>
      <c r="C28" s="149"/>
      <c r="D28" s="163"/>
      <c r="E28" s="149"/>
      <c r="F28" s="117">
        <f t="shared" si="1"/>
        <v>0</v>
      </c>
      <c r="G28" s="200" t="s">
        <v>171</v>
      </c>
    </row>
    <row r="29" spans="1:7" s="32" customFormat="1" hidden="1">
      <c r="A29" s="157"/>
      <c r="B29" s="149"/>
      <c r="C29" s="149"/>
      <c r="D29" s="163"/>
      <c r="E29" s="149"/>
      <c r="F29" s="117">
        <f t="shared" si="1"/>
        <v>0</v>
      </c>
      <c r="G29" s="200" t="s">
        <v>171</v>
      </c>
    </row>
    <row r="30" spans="1:7" s="32" customFormat="1" hidden="1">
      <c r="A30" s="157"/>
      <c r="B30" s="149"/>
      <c r="C30" s="149"/>
      <c r="D30" s="163"/>
      <c r="E30" s="149"/>
      <c r="F30" s="117">
        <f t="shared" si="1"/>
        <v>0</v>
      </c>
      <c r="G30" s="200" t="s">
        <v>171</v>
      </c>
    </row>
    <row r="31" spans="1:7" s="32" customFormat="1" hidden="1">
      <c r="A31" s="157"/>
      <c r="B31" s="149"/>
      <c r="C31" s="149"/>
      <c r="D31" s="163"/>
      <c r="E31" s="149"/>
      <c r="F31" s="117">
        <f t="shared" si="1"/>
        <v>0</v>
      </c>
      <c r="G31" s="200" t="s">
        <v>171</v>
      </c>
    </row>
    <row r="32" spans="1:7" s="32" customFormat="1" hidden="1">
      <c r="A32" s="157"/>
      <c r="B32" s="149"/>
      <c r="C32" s="149"/>
      <c r="D32" s="163"/>
      <c r="E32" s="149"/>
      <c r="F32" s="117">
        <f t="shared" si="1"/>
        <v>0</v>
      </c>
      <c r="G32" s="200" t="s">
        <v>171</v>
      </c>
    </row>
    <row r="33" spans="1:7" s="32" customFormat="1" hidden="1">
      <c r="A33" s="157"/>
      <c r="B33" s="149"/>
      <c r="C33" s="149"/>
      <c r="D33" s="163"/>
      <c r="E33" s="149"/>
      <c r="F33" s="117">
        <f t="shared" si="1"/>
        <v>0</v>
      </c>
      <c r="G33" s="200" t="s">
        <v>171</v>
      </c>
    </row>
    <row r="34" spans="1:7" s="32" customFormat="1" hidden="1">
      <c r="A34" s="157"/>
      <c r="B34" s="149"/>
      <c r="C34" s="149"/>
      <c r="D34" s="163"/>
      <c r="E34" s="149"/>
      <c r="F34" s="117">
        <f t="shared" si="1"/>
        <v>0</v>
      </c>
      <c r="G34" s="200" t="s">
        <v>171</v>
      </c>
    </row>
    <row r="35" spans="1:7" s="32" customFormat="1" hidden="1">
      <c r="A35" s="157"/>
      <c r="B35" s="149"/>
      <c r="C35" s="149"/>
      <c r="D35" s="163"/>
      <c r="E35" s="149"/>
      <c r="F35" s="117">
        <f t="shared" si="1"/>
        <v>0</v>
      </c>
      <c r="G35" s="200" t="s">
        <v>171</v>
      </c>
    </row>
    <row r="36" spans="1:7" s="32" customFormat="1" hidden="1">
      <c r="A36" s="157"/>
      <c r="B36" s="149"/>
      <c r="C36" s="149"/>
      <c r="D36" s="163"/>
      <c r="E36" s="149"/>
      <c r="F36" s="117">
        <f t="shared" si="1"/>
        <v>0</v>
      </c>
      <c r="G36" s="200" t="s">
        <v>171</v>
      </c>
    </row>
    <row r="37" spans="1:7" s="32" customFormat="1" hidden="1">
      <c r="A37" s="157"/>
      <c r="B37" s="149"/>
      <c r="C37" s="149"/>
      <c r="D37" s="163"/>
      <c r="E37" s="149"/>
      <c r="F37" s="117">
        <f t="shared" si="1"/>
        <v>0</v>
      </c>
      <c r="G37" s="200" t="s">
        <v>171</v>
      </c>
    </row>
    <row r="38" spans="1:7" s="32" customFormat="1" hidden="1">
      <c r="A38" s="157"/>
      <c r="B38" s="149"/>
      <c r="C38" s="149"/>
      <c r="D38" s="163"/>
      <c r="E38" s="149"/>
      <c r="F38" s="117">
        <f t="shared" si="1"/>
        <v>0</v>
      </c>
      <c r="G38" s="200" t="s">
        <v>171</v>
      </c>
    </row>
    <row r="39" spans="1:7" s="32" customFormat="1" hidden="1">
      <c r="A39" s="157"/>
      <c r="B39" s="149"/>
      <c r="C39" s="149"/>
      <c r="D39" s="163"/>
      <c r="E39" s="149"/>
      <c r="F39" s="117">
        <f t="shared" si="1"/>
        <v>0</v>
      </c>
      <c r="G39" s="200" t="s">
        <v>171</v>
      </c>
    </row>
    <row r="40" spans="1:7" s="32" customFormat="1" hidden="1">
      <c r="A40" s="157"/>
      <c r="B40" s="149"/>
      <c r="C40" s="149"/>
      <c r="D40" s="163"/>
      <c r="E40" s="149"/>
      <c r="F40" s="117">
        <f t="shared" si="1"/>
        <v>0</v>
      </c>
      <c r="G40" s="200" t="s">
        <v>171</v>
      </c>
    </row>
    <row r="41" spans="1:7" s="32" customFormat="1" hidden="1">
      <c r="A41" s="157"/>
      <c r="B41" s="149"/>
      <c r="C41" s="149"/>
      <c r="D41" s="163"/>
      <c r="E41" s="149"/>
      <c r="F41" s="117">
        <f t="shared" si="1"/>
        <v>0</v>
      </c>
      <c r="G41" s="200" t="s">
        <v>171</v>
      </c>
    </row>
    <row r="42" spans="1:7" s="32" customFormat="1" hidden="1">
      <c r="A42" s="157"/>
      <c r="B42" s="149"/>
      <c r="C42" s="149"/>
      <c r="D42" s="163"/>
      <c r="E42" s="149"/>
      <c r="F42" s="117">
        <f t="shared" si="1"/>
        <v>0</v>
      </c>
      <c r="G42" s="200" t="s">
        <v>171</v>
      </c>
    </row>
    <row r="43" spans="1:7" s="32" customFormat="1" hidden="1">
      <c r="A43" s="157"/>
      <c r="B43" s="149"/>
      <c r="C43" s="149"/>
      <c r="D43" s="163"/>
      <c r="E43" s="149"/>
      <c r="F43" s="117">
        <f t="shared" si="1"/>
        <v>0</v>
      </c>
      <c r="G43" s="200" t="s">
        <v>171</v>
      </c>
    </row>
    <row r="44" spans="1:7" s="32" customFormat="1" hidden="1">
      <c r="A44" s="157"/>
      <c r="B44" s="149"/>
      <c r="C44" s="149"/>
      <c r="D44" s="163"/>
      <c r="E44" s="149"/>
      <c r="F44" s="117">
        <f t="shared" si="1"/>
        <v>0</v>
      </c>
      <c r="G44" s="200" t="s">
        <v>171</v>
      </c>
    </row>
    <row r="45" spans="1:7" s="32" customFormat="1" hidden="1">
      <c r="A45" s="157"/>
      <c r="B45" s="149"/>
      <c r="C45" s="149"/>
      <c r="D45" s="163"/>
      <c r="E45" s="149"/>
      <c r="F45" s="117">
        <f t="shared" si="1"/>
        <v>0</v>
      </c>
      <c r="G45" s="200" t="s">
        <v>171</v>
      </c>
    </row>
    <row r="46" spans="1:7" s="32" customFormat="1" hidden="1">
      <c r="A46" s="157"/>
      <c r="B46" s="149"/>
      <c r="C46" s="149"/>
      <c r="D46" s="163"/>
      <c r="E46" s="149"/>
      <c r="F46" s="117">
        <f t="shared" si="1"/>
        <v>0</v>
      </c>
      <c r="G46" s="200" t="s">
        <v>171</v>
      </c>
    </row>
    <row r="47" spans="1:7" s="32" customFormat="1" hidden="1">
      <c r="A47" s="157"/>
      <c r="B47" s="149"/>
      <c r="C47" s="149"/>
      <c r="D47" s="163"/>
      <c r="E47" s="149"/>
      <c r="F47" s="117">
        <f t="shared" si="1"/>
        <v>0</v>
      </c>
      <c r="G47" s="200" t="s">
        <v>171</v>
      </c>
    </row>
    <row r="48" spans="1:7" s="32" customFormat="1" hidden="1">
      <c r="A48" s="157"/>
      <c r="B48" s="149"/>
      <c r="C48" s="149"/>
      <c r="D48" s="163"/>
      <c r="E48" s="149"/>
      <c r="F48" s="117">
        <f t="shared" si="1"/>
        <v>0</v>
      </c>
      <c r="G48" s="200" t="s">
        <v>171</v>
      </c>
    </row>
    <row r="49" spans="1:7" s="32" customFormat="1" hidden="1">
      <c r="A49" s="157"/>
      <c r="B49" s="149"/>
      <c r="C49" s="149"/>
      <c r="D49" s="163"/>
      <c r="E49" s="149"/>
      <c r="F49" s="117">
        <f t="shared" si="1"/>
        <v>0</v>
      </c>
      <c r="G49" s="200" t="s">
        <v>171</v>
      </c>
    </row>
    <row r="50" spans="1:7" s="32" customFormat="1" hidden="1">
      <c r="A50" s="157"/>
      <c r="B50" s="149"/>
      <c r="C50" s="149"/>
      <c r="D50" s="163"/>
      <c r="E50" s="149"/>
      <c r="F50" s="117">
        <f t="shared" si="1"/>
        <v>0</v>
      </c>
      <c r="G50" s="200" t="s">
        <v>171</v>
      </c>
    </row>
    <row r="51" spans="1:7" s="32" customFormat="1" hidden="1">
      <c r="A51" s="157"/>
      <c r="B51" s="149"/>
      <c r="C51" s="149"/>
      <c r="D51" s="163"/>
      <c r="E51" s="149"/>
      <c r="F51" s="117">
        <f t="shared" si="1"/>
        <v>0</v>
      </c>
      <c r="G51" s="200" t="s">
        <v>171</v>
      </c>
    </row>
    <row r="52" spans="1:7" s="32" customFormat="1" hidden="1">
      <c r="A52" s="157"/>
      <c r="B52" s="149"/>
      <c r="C52" s="149"/>
      <c r="D52" s="163"/>
      <c r="E52" s="149"/>
      <c r="F52" s="117">
        <f t="shared" si="1"/>
        <v>0</v>
      </c>
      <c r="G52" s="200" t="s">
        <v>171</v>
      </c>
    </row>
    <row r="53" spans="1:7" s="32" customFormat="1" hidden="1">
      <c r="A53" s="157"/>
      <c r="B53" s="149"/>
      <c r="C53" s="149"/>
      <c r="D53" s="163"/>
      <c r="E53" s="149"/>
      <c r="F53" s="117">
        <f t="shared" si="1"/>
        <v>0</v>
      </c>
      <c r="G53" s="200" t="s">
        <v>171</v>
      </c>
    </row>
    <row r="54" spans="1:7" s="32" customFormat="1" hidden="1">
      <c r="A54" s="157"/>
      <c r="B54" s="149"/>
      <c r="C54" s="149"/>
      <c r="D54" s="163"/>
      <c r="E54" s="149"/>
      <c r="F54" s="117">
        <f t="shared" si="1"/>
        <v>0</v>
      </c>
      <c r="G54" s="200" t="s">
        <v>171</v>
      </c>
    </row>
    <row r="55" spans="1:7" s="32" customFormat="1" hidden="1">
      <c r="A55" s="157"/>
      <c r="B55" s="149"/>
      <c r="C55" s="149"/>
      <c r="D55" s="163"/>
      <c r="E55" s="149"/>
      <c r="F55" s="117">
        <f t="shared" si="1"/>
        <v>0</v>
      </c>
      <c r="G55" s="200" t="s">
        <v>171</v>
      </c>
    </row>
    <row r="56" spans="1:7" s="32" customFormat="1" hidden="1">
      <c r="A56" s="157"/>
      <c r="B56" s="149"/>
      <c r="C56" s="149"/>
      <c r="D56" s="163"/>
      <c r="E56" s="149"/>
      <c r="F56" s="117">
        <f t="shared" si="1"/>
        <v>0</v>
      </c>
      <c r="G56" s="200" t="s">
        <v>171</v>
      </c>
    </row>
    <row r="57" spans="1:7" s="32" customFormat="1" hidden="1">
      <c r="A57" s="157"/>
      <c r="B57" s="149"/>
      <c r="C57" s="149"/>
      <c r="D57" s="163"/>
      <c r="E57" s="149"/>
      <c r="F57" s="117">
        <f t="shared" si="1"/>
        <v>0</v>
      </c>
      <c r="G57" s="200" t="s">
        <v>171</v>
      </c>
    </row>
    <row r="58" spans="1:7" s="32" customFormat="1" hidden="1">
      <c r="A58" s="157"/>
      <c r="B58" s="149"/>
      <c r="C58" s="149"/>
      <c r="D58" s="163"/>
      <c r="E58" s="149"/>
      <c r="F58" s="117">
        <f t="shared" si="1"/>
        <v>0</v>
      </c>
      <c r="G58" s="200" t="s">
        <v>171</v>
      </c>
    </row>
    <row r="59" spans="1:7" s="32" customFormat="1" hidden="1">
      <c r="A59" s="157"/>
      <c r="B59" s="149"/>
      <c r="C59" s="149"/>
      <c r="D59" s="163"/>
      <c r="E59" s="149"/>
      <c r="F59" s="117">
        <f t="shared" si="1"/>
        <v>0</v>
      </c>
      <c r="G59" s="200" t="s">
        <v>171</v>
      </c>
    </row>
    <row r="60" spans="1:7" s="32" customFormat="1" hidden="1">
      <c r="A60" s="157"/>
      <c r="B60" s="149"/>
      <c r="C60" s="149"/>
      <c r="D60" s="163"/>
      <c r="E60" s="149"/>
      <c r="F60" s="117">
        <f t="shared" si="1"/>
        <v>0</v>
      </c>
      <c r="G60" s="200" t="s">
        <v>171</v>
      </c>
    </row>
    <row r="61" spans="1:7" s="32" customFormat="1" hidden="1">
      <c r="A61" s="157"/>
      <c r="B61" s="149"/>
      <c r="C61" s="149"/>
      <c r="D61" s="163"/>
      <c r="E61" s="149"/>
      <c r="F61" s="117">
        <f t="shared" si="1"/>
        <v>0</v>
      </c>
      <c r="G61" s="200" t="s">
        <v>171</v>
      </c>
    </row>
    <row r="62" spans="1:7" s="32" customFormat="1" hidden="1">
      <c r="A62" s="157"/>
      <c r="B62" s="149"/>
      <c r="C62" s="149"/>
      <c r="D62" s="163"/>
      <c r="E62" s="149"/>
      <c r="F62" s="117">
        <f t="shared" si="1"/>
        <v>0</v>
      </c>
      <c r="G62" s="200" t="s">
        <v>171</v>
      </c>
    </row>
    <row r="63" spans="1:7" s="32" customFormat="1" hidden="1">
      <c r="A63" s="157"/>
      <c r="B63" s="149"/>
      <c r="C63" s="149"/>
      <c r="D63" s="163"/>
      <c r="E63" s="149"/>
      <c r="F63" s="117">
        <f t="shared" si="1"/>
        <v>0</v>
      </c>
      <c r="G63" s="200" t="s">
        <v>171</v>
      </c>
    </row>
    <row r="64" spans="1:7" s="32" customFormat="1" hidden="1">
      <c r="A64" s="157"/>
      <c r="B64" s="149"/>
      <c r="C64" s="149"/>
      <c r="D64" s="163"/>
      <c r="E64" s="149"/>
      <c r="F64" s="117">
        <f t="shared" si="1"/>
        <v>0</v>
      </c>
      <c r="G64" s="200" t="s">
        <v>171</v>
      </c>
    </row>
    <row r="65" spans="1:7" s="32" customFormat="1" hidden="1">
      <c r="A65" s="157"/>
      <c r="B65" s="149"/>
      <c r="C65" s="149"/>
      <c r="D65" s="163"/>
      <c r="E65" s="149"/>
      <c r="F65" s="117">
        <f t="shared" si="1"/>
        <v>0</v>
      </c>
      <c r="G65" s="200" t="s">
        <v>171</v>
      </c>
    </row>
    <row r="66" spans="1:7" s="32" customFormat="1" hidden="1">
      <c r="A66" s="157"/>
      <c r="B66" s="149"/>
      <c r="C66" s="149"/>
      <c r="D66" s="163"/>
      <c r="E66" s="149"/>
      <c r="F66" s="117">
        <f t="shared" si="1"/>
        <v>0</v>
      </c>
      <c r="G66" s="200" t="s">
        <v>171</v>
      </c>
    </row>
    <row r="67" spans="1:7" s="32" customFormat="1" hidden="1">
      <c r="A67" s="157"/>
      <c r="B67" s="149"/>
      <c r="C67" s="149"/>
      <c r="D67" s="163"/>
      <c r="E67" s="149"/>
      <c r="F67" s="117">
        <f t="shared" si="1"/>
        <v>0</v>
      </c>
      <c r="G67" s="200" t="s">
        <v>171</v>
      </c>
    </row>
    <row r="68" spans="1:7" s="32" customFormat="1" hidden="1">
      <c r="A68" s="157"/>
      <c r="B68" s="149"/>
      <c r="C68" s="149"/>
      <c r="D68" s="163"/>
      <c r="E68" s="149"/>
      <c r="F68" s="117">
        <f t="shared" si="1"/>
        <v>0</v>
      </c>
      <c r="G68" s="200" t="s">
        <v>171</v>
      </c>
    </row>
    <row r="69" spans="1:7" s="32" customFormat="1" hidden="1">
      <c r="A69" s="157"/>
      <c r="B69" s="149"/>
      <c r="C69" s="149"/>
      <c r="D69" s="163"/>
      <c r="E69" s="149"/>
      <c r="F69" s="117">
        <f t="shared" si="1"/>
        <v>0</v>
      </c>
      <c r="G69" s="200" t="s">
        <v>171</v>
      </c>
    </row>
    <row r="70" spans="1:7" s="32" customFormat="1" hidden="1">
      <c r="A70" s="157"/>
      <c r="B70" s="149"/>
      <c r="C70" s="149"/>
      <c r="D70" s="163"/>
      <c r="E70" s="149"/>
      <c r="F70" s="117">
        <f t="shared" si="1"/>
        <v>0</v>
      </c>
      <c r="G70" s="200" t="s">
        <v>171</v>
      </c>
    </row>
    <row r="71" spans="1:7" s="32" customFormat="1" hidden="1">
      <c r="A71" s="157"/>
      <c r="B71" s="149"/>
      <c r="C71" s="149"/>
      <c r="D71" s="163"/>
      <c r="E71" s="149"/>
      <c r="F71" s="117">
        <f t="shared" si="1"/>
        <v>0</v>
      </c>
      <c r="G71" s="200" t="s">
        <v>171</v>
      </c>
    </row>
    <row r="72" spans="1:7" s="32" customFormat="1" hidden="1">
      <c r="A72" s="157"/>
      <c r="B72" s="149"/>
      <c r="C72" s="149"/>
      <c r="D72" s="163"/>
      <c r="E72" s="149"/>
      <c r="F72" s="117">
        <f t="shared" si="1"/>
        <v>0</v>
      </c>
      <c r="G72" s="200" t="s">
        <v>171</v>
      </c>
    </row>
    <row r="73" spans="1:7" s="32" customFormat="1" hidden="1">
      <c r="A73" s="157"/>
      <c r="B73" s="149"/>
      <c r="C73" s="149"/>
      <c r="D73" s="163"/>
      <c r="E73" s="149"/>
      <c r="F73" s="117">
        <f t="shared" si="1"/>
        <v>0</v>
      </c>
      <c r="G73" s="200" t="s">
        <v>171</v>
      </c>
    </row>
    <row r="74" spans="1:7" s="32" customFormat="1" hidden="1">
      <c r="A74" s="157"/>
      <c r="B74" s="149"/>
      <c r="C74" s="149"/>
      <c r="D74" s="163"/>
      <c r="E74" s="149"/>
      <c r="F74" s="117">
        <f t="shared" si="1"/>
        <v>0</v>
      </c>
      <c r="G74" s="200" t="s">
        <v>171</v>
      </c>
    </row>
    <row r="75" spans="1:7" s="32" customFormat="1" hidden="1">
      <c r="A75" s="157"/>
      <c r="B75" s="149"/>
      <c r="C75" s="149"/>
      <c r="D75" s="163"/>
      <c r="E75" s="149"/>
      <c r="F75" s="117">
        <f t="shared" si="1"/>
        <v>0</v>
      </c>
      <c r="G75" s="200" t="s">
        <v>171</v>
      </c>
    </row>
    <row r="76" spans="1:7" s="32" customFormat="1" hidden="1">
      <c r="A76" s="157"/>
      <c r="B76" s="149"/>
      <c r="C76" s="149"/>
      <c r="D76" s="163"/>
      <c r="E76" s="149"/>
      <c r="F76" s="117">
        <f t="shared" si="1"/>
        <v>0</v>
      </c>
      <c r="G76" s="200" t="s">
        <v>171</v>
      </c>
    </row>
    <row r="77" spans="1:7" s="32" customFormat="1" hidden="1">
      <c r="A77" s="157"/>
      <c r="B77" s="149"/>
      <c r="C77" s="149"/>
      <c r="D77" s="163"/>
      <c r="E77" s="149"/>
      <c r="F77" s="117">
        <f t="shared" si="1"/>
        <v>0</v>
      </c>
      <c r="G77" s="200" t="s">
        <v>171</v>
      </c>
    </row>
    <row r="78" spans="1:7" s="32" customFormat="1" hidden="1">
      <c r="A78" s="157"/>
      <c r="B78" s="149"/>
      <c r="C78" s="149"/>
      <c r="D78" s="163"/>
      <c r="E78" s="149"/>
      <c r="F78" s="117">
        <f t="shared" si="1"/>
        <v>0</v>
      </c>
      <c r="G78" s="200" t="s">
        <v>171</v>
      </c>
    </row>
    <row r="79" spans="1:7" s="32" customFormat="1" hidden="1">
      <c r="A79" s="157"/>
      <c r="B79" s="149"/>
      <c r="C79" s="149"/>
      <c r="D79" s="163"/>
      <c r="E79" s="149"/>
      <c r="F79" s="117">
        <f t="shared" si="1"/>
        <v>0</v>
      </c>
      <c r="G79" s="200" t="s">
        <v>171</v>
      </c>
    </row>
    <row r="80" spans="1:7" s="32" customFormat="1" hidden="1">
      <c r="A80" s="157"/>
      <c r="B80" s="149"/>
      <c r="C80" s="149"/>
      <c r="D80" s="163"/>
      <c r="E80" s="149"/>
      <c r="F80" s="117">
        <f t="shared" si="1"/>
        <v>0</v>
      </c>
      <c r="G80" s="200" t="s">
        <v>171</v>
      </c>
    </row>
    <row r="81" spans="1:7" s="32" customFormat="1" hidden="1">
      <c r="A81" s="157"/>
      <c r="B81" s="149"/>
      <c r="C81" s="149"/>
      <c r="D81" s="163"/>
      <c r="E81" s="149"/>
      <c r="F81" s="117">
        <f t="shared" si="1"/>
        <v>0</v>
      </c>
      <c r="G81" s="200" t="s">
        <v>171</v>
      </c>
    </row>
    <row r="82" spans="1:7" s="32" customFormat="1" hidden="1">
      <c r="A82" s="157"/>
      <c r="B82" s="149"/>
      <c r="C82" s="149"/>
      <c r="D82" s="163"/>
      <c r="E82" s="149"/>
      <c r="F82" s="117">
        <f t="shared" si="1"/>
        <v>0</v>
      </c>
      <c r="G82" s="200" t="s">
        <v>171</v>
      </c>
    </row>
    <row r="83" spans="1:7" s="32" customFormat="1" hidden="1">
      <c r="A83" s="157"/>
      <c r="B83" s="149"/>
      <c r="C83" s="149"/>
      <c r="D83" s="163"/>
      <c r="E83" s="149"/>
      <c r="F83" s="117">
        <f t="shared" si="1"/>
        <v>0</v>
      </c>
      <c r="G83" s="200" t="s">
        <v>171</v>
      </c>
    </row>
    <row r="84" spans="1:7" s="32" customFormat="1" hidden="1">
      <c r="A84" s="157"/>
      <c r="B84" s="149"/>
      <c r="C84" s="149"/>
      <c r="D84" s="163"/>
      <c r="E84" s="149"/>
      <c r="F84" s="117">
        <f t="shared" si="1"/>
        <v>0</v>
      </c>
      <c r="G84" s="200" t="s">
        <v>171</v>
      </c>
    </row>
    <row r="85" spans="1:7" s="32" customFormat="1" hidden="1">
      <c r="A85" s="157"/>
      <c r="B85" s="149"/>
      <c r="C85" s="149"/>
      <c r="D85" s="163"/>
      <c r="E85" s="149"/>
      <c r="F85" s="117">
        <f t="shared" si="1"/>
        <v>0</v>
      </c>
      <c r="G85" s="200" t="s">
        <v>171</v>
      </c>
    </row>
    <row r="86" spans="1:7" s="32" customFormat="1" hidden="1">
      <c r="A86" s="157"/>
      <c r="B86" s="149"/>
      <c r="C86" s="149"/>
      <c r="D86" s="163"/>
      <c r="E86" s="149"/>
      <c r="F86" s="117">
        <f t="shared" si="1"/>
        <v>0</v>
      </c>
      <c r="G86" s="200" t="s">
        <v>171</v>
      </c>
    </row>
    <row r="87" spans="1:7" s="32" customFormat="1" hidden="1">
      <c r="A87" s="157"/>
      <c r="B87" s="149"/>
      <c r="C87" s="149"/>
      <c r="D87" s="163"/>
      <c r="E87" s="149"/>
      <c r="F87" s="117">
        <f t="shared" si="1"/>
        <v>0</v>
      </c>
      <c r="G87" s="200" t="s">
        <v>171</v>
      </c>
    </row>
    <row r="88" spans="1:7" s="32" customFormat="1" hidden="1">
      <c r="A88" s="157"/>
      <c r="B88" s="149"/>
      <c r="C88" s="149"/>
      <c r="D88" s="163"/>
      <c r="E88" s="149"/>
      <c r="F88" s="117">
        <f t="shared" si="1"/>
        <v>0</v>
      </c>
      <c r="G88" s="200" t="s">
        <v>171</v>
      </c>
    </row>
    <row r="89" spans="1:7" s="32" customFormat="1" hidden="1">
      <c r="A89" s="157"/>
      <c r="B89" s="149"/>
      <c r="C89" s="149"/>
      <c r="D89" s="163"/>
      <c r="E89" s="149"/>
      <c r="F89" s="117">
        <f t="shared" si="1"/>
        <v>0</v>
      </c>
      <c r="G89" s="200" t="s">
        <v>171</v>
      </c>
    </row>
    <row r="90" spans="1:7" s="32" customFormat="1" hidden="1">
      <c r="A90" s="157"/>
      <c r="B90" s="149"/>
      <c r="C90" s="149"/>
      <c r="D90" s="163"/>
      <c r="E90" s="149"/>
      <c r="F90" s="117">
        <f t="shared" si="1"/>
        <v>0</v>
      </c>
      <c r="G90" s="200" t="s">
        <v>171</v>
      </c>
    </row>
    <row r="91" spans="1:7" s="32" customFormat="1" hidden="1">
      <c r="A91" s="157"/>
      <c r="B91" s="149"/>
      <c r="C91" s="149"/>
      <c r="D91" s="163"/>
      <c r="E91" s="149"/>
      <c r="F91" s="117">
        <f t="shared" si="1"/>
        <v>0</v>
      </c>
      <c r="G91" s="200" t="s">
        <v>171</v>
      </c>
    </row>
    <row r="92" spans="1:7" s="32" customFormat="1" hidden="1">
      <c r="A92" s="157"/>
      <c r="B92" s="149"/>
      <c r="C92" s="149"/>
      <c r="D92" s="163"/>
      <c r="E92" s="149"/>
      <c r="F92" s="117">
        <f t="shared" si="1"/>
        <v>0</v>
      </c>
      <c r="G92" s="200" t="s">
        <v>171</v>
      </c>
    </row>
    <row r="93" spans="1:7" s="32" customFormat="1" hidden="1">
      <c r="A93" s="157"/>
      <c r="B93" s="149"/>
      <c r="C93" s="149"/>
      <c r="D93" s="163"/>
      <c r="E93" s="149"/>
      <c r="F93" s="117">
        <f t="shared" si="1"/>
        <v>0</v>
      </c>
      <c r="G93" s="200" t="s">
        <v>171</v>
      </c>
    </row>
    <row r="94" spans="1:7" s="32" customFormat="1" hidden="1">
      <c r="A94" s="157"/>
      <c r="B94" s="149"/>
      <c r="C94" s="149"/>
      <c r="D94" s="163"/>
      <c r="E94" s="149"/>
      <c r="F94" s="117">
        <f t="shared" si="1"/>
        <v>0</v>
      </c>
      <c r="G94" s="200" t="s">
        <v>171</v>
      </c>
    </row>
    <row r="95" spans="1:7" s="32" customFormat="1" hidden="1">
      <c r="A95" s="157"/>
      <c r="B95" s="149"/>
      <c r="C95" s="149"/>
      <c r="D95" s="163"/>
      <c r="E95" s="149"/>
      <c r="F95" s="117">
        <f t="shared" si="1"/>
        <v>0</v>
      </c>
      <c r="G95" s="200" t="s">
        <v>171</v>
      </c>
    </row>
    <row r="96" spans="1:7" s="32" customFormat="1" hidden="1">
      <c r="A96" s="157"/>
      <c r="B96" s="149"/>
      <c r="C96" s="149"/>
      <c r="D96" s="163"/>
      <c r="E96" s="149"/>
      <c r="F96" s="117">
        <f t="shared" si="1"/>
        <v>0</v>
      </c>
      <c r="G96" s="200" t="s">
        <v>171</v>
      </c>
    </row>
    <row r="97" spans="1:7" s="32" customFormat="1" hidden="1">
      <c r="A97" s="157"/>
      <c r="B97" s="149"/>
      <c r="C97" s="149"/>
      <c r="D97" s="163"/>
      <c r="E97" s="149"/>
      <c r="F97" s="117">
        <f t="shared" si="1"/>
        <v>0</v>
      </c>
      <c r="G97" s="200" t="s">
        <v>171</v>
      </c>
    </row>
    <row r="98" spans="1:7" s="32" customFormat="1" hidden="1">
      <c r="A98" s="157"/>
      <c r="B98" s="149"/>
      <c r="C98" s="149"/>
      <c r="D98" s="163"/>
      <c r="E98" s="149"/>
      <c r="F98" s="117">
        <f t="shared" si="1"/>
        <v>0</v>
      </c>
      <c r="G98" s="200" t="s">
        <v>171</v>
      </c>
    </row>
    <row r="99" spans="1:7" s="32" customFormat="1" hidden="1">
      <c r="A99" s="157"/>
      <c r="B99" s="149"/>
      <c r="C99" s="149"/>
      <c r="D99" s="163"/>
      <c r="E99" s="149"/>
      <c r="F99" s="117">
        <f t="shared" si="1"/>
        <v>0</v>
      </c>
      <c r="G99" s="200" t="s">
        <v>171</v>
      </c>
    </row>
    <row r="100" spans="1:7" s="32" customFormat="1" hidden="1">
      <c r="A100" s="157"/>
      <c r="B100" s="149"/>
      <c r="C100" s="149"/>
      <c r="D100" s="163"/>
      <c r="E100" s="149"/>
      <c r="F100" s="117">
        <f t="shared" si="1"/>
        <v>0</v>
      </c>
      <c r="G100" s="200" t="s">
        <v>171</v>
      </c>
    </row>
    <row r="101" spans="1:7" s="32" customFormat="1" hidden="1">
      <c r="A101" s="157"/>
      <c r="B101" s="149"/>
      <c r="C101" s="149"/>
      <c r="D101" s="163"/>
      <c r="E101" s="149"/>
      <c r="F101" s="117">
        <f t="shared" si="1"/>
        <v>0</v>
      </c>
      <c r="G101" s="200" t="s">
        <v>171</v>
      </c>
    </row>
    <row r="102" spans="1:7" s="32" customFormat="1" hidden="1">
      <c r="A102" s="157"/>
      <c r="B102" s="149"/>
      <c r="C102" s="149"/>
      <c r="D102" s="163"/>
      <c r="E102" s="149"/>
      <c r="F102" s="117">
        <f t="shared" si="1"/>
        <v>0</v>
      </c>
      <c r="G102" s="200" t="s">
        <v>171</v>
      </c>
    </row>
    <row r="103" spans="1:7" s="32" customFormat="1" hidden="1">
      <c r="A103" s="157"/>
      <c r="B103" s="149"/>
      <c r="C103" s="149"/>
      <c r="D103" s="163"/>
      <c r="E103" s="149"/>
      <c r="F103" s="117">
        <f t="shared" si="1"/>
        <v>0</v>
      </c>
      <c r="G103" s="200" t="s">
        <v>171</v>
      </c>
    </row>
    <row r="104" spans="1:7" s="32" customFormat="1" hidden="1">
      <c r="A104" s="157"/>
      <c r="B104" s="149"/>
      <c r="C104" s="149"/>
      <c r="D104" s="163"/>
      <c r="E104" s="149"/>
      <c r="F104" s="117">
        <f t="shared" si="1"/>
        <v>0</v>
      </c>
      <c r="G104" s="200" t="s">
        <v>171</v>
      </c>
    </row>
    <row r="105" spans="1:7" s="32" customFormat="1" hidden="1">
      <c r="A105" s="157"/>
      <c r="B105" s="149"/>
      <c r="C105" s="149"/>
      <c r="D105" s="163"/>
      <c r="E105" s="149"/>
      <c r="F105" s="117">
        <f t="shared" si="1"/>
        <v>0</v>
      </c>
      <c r="G105" s="200" t="s">
        <v>171</v>
      </c>
    </row>
    <row r="106" spans="1:7" s="32" customFormat="1" hidden="1">
      <c r="A106" s="157"/>
      <c r="B106" s="149"/>
      <c r="C106" s="149"/>
      <c r="D106" s="163"/>
      <c r="E106" s="149"/>
      <c r="F106" s="117">
        <f t="shared" si="1"/>
        <v>0</v>
      </c>
      <c r="G106" s="200" t="s">
        <v>171</v>
      </c>
    </row>
    <row r="107" spans="1:7" s="32" customFormat="1" hidden="1">
      <c r="A107" s="157"/>
      <c r="B107" s="149"/>
      <c r="C107" s="149"/>
      <c r="D107" s="163"/>
      <c r="E107" s="149"/>
      <c r="F107" s="117">
        <f t="shared" si="1"/>
        <v>0</v>
      </c>
      <c r="G107" s="200" t="s">
        <v>171</v>
      </c>
    </row>
    <row r="108" spans="1:7" s="32" customFormat="1" hidden="1">
      <c r="A108" s="157"/>
      <c r="B108" s="149"/>
      <c r="C108" s="149"/>
      <c r="D108" s="163"/>
      <c r="E108" s="149"/>
      <c r="F108" s="117">
        <f t="shared" si="1"/>
        <v>0</v>
      </c>
      <c r="G108" s="200" t="s">
        <v>171</v>
      </c>
    </row>
    <row r="109" spans="1:7" s="32" customFormat="1" hidden="1">
      <c r="A109" s="157"/>
      <c r="B109" s="149"/>
      <c r="C109" s="149"/>
      <c r="D109" s="163"/>
      <c r="E109" s="149"/>
      <c r="F109" s="117">
        <f t="shared" si="1"/>
        <v>0</v>
      </c>
      <c r="G109" s="200" t="s">
        <v>171</v>
      </c>
    </row>
    <row r="110" spans="1:7" s="32" customFormat="1" hidden="1">
      <c r="A110" s="157"/>
      <c r="B110" s="149"/>
      <c r="C110" s="149"/>
      <c r="D110" s="163"/>
      <c r="E110" s="149"/>
      <c r="F110" s="117">
        <f t="shared" si="1"/>
        <v>0</v>
      </c>
      <c r="G110" s="200" t="s">
        <v>171</v>
      </c>
    </row>
    <row r="111" spans="1:7" s="32" customFormat="1" hidden="1">
      <c r="A111" s="157"/>
      <c r="B111" s="149"/>
      <c r="C111" s="149"/>
      <c r="D111" s="163"/>
      <c r="E111" s="149"/>
      <c r="F111" s="117">
        <f t="shared" si="1"/>
        <v>0</v>
      </c>
      <c r="G111" s="200" t="s">
        <v>171</v>
      </c>
    </row>
    <row r="112" spans="1:7" s="32" customFormat="1" hidden="1">
      <c r="A112" s="157"/>
      <c r="B112" s="149"/>
      <c r="C112" s="149"/>
      <c r="D112" s="163"/>
      <c r="E112" s="149"/>
      <c r="F112" s="117">
        <f t="shared" si="1"/>
        <v>0</v>
      </c>
      <c r="G112" s="200" t="s">
        <v>171</v>
      </c>
    </row>
    <row r="113" spans="1:7" s="32" customFormat="1" hidden="1">
      <c r="A113" s="157"/>
      <c r="B113" s="149"/>
      <c r="C113" s="149"/>
      <c r="D113" s="163"/>
      <c r="E113" s="149"/>
      <c r="F113" s="117">
        <f t="shared" si="1"/>
        <v>0</v>
      </c>
      <c r="G113" s="200" t="s">
        <v>171</v>
      </c>
    </row>
    <row r="114" spans="1:7" s="32" customFormat="1" hidden="1">
      <c r="A114" s="157"/>
      <c r="B114" s="149"/>
      <c r="C114" s="149"/>
      <c r="D114" s="163"/>
      <c r="E114" s="149"/>
      <c r="F114" s="117">
        <f t="shared" si="1"/>
        <v>0</v>
      </c>
      <c r="G114" s="200" t="s">
        <v>171</v>
      </c>
    </row>
    <row r="115" spans="1:7" s="32" customFormat="1" hidden="1">
      <c r="A115" s="157"/>
      <c r="B115" s="149"/>
      <c r="C115" s="149"/>
      <c r="D115" s="163"/>
      <c r="E115" s="149"/>
      <c r="F115" s="117">
        <f t="shared" si="1"/>
        <v>0</v>
      </c>
      <c r="G115" s="200" t="s">
        <v>171</v>
      </c>
    </row>
    <row r="116" spans="1:7" s="32" customFormat="1" hidden="1">
      <c r="A116" s="157"/>
      <c r="B116" s="149"/>
      <c r="C116" s="149"/>
      <c r="D116" s="163"/>
      <c r="E116" s="149"/>
      <c r="F116" s="117">
        <f t="shared" si="1"/>
        <v>0</v>
      </c>
      <c r="G116" s="200" t="s">
        <v>171</v>
      </c>
    </row>
    <row r="117" spans="1:7" s="32" customFormat="1" hidden="1">
      <c r="A117" s="157"/>
      <c r="B117" s="149"/>
      <c r="C117" s="149"/>
      <c r="D117" s="163"/>
      <c r="E117" s="149"/>
      <c r="F117" s="117">
        <f t="shared" si="1"/>
        <v>0</v>
      </c>
      <c r="G117" s="200" t="s">
        <v>171</v>
      </c>
    </row>
    <row r="118" spans="1:7" s="32" customFormat="1" hidden="1">
      <c r="A118" s="157"/>
      <c r="B118" s="149"/>
      <c r="C118" s="149"/>
      <c r="D118" s="163"/>
      <c r="E118" s="149"/>
      <c r="F118" s="117">
        <f t="shared" si="1"/>
        <v>0</v>
      </c>
      <c r="G118" s="200" t="s">
        <v>171</v>
      </c>
    </row>
    <row r="119" spans="1:7" s="32" customFormat="1" hidden="1">
      <c r="A119" s="157"/>
      <c r="B119" s="149"/>
      <c r="C119" s="149"/>
      <c r="D119" s="163"/>
      <c r="E119" s="149"/>
      <c r="F119" s="117">
        <f t="shared" si="1"/>
        <v>0</v>
      </c>
      <c r="G119" s="200" t="s">
        <v>171</v>
      </c>
    </row>
    <row r="120" spans="1:7" s="32" customFormat="1" hidden="1">
      <c r="A120" s="157"/>
      <c r="B120" s="149"/>
      <c r="C120" s="149"/>
      <c r="D120" s="163"/>
      <c r="E120" s="149"/>
      <c r="F120" s="117">
        <f t="shared" si="1"/>
        <v>0</v>
      </c>
      <c r="G120" s="200" t="s">
        <v>171</v>
      </c>
    </row>
    <row r="121" spans="1:7" s="32" customFormat="1" hidden="1">
      <c r="A121" s="157"/>
      <c r="B121" s="149"/>
      <c r="C121" s="149"/>
      <c r="D121" s="163"/>
      <c r="E121" s="149"/>
      <c r="F121" s="117">
        <f t="shared" si="1"/>
        <v>0</v>
      </c>
      <c r="G121" s="200" t="s">
        <v>171</v>
      </c>
    </row>
    <row r="122" spans="1:7" s="32" customFormat="1" hidden="1">
      <c r="A122" s="157"/>
      <c r="B122" s="149"/>
      <c r="C122" s="149"/>
      <c r="D122" s="163"/>
      <c r="E122" s="149"/>
      <c r="F122" s="117">
        <f t="shared" si="1"/>
        <v>0</v>
      </c>
      <c r="G122" s="200" t="s">
        <v>171</v>
      </c>
    </row>
    <row r="123" spans="1:7" s="32" customFormat="1" hidden="1">
      <c r="A123" s="157"/>
      <c r="B123" s="149"/>
      <c r="C123" s="149"/>
      <c r="D123" s="163"/>
      <c r="E123" s="149"/>
      <c r="F123" s="117">
        <f t="shared" si="1"/>
        <v>0</v>
      </c>
      <c r="G123" s="200" t="s">
        <v>171</v>
      </c>
    </row>
    <row r="124" spans="1:7" s="32" customFormat="1" hidden="1">
      <c r="A124" s="157"/>
      <c r="B124" s="149"/>
      <c r="C124" s="149"/>
      <c r="D124" s="163"/>
      <c r="E124" s="149"/>
      <c r="F124" s="117">
        <f t="shared" si="1"/>
        <v>0</v>
      </c>
      <c r="G124" s="200" t="s">
        <v>171</v>
      </c>
    </row>
    <row r="125" spans="1:7" s="32" customFormat="1" hidden="1">
      <c r="A125" s="157"/>
      <c r="B125" s="149"/>
      <c r="C125" s="149"/>
      <c r="D125" s="163"/>
      <c r="E125" s="149"/>
      <c r="F125" s="117">
        <f t="shared" si="1"/>
        <v>0</v>
      </c>
      <c r="G125" s="200" t="s">
        <v>171</v>
      </c>
    </row>
    <row r="126" spans="1:7" s="32" customFormat="1" hidden="1">
      <c r="A126" s="157"/>
      <c r="B126" s="149"/>
      <c r="C126" s="149"/>
      <c r="D126" s="163"/>
      <c r="E126" s="149"/>
      <c r="F126" s="117">
        <f t="shared" si="1"/>
        <v>0</v>
      </c>
      <c r="G126" s="200" t="s">
        <v>171</v>
      </c>
    </row>
    <row r="127" spans="1:7" s="32" customFormat="1" hidden="1">
      <c r="A127" s="157"/>
      <c r="B127" s="149"/>
      <c r="C127" s="149"/>
      <c r="D127" s="163"/>
      <c r="E127" s="149"/>
      <c r="F127" s="117">
        <f t="shared" si="1"/>
        <v>0</v>
      </c>
      <c r="G127" s="200" t="s">
        <v>171</v>
      </c>
    </row>
    <row r="128" spans="1:7" s="32" customFormat="1" hidden="1">
      <c r="A128" s="157"/>
      <c r="B128" s="149"/>
      <c r="C128" s="149"/>
      <c r="D128" s="163"/>
      <c r="E128" s="149"/>
      <c r="F128" s="117">
        <f t="shared" si="1"/>
        <v>0</v>
      </c>
      <c r="G128" s="200" t="s">
        <v>171</v>
      </c>
    </row>
    <row r="129" spans="1:9" s="32" customFormat="1" hidden="1">
      <c r="A129" s="157"/>
      <c r="B129" s="149"/>
      <c r="C129" s="149"/>
      <c r="D129" s="163"/>
      <c r="E129" s="149"/>
      <c r="F129" s="117">
        <f t="shared" si="1"/>
        <v>0</v>
      </c>
      <c r="G129" s="200" t="s">
        <v>171</v>
      </c>
    </row>
    <row r="130" spans="1:9" s="32" customFormat="1" hidden="1">
      <c r="A130" s="157"/>
      <c r="B130" s="149"/>
      <c r="C130" s="149"/>
      <c r="D130" s="163"/>
      <c r="E130" s="149"/>
      <c r="F130" s="117">
        <f t="shared" si="1"/>
        <v>0</v>
      </c>
      <c r="G130" s="200" t="s">
        <v>171</v>
      </c>
    </row>
    <row r="131" spans="1:9" s="32" customFormat="1" hidden="1">
      <c r="A131" s="157"/>
      <c r="B131" s="149"/>
      <c r="C131" s="149"/>
      <c r="D131" s="163"/>
      <c r="E131" s="149"/>
      <c r="F131" s="117">
        <f t="shared" si="1"/>
        <v>0</v>
      </c>
      <c r="G131" s="200" t="s">
        <v>171</v>
      </c>
    </row>
    <row r="132" spans="1:9" s="32" customFormat="1" hidden="1">
      <c r="A132" s="157"/>
      <c r="B132" s="149"/>
      <c r="C132" s="149"/>
      <c r="D132" s="163"/>
      <c r="E132" s="149"/>
      <c r="F132" s="117">
        <f t="shared" si="1"/>
        <v>0</v>
      </c>
      <c r="G132" s="200" t="s">
        <v>171</v>
      </c>
    </row>
    <row r="133" spans="1:9" s="32" customFormat="1" hidden="1">
      <c r="A133" s="157"/>
      <c r="B133" s="149"/>
      <c r="C133" s="149"/>
      <c r="D133" s="163"/>
      <c r="E133" s="149"/>
      <c r="F133" s="117">
        <f t="shared" si="1"/>
        <v>0</v>
      </c>
      <c r="G133" s="200" t="s">
        <v>171</v>
      </c>
    </row>
    <row r="134" spans="1:9" s="32" customFormat="1">
      <c r="A134" s="157" t="s">
        <v>210</v>
      </c>
      <c r="B134" s="149">
        <v>3</v>
      </c>
      <c r="C134" s="149" t="s">
        <v>215</v>
      </c>
      <c r="D134" s="163">
        <f t="shared" ref="D134" ca="1" si="2">RAND()*1000000</f>
        <v>946982.95427688013</v>
      </c>
      <c r="E134" s="149">
        <v>7</v>
      </c>
      <c r="F134" s="192">
        <f ca="1">ROUND(+B134*D134*E134,2)</f>
        <v>19886642.039999999</v>
      </c>
      <c r="G134" s="200" t="s">
        <v>171</v>
      </c>
    </row>
    <row r="135" spans="1:9">
      <c r="A135" s="171"/>
      <c r="B135" s="5"/>
      <c r="C135" s="5"/>
      <c r="D135" s="178"/>
      <c r="E135" s="179" t="s">
        <v>172</v>
      </c>
      <c r="F135" s="199">
        <f ca="1">ROUND(SUBTOTAL(109,F5:F134),2)</f>
        <v>69736965.049999997</v>
      </c>
      <c r="G135" s="202" t="s">
        <v>171</v>
      </c>
      <c r="I135" s="226" t="s">
        <v>216</v>
      </c>
    </row>
    <row r="136" spans="1:9" s="32" customFormat="1">
      <c r="A136" s="157"/>
      <c r="B136" s="29"/>
      <c r="C136" s="29"/>
      <c r="D136" s="182"/>
      <c r="E136" s="29"/>
      <c r="F136" s="197"/>
      <c r="G136" s="200" t="s">
        <v>174</v>
      </c>
    </row>
    <row r="137" spans="1:9" s="32" customFormat="1">
      <c r="A137" s="157" t="s">
        <v>210</v>
      </c>
      <c r="B137" s="149">
        <v>3</v>
      </c>
      <c r="C137" s="149" t="s">
        <v>215</v>
      </c>
      <c r="D137" s="163">
        <f t="shared" ref="D137:D139" ca="1" si="3">RAND()*1000000</f>
        <v>667116.69795833994</v>
      </c>
      <c r="E137" s="149">
        <v>7</v>
      </c>
      <c r="F137" s="117">
        <f ca="1">ROUND(+B137*D137*E137,2)</f>
        <v>14009450.66</v>
      </c>
      <c r="G137" s="200" t="s">
        <v>174</v>
      </c>
    </row>
    <row r="138" spans="1:9" s="32" customFormat="1">
      <c r="A138" s="157" t="s">
        <v>210</v>
      </c>
      <c r="B138" s="149">
        <v>3</v>
      </c>
      <c r="C138" s="149" t="s">
        <v>215</v>
      </c>
      <c r="D138" s="163">
        <f t="shared" ca="1" si="3"/>
        <v>306057.88697938318</v>
      </c>
      <c r="E138" s="149">
        <v>7</v>
      </c>
      <c r="F138" s="117">
        <f t="shared" ref="F138:F265" ca="1" si="4">ROUND(+B138*D138*E138,2)</f>
        <v>6427215.6299999999</v>
      </c>
      <c r="G138" s="200" t="s">
        <v>174</v>
      </c>
    </row>
    <row r="139" spans="1:9" s="32" customFormat="1">
      <c r="A139" s="157" t="s">
        <v>210</v>
      </c>
      <c r="B139" s="149">
        <v>3</v>
      </c>
      <c r="C139" s="149" t="s">
        <v>215</v>
      </c>
      <c r="D139" s="163">
        <f t="shared" ca="1" si="3"/>
        <v>115574.52559349313</v>
      </c>
      <c r="E139" s="149">
        <v>7</v>
      </c>
      <c r="F139" s="117">
        <f t="shared" ca="1" si="4"/>
        <v>2427065.04</v>
      </c>
      <c r="G139" s="200" t="s">
        <v>174</v>
      </c>
    </row>
    <row r="140" spans="1:9" s="32" customFormat="1" hidden="1">
      <c r="A140" s="157"/>
      <c r="B140" s="149"/>
      <c r="C140" s="149"/>
      <c r="D140" s="163"/>
      <c r="E140" s="149"/>
      <c r="F140" s="117">
        <f t="shared" si="4"/>
        <v>0</v>
      </c>
      <c r="G140" s="200" t="s">
        <v>174</v>
      </c>
    </row>
    <row r="141" spans="1:9" s="32" customFormat="1" hidden="1">
      <c r="A141" s="157"/>
      <c r="B141" s="149"/>
      <c r="C141" s="149"/>
      <c r="D141" s="163"/>
      <c r="E141" s="149"/>
      <c r="F141" s="117">
        <f t="shared" si="4"/>
        <v>0</v>
      </c>
      <c r="G141" s="200" t="s">
        <v>174</v>
      </c>
    </row>
    <row r="142" spans="1:9" s="32" customFormat="1" hidden="1">
      <c r="A142" s="157"/>
      <c r="B142" s="149"/>
      <c r="C142" s="149"/>
      <c r="D142" s="163"/>
      <c r="E142" s="149"/>
      <c r="F142" s="117">
        <f t="shared" si="4"/>
        <v>0</v>
      </c>
      <c r="G142" s="200" t="s">
        <v>174</v>
      </c>
    </row>
    <row r="143" spans="1:9" s="32" customFormat="1" hidden="1">
      <c r="A143" s="157"/>
      <c r="B143" s="149"/>
      <c r="C143" s="149"/>
      <c r="D143" s="163"/>
      <c r="E143" s="149"/>
      <c r="F143" s="117">
        <f t="shared" si="4"/>
        <v>0</v>
      </c>
      <c r="G143" s="200" t="s">
        <v>174</v>
      </c>
    </row>
    <row r="144" spans="1:9" s="32" customFormat="1" hidden="1">
      <c r="A144" s="157"/>
      <c r="B144" s="149"/>
      <c r="C144" s="149"/>
      <c r="D144" s="163"/>
      <c r="E144" s="149"/>
      <c r="F144" s="117">
        <f t="shared" si="4"/>
        <v>0</v>
      </c>
      <c r="G144" s="200" t="s">
        <v>174</v>
      </c>
    </row>
    <row r="145" spans="1:7" s="32" customFormat="1" hidden="1">
      <c r="A145" s="157"/>
      <c r="B145" s="149"/>
      <c r="C145" s="149"/>
      <c r="D145" s="163"/>
      <c r="E145" s="149"/>
      <c r="F145" s="117">
        <f t="shared" si="4"/>
        <v>0</v>
      </c>
      <c r="G145" s="200" t="s">
        <v>174</v>
      </c>
    </row>
    <row r="146" spans="1:7" s="32" customFormat="1" hidden="1">
      <c r="A146" s="157"/>
      <c r="B146" s="149"/>
      <c r="C146" s="149"/>
      <c r="D146" s="163"/>
      <c r="E146" s="149"/>
      <c r="F146" s="117">
        <f t="shared" si="4"/>
        <v>0</v>
      </c>
      <c r="G146" s="200" t="s">
        <v>174</v>
      </c>
    </row>
    <row r="147" spans="1:7" s="32" customFormat="1" hidden="1">
      <c r="A147" s="157"/>
      <c r="B147" s="149"/>
      <c r="C147" s="149"/>
      <c r="D147" s="163"/>
      <c r="E147" s="149"/>
      <c r="F147" s="117">
        <f t="shared" si="4"/>
        <v>0</v>
      </c>
      <c r="G147" s="200" t="s">
        <v>174</v>
      </c>
    </row>
    <row r="148" spans="1:7" s="32" customFormat="1" hidden="1">
      <c r="A148" s="157"/>
      <c r="B148" s="149"/>
      <c r="C148" s="149"/>
      <c r="D148" s="163"/>
      <c r="E148" s="149"/>
      <c r="F148" s="117">
        <f t="shared" si="4"/>
        <v>0</v>
      </c>
      <c r="G148" s="200" t="s">
        <v>174</v>
      </c>
    </row>
    <row r="149" spans="1:7" s="32" customFormat="1" hidden="1">
      <c r="A149" s="157"/>
      <c r="B149" s="149"/>
      <c r="C149" s="149"/>
      <c r="D149" s="163"/>
      <c r="E149" s="149"/>
      <c r="F149" s="117">
        <f t="shared" si="4"/>
        <v>0</v>
      </c>
      <c r="G149" s="200" t="s">
        <v>174</v>
      </c>
    </row>
    <row r="150" spans="1:7" s="32" customFormat="1" hidden="1">
      <c r="A150" s="157"/>
      <c r="B150" s="149"/>
      <c r="C150" s="149"/>
      <c r="D150" s="163"/>
      <c r="E150" s="149"/>
      <c r="F150" s="117">
        <f t="shared" si="4"/>
        <v>0</v>
      </c>
      <c r="G150" s="200" t="s">
        <v>174</v>
      </c>
    </row>
    <row r="151" spans="1:7" s="32" customFormat="1" hidden="1">
      <c r="A151" s="157"/>
      <c r="B151" s="149"/>
      <c r="C151" s="149"/>
      <c r="D151" s="163"/>
      <c r="E151" s="149"/>
      <c r="F151" s="117">
        <f t="shared" si="4"/>
        <v>0</v>
      </c>
      <c r="G151" s="200" t="s">
        <v>174</v>
      </c>
    </row>
    <row r="152" spans="1:7" s="32" customFormat="1" hidden="1">
      <c r="A152" s="157"/>
      <c r="B152" s="149"/>
      <c r="C152" s="149"/>
      <c r="D152" s="163"/>
      <c r="E152" s="149"/>
      <c r="F152" s="117">
        <f t="shared" si="4"/>
        <v>0</v>
      </c>
      <c r="G152" s="200" t="s">
        <v>174</v>
      </c>
    </row>
    <row r="153" spans="1:7" s="32" customFormat="1" hidden="1">
      <c r="A153" s="157"/>
      <c r="B153" s="149"/>
      <c r="C153" s="149"/>
      <c r="D153" s="163"/>
      <c r="E153" s="149"/>
      <c r="F153" s="117">
        <f t="shared" si="4"/>
        <v>0</v>
      </c>
      <c r="G153" s="200" t="s">
        <v>174</v>
      </c>
    </row>
    <row r="154" spans="1:7" s="32" customFormat="1" hidden="1">
      <c r="A154" s="157"/>
      <c r="B154" s="149"/>
      <c r="C154" s="149"/>
      <c r="D154" s="163"/>
      <c r="E154" s="149"/>
      <c r="F154" s="117">
        <f t="shared" si="4"/>
        <v>0</v>
      </c>
      <c r="G154" s="200" t="s">
        <v>174</v>
      </c>
    </row>
    <row r="155" spans="1:7" s="32" customFormat="1" hidden="1">
      <c r="A155" s="157"/>
      <c r="B155" s="149"/>
      <c r="C155" s="149"/>
      <c r="D155" s="163"/>
      <c r="E155" s="149"/>
      <c r="F155" s="117">
        <f t="shared" si="4"/>
        <v>0</v>
      </c>
      <c r="G155" s="200" t="s">
        <v>174</v>
      </c>
    </row>
    <row r="156" spans="1:7" s="32" customFormat="1" hidden="1">
      <c r="A156" s="157"/>
      <c r="B156" s="149"/>
      <c r="C156" s="149"/>
      <c r="D156" s="163"/>
      <c r="E156" s="149"/>
      <c r="F156" s="117">
        <f t="shared" si="4"/>
        <v>0</v>
      </c>
      <c r="G156" s="200" t="s">
        <v>174</v>
      </c>
    </row>
    <row r="157" spans="1:7" s="32" customFormat="1" hidden="1">
      <c r="A157" s="157"/>
      <c r="B157" s="149"/>
      <c r="C157" s="149"/>
      <c r="D157" s="163"/>
      <c r="E157" s="149"/>
      <c r="F157" s="117">
        <f t="shared" si="4"/>
        <v>0</v>
      </c>
      <c r="G157" s="200" t="s">
        <v>174</v>
      </c>
    </row>
    <row r="158" spans="1:7" s="32" customFormat="1" hidden="1">
      <c r="A158" s="157"/>
      <c r="B158" s="149"/>
      <c r="C158" s="149"/>
      <c r="D158" s="163"/>
      <c r="E158" s="149"/>
      <c r="F158" s="117">
        <f t="shared" si="4"/>
        <v>0</v>
      </c>
      <c r="G158" s="200" t="s">
        <v>174</v>
      </c>
    </row>
    <row r="159" spans="1:7" s="32" customFormat="1" hidden="1">
      <c r="A159" s="157"/>
      <c r="B159" s="149"/>
      <c r="C159" s="149"/>
      <c r="D159" s="163"/>
      <c r="E159" s="149"/>
      <c r="F159" s="117">
        <f t="shared" si="4"/>
        <v>0</v>
      </c>
      <c r="G159" s="200" t="s">
        <v>174</v>
      </c>
    </row>
    <row r="160" spans="1:7" s="32" customFormat="1" hidden="1">
      <c r="A160" s="157"/>
      <c r="B160" s="149"/>
      <c r="C160" s="149"/>
      <c r="D160" s="163"/>
      <c r="E160" s="149"/>
      <c r="F160" s="117">
        <f t="shared" si="4"/>
        <v>0</v>
      </c>
      <c r="G160" s="200" t="s">
        <v>174</v>
      </c>
    </row>
    <row r="161" spans="1:7" s="32" customFormat="1" hidden="1">
      <c r="A161" s="157"/>
      <c r="B161" s="149"/>
      <c r="C161" s="149"/>
      <c r="D161" s="163"/>
      <c r="E161" s="149"/>
      <c r="F161" s="117">
        <f t="shared" si="4"/>
        <v>0</v>
      </c>
      <c r="G161" s="200" t="s">
        <v>174</v>
      </c>
    </row>
    <row r="162" spans="1:7" s="32" customFormat="1" hidden="1">
      <c r="A162" s="157"/>
      <c r="B162" s="149"/>
      <c r="C162" s="149"/>
      <c r="D162" s="163"/>
      <c r="E162" s="149"/>
      <c r="F162" s="117">
        <f t="shared" si="4"/>
        <v>0</v>
      </c>
      <c r="G162" s="200" t="s">
        <v>174</v>
      </c>
    </row>
    <row r="163" spans="1:7" s="32" customFormat="1" hidden="1">
      <c r="A163" s="157"/>
      <c r="B163" s="149"/>
      <c r="C163" s="149"/>
      <c r="D163" s="163"/>
      <c r="E163" s="149"/>
      <c r="F163" s="117">
        <f t="shared" si="4"/>
        <v>0</v>
      </c>
      <c r="G163" s="200" t="s">
        <v>174</v>
      </c>
    </row>
    <row r="164" spans="1:7" s="32" customFormat="1" hidden="1">
      <c r="A164" s="157"/>
      <c r="B164" s="149"/>
      <c r="C164" s="149"/>
      <c r="D164" s="163"/>
      <c r="E164" s="149"/>
      <c r="F164" s="117">
        <f t="shared" si="4"/>
        <v>0</v>
      </c>
      <c r="G164" s="200" t="s">
        <v>174</v>
      </c>
    </row>
    <row r="165" spans="1:7" s="32" customFormat="1" hidden="1">
      <c r="A165" s="157"/>
      <c r="B165" s="149"/>
      <c r="C165" s="149"/>
      <c r="D165" s="163"/>
      <c r="E165" s="149"/>
      <c r="F165" s="117">
        <f t="shared" si="4"/>
        <v>0</v>
      </c>
      <c r="G165" s="200" t="s">
        <v>174</v>
      </c>
    </row>
    <row r="166" spans="1:7" s="32" customFormat="1" hidden="1">
      <c r="A166" s="157"/>
      <c r="B166" s="149"/>
      <c r="C166" s="149"/>
      <c r="D166" s="163"/>
      <c r="E166" s="149"/>
      <c r="F166" s="117">
        <f t="shared" si="4"/>
        <v>0</v>
      </c>
      <c r="G166" s="200" t="s">
        <v>174</v>
      </c>
    </row>
    <row r="167" spans="1:7" s="32" customFormat="1" hidden="1">
      <c r="A167" s="157"/>
      <c r="B167" s="149"/>
      <c r="C167" s="149"/>
      <c r="D167" s="163"/>
      <c r="E167" s="149"/>
      <c r="F167" s="117">
        <f t="shared" si="4"/>
        <v>0</v>
      </c>
      <c r="G167" s="200" t="s">
        <v>174</v>
      </c>
    </row>
    <row r="168" spans="1:7" s="32" customFormat="1" hidden="1">
      <c r="A168" s="157"/>
      <c r="B168" s="149"/>
      <c r="C168" s="149"/>
      <c r="D168" s="163"/>
      <c r="E168" s="149"/>
      <c r="F168" s="117">
        <f t="shared" si="4"/>
        <v>0</v>
      </c>
      <c r="G168" s="200" t="s">
        <v>174</v>
      </c>
    </row>
    <row r="169" spans="1:7" s="32" customFormat="1" hidden="1">
      <c r="A169" s="157"/>
      <c r="B169" s="149"/>
      <c r="C169" s="149"/>
      <c r="D169" s="163"/>
      <c r="E169" s="149"/>
      <c r="F169" s="117">
        <f t="shared" si="4"/>
        <v>0</v>
      </c>
      <c r="G169" s="200" t="s">
        <v>174</v>
      </c>
    </row>
    <row r="170" spans="1:7" s="32" customFormat="1" hidden="1">
      <c r="A170" s="157"/>
      <c r="B170" s="149"/>
      <c r="C170" s="149"/>
      <c r="D170" s="163"/>
      <c r="E170" s="149"/>
      <c r="F170" s="117">
        <f t="shared" si="4"/>
        <v>0</v>
      </c>
      <c r="G170" s="200" t="s">
        <v>174</v>
      </c>
    </row>
    <row r="171" spans="1:7" s="32" customFormat="1" hidden="1">
      <c r="A171" s="157"/>
      <c r="B171" s="149"/>
      <c r="C171" s="149"/>
      <c r="D171" s="163"/>
      <c r="E171" s="149"/>
      <c r="F171" s="117">
        <f t="shared" si="4"/>
        <v>0</v>
      </c>
      <c r="G171" s="200" t="s">
        <v>174</v>
      </c>
    </row>
    <row r="172" spans="1:7" s="32" customFormat="1" hidden="1">
      <c r="A172" s="157"/>
      <c r="B172" s="149"/>
      <c r="C172" s="149"/>
      <c r="D172" s="163"/>
      <c r="E172" s="149"/>
      <c r="F172" s="117">
        <f t="shared" si="4"/>
        <v>0</v>
      </c>
      <c r="G172" s="200" t="s">
        <v>174</v>
      </c>
    </row>
    <row r="173" spans="1:7" s="32" customFormat="1" hidden="1">
      <c r="A173" s="157"/>
      <c r="B173" s="149"/>
      <c r="C173" s="149"/>
      <c r="D173" s="163"/>
      <c r="E173" s="149"/>
      <c r="F173" s="117">
        <f t="shared" si="4"/>
        <v>0</v>
      </c>
      <c r="G173" s="200" t="s">
        <v>174</v>
      </c>
    </row>
    <row r="174" spans="1:7" s="32" customFormat="1" hidden="1">
      <c r="A174" s="157"/>
      <c r="B174" s="149"/>
      <c r="C174" s="149"/>
      <c r="D174" s="163"/>
      <c r="E174" s="149"/>
      <c r="F174" s="117">
        <f t="shared" si="4"/>
        <v>0</v>
      </c>
      <c r="G174" s="200" t="s">
        <v>174</v>
      </c>
    </row>
    <row r="175" spans="1:7" s="32" customFormat="1" hidden="1">
      <c r="A175" s="157"/>
      <c r="B175" s="149"/>
      <c r="C175" s="149"/>
      <c r="D175" s="163"/>
      <c r="E175" s="149"/>
      <c r="F175" s="117">
        <f t="shared" si="4"/>
        <v>0</v>
      </c>
      <c r="G175" s="200" t="s">
        <v>174</v>
      </c>
    </row>
    <row r="176" spans="1:7" s="32" customFormat="1" hidden="1">
      <c r="A176" s="157"/>
      <c r="B176" s="149"/>
      <c r="C176" s="149"/>
      <c r="D176" s="163"/>
      <c r="E176" s="149"/>
      <c r="F176" s="117">
        <f t="shared" si="4"/>
        <v>0</v>
      </c>
      <c r="G176" s="200" t="s">
        <v>174</v>
      </c>
    </row>
    <row r="177" spans="1:7" s="32" customFormat="1" hidden="1">
      <c r="A177" s="157"/>
      <c r="B177" s="149"/>
      <c r="C177" s="149"/>
      <c r="D177" s="163"/>
      <c r="E177" s="149"/>
      <c r="F177" s="117">
        <f t="shared" si="4"/>
        <v>0</v>
      </c>
      <c r="G177" s="200" t="s">
        <v>174</v>
      </c>
    </row>
    <row r="178" spans="1:7" s="32" customFormat="1" hidden="1">
      <c r="A178" s="157"/>
      <c r="B178" s="149"/>
      <c r="C178" s="149"/>
      <c r="D178" s="163"/>
      <c r="E178" s="149"/>
      <c r="F178" s="117">
        <f t="shared" si="4"/>
        <v>0</v>
      </c>
      <c r="G178" s="200" t="s">
        <v>174</v>
      </c>
    </row>
    <row r="179" spans="1:7" s="32" customFormat="1" hidden="1">
      <c r="A179" s="157"/>
      <c r="B179" s="149"/>
      <c r="C179" s="149"/>
      <c r="D179" s="163"/>
      <c r="E179" s="149"/>
      <c r="F179" s="117">
        <f t="shared" si="4"/>
        <v>0</v>
      </c>
      <c r="G179" s="200" t="s">
        <v>174</v>
      </c>
    </row>
    <row r="180" spans="1:7" s="32" customFormat="1" hidden="1">
      <c r="A180" s="157"/>
      <c r="B180" s="149"/>
      <c r="C180" s="149"/>
      <c r="D180" s="163"/>
      <c r="E180" s="149"/>
      <c r="F180" s="117">
        <f t="shared" si="4"/>
        <v>0</v>
      </c>
      <c r="G180" s="200" t="s">
        <v>174</v>
      </c>
    </row>
    <row r="181" spans="1:7" s="32" customFormat="1" hidden="1">
      <c r="A181" s="157"/>
      <c r="B181" s="149"/>
      <c r="C181" s="149"/>
      <c r="D181" s="163"/>
      <c r="E181" s="149"/>
      <c r="F181" s="117">
        <f t="shared" si="4"/>
        <v>0</v>
      </c>
      <c r="G181" s="200" t="s">
        <v>174</v>
      </c>
    </row>
    <row r="182" spans="1:7" s="32" customFormat="1" hidden="1">
      <c r="A182" s="157"/>
      <c r="B182" s="149"/>
      <c r="C182" s="149"/>
      <c r="D182" s="163"/>
      <c r="E182" s="149"/>
      <c r="F182" s="117">
        <f t="shared" si="4"/>
        <v>0</v>
      </c>
      <c r="G182" s="200" t="s">
        <v>174</v>
      </c>
    </row>
    <row r="183" spans="1:7" s="32" customFormat="1" hidden="1">
      <c r="A183" s="157"/>
      <c r="B183" s="149"/>
      <c r="C183" s="149"/>
      <c r="D183" s="163"/>
      <c r="E183" s="149"/>
      <c r="F183" s="117">
        <f t="shared" si="4"/>
        <v>0</v>
      </c>
      <c r="G183" s="200" t="s">
        <v>174</v>
      </c>
    </row>
    <row r="184" spans="1:7" s="32" customFormat="1" hidden="1">
      <c r="A184" s="157"/>
      <c r="B184" s="149"/>
      <c r="C184" s="149"/>
      <c r="D184" s="163"/>
      <c r="E184" s="149"/>
      <c r="F184" s="117">
        <f t="shared" si="4"/>
        <v>0</v>
      </c>
      <c r="G184" s="200" t="s">
        <v>174</v>
      </c>
    </row>
    <row r="185" spans="1:7" s="32" customFormat="1" hidden="1">
      <c r="A185" s="157"/>
      <c r="B185" s="149"/>
      <c r="C185" s="149"/>
      <c r="D185" s="163"/>
      <c r="E185" s="149"/>
      <c r="F185" s="117">
        <f t="shared" si="4"/>
        <v>0</v>
      </c>
      <c r="G185" s="200" t="s">
        <v>174</v>
      </c>
    </row>
    <row r="186" spans="1:7" s="32" customFormat="1" hidden="1">
      <c r="A186" s="157"/>
      <c r="B186" s="149"/>
      <c r="C186" s="149"/>
      <c r="D186" s="163"/>
      <c r="E186" s="149"/>
      <c r="F186" s="117">
        <f t="shared" si="4"/>
        <v>0</v>
      </c>
      <c r="G186" s="200" t="s">
        <v>174</v>
      </c>
    </row>
    <row r="187" spans="1:7" s="32" customFormat="1" hidden="1">
      <c r="A187" s="157"/>
      <c r="B187" s="149"/>
      <c r="C187" s="149"/>
      <c r="D187" s="163"/>
      <c r="E187" s="149"/>
      <c r="F187" s="117">
        <f t="shared" si="4"/>
        <v>0</v>
      </c>
      <c r="G187" s="200" t="s">
        <v>174</v>
      </c>
    </row>
    <row r="188" spans="1:7" s="32" customFormat="1" hidden="1">
      <c r="A188" s="157"/>
      <c r="B188" s="149"/>
      <c r="C188" s="149"/>
      <c r="D188" s="163"/>
      <c r="E188" s="149"/>
      <c r="F188" s="117">
        <f t="shared" si="4"/>
        <v>0</v>
      </c>
      <c r="G188" s="200" t="s">
        <v>174</v>
      </c>
    </row>
    <row r="189" spans="1:7" s="32" customFormat="1" hidden="1">
      <c r="A189" s="157"/>
      <c r="B189" s="149"/>
      <c r="C189" s="149"/>
      <c r="D189" s="163"/>
      <c r="E189" s="149"/>
      <c r="F189" s="117">
        <f t="shared" si="4"/>
        <v>0</v>
      </c>
      <c r="G189" s="200" t="s">
        <v>174</v>
      </c>
    </row>
    <row r="190" spans="1:7" s="32" customFormat="1" hidden="1">
      <c r="A190" s="157"/>
      <c r="B190" s="149"/>
      <c r="C190" s="149"/>
      <c r="D190" s="163"/>
      <c r="E190" s="149"/>
      <c r="F190" s="117">
        <f t="shared" si="4"/>
        <v>0</v>
      </c>
      <c r="G190" s="200" t="s">
        <v>174</v>
      </c>
    </row>
    <row r="191" spans="1:7" s="32" customFormat="1" hidden="1">
      <c r="A191" s="157"/>
      <c r="B191" s="149"/>
      <c r="C191" s="149"/>
      <c r="D191" s="163"/>
      <c r="E191" s="149"/>
      <c r="F191" s="117">
        <f t="shared" si="4"/>
        <v>0</v>
      </c>
      <c r="G191" s="200" t="s">
        <v>174</v>
      </c>
    </row>
    <row r="192" spans="1:7" s="32" customFormat="1" hidden="1">
      <c r="A192" s="157"/>
      <c r="B192" s="149"/>
      <c r="C192" s="149"/>
      <c r="D192" s="163"/>
      <c r="E192" s="149"/>
      <c r="F192" s="117">
        <f t="shared" si="4"/>
        <v>0</v>
      </c>
      <c r="G192" s="200" t="s">
        <v>174</v>
      </c>
    </row>
    <row r="193" spans="1:7" s="32" customFormat="1" hidden="1">
      <c r="A193" s="157"/>
      <c r="B193" s="149"/>
      <c r="C193" s="149"/>
      <c r="D193" s="163"/>
      <c r="E193" s="149"/>
      <c r="F193" s="117">
        <f t="shared" si="4"/>
        <v>0</v>
      </c>
      <c r="G193" s="200" t="s">
        <v>174</v>
      </c>
    </row>
    <row r="194" spans="1:7" s="32" customFormat="1" hidden="1">
      <c r="A194" s="157"/>
      <c r="B194" s="149"/>
      <c r="C194" s="149"/>
      <c r="D194" s="163"/>
      <c r="E194" s="149"/>
      <c r="F194" s="117">
        <f t="shared" si="4"/>
        <v>0</v>
      </c>
      <c r="G194" s="200" t="s">
        <v>174</v>
      </c>
    </row>
    <row r="195" spans="1:7" s="32" customFormat="1" hidden="1">
      <c r="A195" s="157"/>
      <c r="B195" s="149"/>
      <c r="C195" s="149"/>
      <c r="D195" s="163"/>
      <c r="E195" s="149"/>
      <c r="F195" s="117">
        <f t="shared" si="4"/>
        <v>0</v>
      </c>
      <c r="G195" s="200" t="s">
        <v>174</v>
      </c>
    </row>
    <row r="196" spans="1:7" s="32" customFormat="1" hidden="1">
      <c r="A196" s="157"/>
      <c r="B196" s="149"/>
      <c r="C196" s="149"/>
      <c r="D196" s="163"/>
      <c r="E196" s="149"/>
      <c r="F196" s="117">
        <f t="shared" si="4"/>
        <v>0</v>
      </c>
      <c r="G196" s="200" t="s">
        <v>174</v>
      </c>
    </row>
    <row r="197" spans="1:7" s="32" customFormat="1" hidden="1">
      <c r="A197" s="157"/>
      <c r="B197" s="149"/>
      <c r="C197" s="149"/>
      <c r="D197" s="163"/>
      <c r="E197" s="149"/>
      <c r="F197" s="117">
        <f t="shared" si="4"/>
        <v>0</v>
      </c>
      <c r="G197" s="200" t="s">
        <v>174</v>
      </c>
    </row>
    <row r="198" spans="1:7" s="32" customFormat="1" hidden="1">
      <c r="A198" s="157"/>
      <c r="B198" s="149"/>
      <c r="C198" s="149"/>
      <c r="D198" s="163"/>
      <c r="E198" s="149"/>
      <c r="F198" s="117">
        <f t="shared" si="4"/>
        <v>0</v>
      </c>
      <c r="G198" s="200" t="s">
        <v>174</v>
      </c>
    </row>
    <row r="199" spans="1:7" s="32" customFormat="1" hidden="1">
      <c r="A199" s="157"/>
      <c r="B199" s="149"/>
      <c r="C199" s="149"/>
      <c r="D199" s="163"/>
      <c r="E199" s="149"/>
      <c r="F199" s="117">
        <f t="shared" si="4"/>
        <v>0</v>
      </c>
      <c r="G199" s="200" t="s">
        <v>174</v>
      </c>
    </row>
    <row r="200" spans="1:7" s="32" customFormat="1" hidden="1">
      <c r="A200" s="157"/>
      <c r="B200" s="149"/>
      <c r="C200" s="149"/>
      <c r="D200" s="163"/>
      <c r="E200" s="149"/>
      <c r="F200" s="117">
        <f t="shared" si="4"/>
        <v>0</v>
      </c>
      <c r="G200" s="200" t="s">
        <v>174</v>
      </c>
    </row>
    <row r="201" spans="1:7" s="32" customFormat="1" hidden="1">
      <c r="A201" s="157"/>
      <c r="B201" s="149"/>
      <c r="C201" s="149"/>
      <c r="D201" s="163"/>
      <c r="E201" s="149"/>
      <c r="F201" s="117">
        <f t="shared" si="4"/>
        <v>0</v>
      </c>
      <c r="G201" s="200" t="s">
        <v>174</v>
      </c>
    </row>
    <row r="202" spans="1:7" s="32" customFormat="1" hidden="1">
      <c r="A202" s="157"/>
      <c r="B202" s="149"/>
      <c r="C202" s="149"/>
      <c r="D202" s="163"/>
      <c r="E202" s="149"/>
      <c r="F202" s="117">
        <f t="shared" si="4"/>
        <v>0</v>
      </c>
      <c r="G202" s="200" t="s">
        <v>174</v>
      </c>
    </row>
    <row r="203" spans="1:7" s="32" customFormat="1" hidden="1">
      <c r="A203" s="157"/>
      <c r="B203" s="149"/>
      <c r="C203" s="149"/>
      <c r="D203" s="163"/>
      <c r="E203" s="149"/>
      <c r="F203" s="117">
        <f t="shared" si="4"/>
        <v>0</v>
      </c>
      <c r="G203" s="200" t="s">
        <v>174</v>
      </c>
    </row>
    <row r="204" spans="1:7" s="32" customFormat="1" hidden="1">
      <c r="A204" s="157"/>
      <c r="B204" s="149"/>
      <c r="C204" s="149"/>
      <c r="D204" s="163"/>
      <c r="E204" s="149"/>
      <c r="F204" s="117">
        <f t="shared" si="4"/>
        <v>0</v>
      </c>
      <c r="G204" s="200" t="s">
        <v>174</v>
      </c>
    </row>
    <row r="205" spans="1:7" s="32" customFormat="1" hidden="1">
      <c r="A205" s="157"/>
      <c r="B205" s="149"/>
      <c r="C205" s="149"/>
      <c r="D205" s="163"/>
      <c r="E205" s="149"/>
      <c r="F205" s="117">
        <f t="shared" si="4"/>
        <v>0</v>
      </c>
      <c r="G205" s="200" t="s">
        <v>174</v>
      </c>
    </row>
    <row r="206" spans="1:7" s="32" customFormat="1" hidden="1">
      <c r="A206" s="157"/>
      <c r="B206" s="149"/>
      <c r="C206" s="149"/>
      <c r="D206" s="163"/>
      <c r="E206" s="149"/>
      <c r="F206" s="117">
        <f t="shared" si="4"/>
        <v>0</v>
      </c>
      <c r="G206" s="200" t="s">
        <v>174</v>
      </c>
    </row>
    <row r="207" spans="1:7" s="32" customFormat="1" hidden="1">
      <c r="A207" s="157"/>
      <c r="B207" s="149"/>
      <c r="C207" s="149"/>
      <c r="D207" s="163"/>
      <c r="E207" s="149"/>
      <c r="F207" s="117">
        <f t="shared" si="4"/>
        <v>0</v>
      </c>
      <c r="G207" s="200" t="s">
        <v>174</v>
      </c>
    </row>
    <row r="208" spans="1:7" s="32" customFormat="1" hidden="1">
      <c r="A208" s="157"/>
      <c r="B208" s="149"/>
      <c r="C208" s="149"/>
      <c r="D208" s="163"/>
      <c r="E208" s="149"/>
      <c r="F208" s="117">
        <f t="shared" si="4"/>
        <v>0</v>
      </c>
      <c r="G208" s="200" t="s">
        <v>174</v>
      </c>
    </row>
    <row r="209" spans="1:7" s="32" customFormat="1" hidden="1">
      <c r="A209" s="157"/>
      <c r="B209" s="149"/>
      <c r="C209" s="149"/>
      <c r="D209" s="163"/>
      <c r="E209" s="149"/>
      <c r="F209" s="117">
        <f t="shared" si="4"/>
        <v>0</v>
      </c>
      <c r="G209" s="200" t="s">
        <v>174</v>
      </c>
    </row>
    <row r="210" spans="1:7" s="32" customFormat="1" hidden="1">
      <c r="A210" s="157"/>
      <c r="B210" s="149"/>
      <c r="C210" s="149"/>
      <c r="D210" s="163"/>
      <c r="E210" s="149"/>
      <c r="F210" s="117">
        <f t="shared" si="4"/>
        <v>0</v>
      </c>
      <c r="G210" s="200" t="s">
        <v>174</v>
      </c>
    </row>
    <row r="211" spans="1:7" s="32" customFormat="1" hidden="1">
      <c r="A211" s="157"/>
      <c r="B211" s="149"/>
      <c r="C211" s="149"/>
      <c r="D211" s="163"/>
      <c r="E211" s="149"/>
      <c r="F211" s="117">
        <f t="shared" si="4"/>
        <v>0</v>
      </c>
      <c r="G211" s="200" t="s">
        <v>174</v>
      </c>
    </row>
    <row r="212" spans="1:7" s="32" customFormat="1" hidden="1">
      <c r="A212" s="157"/>
      <c r="B212" s="149"/>
      <c r="C212" s="149"/>
      <c r="D212" s="163"/>
      <c r="E212" s="149"/>
      <c r="F212" s="117">
        <f t="shared" si="4"/>
        <v>0</v>
      </c>
      <c r="G212" s="200" t="s">
        <v>174</v>
      </c>
    </row>
    <row r="213" spans="1:7" s="32" customFormat="1" hidden="1">
      <c r="A213" s="157"/>
      <c r="B213" s="149"/>
      <c r="C213" s="149"/>
      <c r="D213" s="163"/>
      <c r="E213" s="149"/>
      <c r="F213" s="117">
        <f t="shared" si="4"/>
        <v>0</v>
      </c>
      <c r="G213" s="200" t="s">
        <v>174</v>
      </c>
    </row>
    <row r="214" spans="1:7" s="32" customFormat="1" hidden="1">
      <c r="A214" s="157"/>
      <c r="B214" s="149"/>
      <c r="C214" s="149"/>
      <c r="D214" s="163"/>
      <c r="E214" s="149"/>
      <c r="F214" s="117">
        <f t="shared" si="4"/>
        <v>0</v>
      </c>
      <c r="G214" s="200" t="s">
        <v>174</v>
      </c>
    </row>
    <row r="215" spans="1:7" s="32" customFormat="1" hidden="1">
      <c r="A215" s="157"/>
      <c r="B215" s="149"/>
      <c r="C215" s="149"/>
      <c r="D215" s="163"/>
      <c r="E215" s="149"/>
      <c r="F215" s="117">
        <f t="shared" si="4"/>
        <v>0</v>
      </c>
      <c r="G215" s="200" t="s">
        <v>174</v>
      </c>
    </row>
    <row r="216" spans="1:7" s="32" customFormat="1" hidden="1">
      <c r="A216" s="157"/>
      <c r="B216" s="149"/>
      <c r="C216" s="149"/>
      <c r="D216" s="163"/>
      <c r="E216" s="149"/>
      <c r="F216" s="117">
        <f t="shared" si="4"/>
        <v>0</v>
      </c>
      <c r="G216" s="200" t="s">
        <v>174</v>
      </c>
    </row>
    <row r="217" spans="1:7" s="32" customFormat="1" hidden="1">
      <c r="A217" s="157"/>
      <c r="B217" s="149"/>
      <c r="C217" s="149"/>
      <c r="D217" s="163"/>
      <c r="E217" s="149"/>
      <c r="F217" s="117">
        <f t="shared" si="4"/>
        <v>0</v>
      </c>
      <c r="G217" s="200" t="s">
        <v>174</v>
      </c>
    </row>
    <row r="218" spans="1:7" s="32" customFormat="1" hidden="1">
      <c r="A218" s="157"/>
      <c r="B218" s="149"/>
      <c r="C218" s="149"/>
      <c r="D218" s="163"/>
      <c r="E218" s="149"/>
      <c r="F218" s="117">
        <f t="shared" si="4"/>
        <v>0</v>
      </c>
      <c r="G218" s="200" t="s">
        <v>174</v>
      </c>
    </row>
    <row r="219" spans="1:7" s="32" customFormat="1" hidden="1">
      <c r="A219" s="157"/>
      <c r="B219" s="149"/>
      <c r="C219" s="149"/>
      <c r="D219" s="163"/>
      <c r="E219" s="149"/>
      <c r="F219" s="117">
        <f t="shared" si="4"/>
        <v>0</v>
      </c>
      <c r="G219" s="200" t="s">
        <v>174</v>
      </c>
    </row>
    <row r="220" spans="1:7" s="32" customFormat="1" hidden="1">
      <c r="A220" s="157"/>
      <c r="B220" s="149"/>
      <c r="C220" s="149"/>
      <c r="D220" s="163"/>
      <c r="E220" s="149"/>
      <c r="F220" s="117">
        <f t="shared" si="4"/>
        <v>0</v>
      </c>
      <c r="G220" s="200" t="s">
        <v>174</v>
      </c>
    </row>
    <row r="221" spans="1:7" s="32" customFormat="1" hidden="1">
      <c r="A221" s="157"/>
      <c r="B221" s="149"/>
      <c r="C221" s="149"/>
      <c r="D221" s="163"/>
      <c r="E221" s="149"/>
      <c r="F221" s="117">
        <f t="shared" si="4"/>
        <v>0</v>
      </c>
      <c r="G221" s="200" t="s">
        <v>174</v>
      </c>
    </row>
    <row r="222" spans="1:7" s="32" customFormat="1" hidden="1">
      <c r="A222" s="157"/>
      <c r="B222" s="149"/>
      <c r="C222" s="149"/>
      <c r="D222" s="163"/>
      <c r="E222" s="149"/>
      <c r="F222" s="117">
        <f t="shared" si="4"/>
        <v>0</v>
      </c>
      <c r="G222" s="200" t="s">
        <v>174</v>
      </c>
    </row>
    <row r="223" spans="1:7" s="32" customFormat="1" hidden="1">
      <c r="A223" s="157"/>
      <c r="B223" s="149"/>
      <c r="C223" s="149"/>
      <c r="D223" s="163"/>
      <c r="E223" s="149"/>
      <c r="F223" s="117">
        <f t="shared" si="4"/>
        <v>0</v>
      </c>
      <c r="G223" s="200" t="s">
        <v>174</v>
      </c>
    </row>
    <row r="224" spans="1:7" s="32" customFormat="1" hidden="1">
      <c r="A224" s="157"/>
      <c r="B224" s="149"/>
      <c r="C224" s="149"/>
      <c r="D224" s="163"/>
      <c r="E224" s="149"/>
      <c r="F224" s="117">
        <f t="shared" si="4"/>
        <v>0</v>
      </c>
      <c r="G224" s="200" t="s">
        <v>174</v>
      </c>
    </row>
    <row r="225" spans="1:7" s="32" customFormat="1" hidden="1">
      <c r="A225" s="157"/>
      <c r="B225" s="149"/>
      <c r="C225" s="149"/>
      <c r="D225" s="163"/>
      <c r="E225" s="149"/>
      <c r="F225" s="117">
        <f t="shared" si="4"/>
        <v>0</v>
      </c>
      <c r="G225" s="200" t="s">
        <v>174</v>
      </c>
    </row>
    <row r="226" spans="1:7" s="32" customFormat="1" hidden="1">
      <c r="A226" s="157"/>
      <c r="B226" s="149"/>
      <c r="C226" s="149"/>
      <c r="D226" s="163"/>
      <c r="E226" s="149"/>
      <c r="F226" s="117">
        <f t="shared" si="4"/>
        <v>0</v>
      </c>
      <c r="G226" s="200" t="s">
        <v>174</v>
      </c>
    </row>
    <row r="227" spans="1:7" s="32" customFormat="1" hidden="1">
      <c r="A227" s="157"/>
      <c r="B227" s="149"/>
      <c r="C227" s="149"/>
      <c r="D227" s="163"/>
      <c r="E227" s="149"/>
      <c r="F227" s="117">
        <f t="shared" si="4"/>
        <v>0</v>
      </c>
      <c r="G227" s="200" t="s">
        <v>174</v>
      </c>
    </row>
    <row r="228" spans="1:7" s="32" customFormat="1" hidden="1">
      <c r="A228" s="157"/>
      <c r="B228" s="149"/>
      <c r="C228" s="149"/>
      <c r="D228" s="163"/>
      <c r="E228" s="149"/>
      <c r="F228" s="117">
        <f t="shared" si="4"/>
        <v>0</v>
      </c>
      <c r="G228" s="200" t="s">
        <v>174</v>
      </c>
    </row>
    <row r="229" spans="1:7" s="32" customFormat="1" hidden="1">
      <c r="A229" s="157"/>
      <c r="B229" s="149"/>
      <c r="C229" s="149"/>
      <c r="D229" s="163"/>
      <c r="E229" s="149"/>
      <c r="F229" s="117">
        <f t="shared" si="4"/>
        <v>0</v>
      </c>
      <c r="G229" s="200" t="s">
        <v>174</v>
      </c>
    </row>
    <row r="230" spans="1:7" s="32" customFormat="1" hidden="1">
      <c r="A230" s="157"/>
      <c r="B230" s="149"/>
      <c r="C230" s="149"/>
      <c r="D230" s="163"/>
      <c r="E230" s="149"/>
      <c r="F230" s="117">
        <f t="shared" si="4"/>
        <v>0</v>
      </c>
      <c r="G230" s="200" t="s">
        <v>174</v>
      </c>
    </row>
    <row r="231" spans="1:7" s="32" customFormat="1" hidden="1">
      <c r="A231" s="157"/>
      <c r="B231" s="149"/>
      <c r="C231" s="149"/>
      <c r="D231" s="163"/>
      <c r="E231" s="149"/>
      <c r="F231" s="117">
        <f t="shared" si="4"/>
        <v>0</v>
      </c>
      <c r="G231" s="200" t="s">
        <v>174</v>
      </c>
    </row>
    <row r="232" spans="1:7" s="32" customFormat="1" hidden="1">
      <c r="A232" s="157"/>
      <c r="B232" s="149"/>
      <c r="C232" s="149"/>
      <c r="D232" s="163"/>
      <c r="E232" s="149"/>
      <c r="F232" s="117">
        <f t="shared" si="4"/>
        <v>0</v>
      </c>
      <c r="G232" s="200" t="s">
        <v>174</v>
      </c>
    </row>
    <row r="233" spans="1:7" s="32" customFormat="1" hidden="1">
      <c r="A233" s="157"/>
      <c r="B233" s="149"/>
      <c r="C233" s="149"/>
      <c r="D233" s="163"/>
      <c r="E233" s="149"/>
      <c r="F233" s="117">
        <f t="shared" si="4"/>
        <v>0</v>
      </c>
      <c r="G233" s="200" t="s">
        <v>174</v>
      </c>
    </row>
    <row r="234" spans="1:7" s="32" customFormat="1" hidden="1">
      <c r="A234" s="157"/>
      <c r="B234" s="149"/>
      <c r="C234" s="149"/>
      <c r="D234" s="163"/>
      <c r="E234" s="149"/>
      <c r="F234" s="117">
        <f t="shared" si="4"/>
        <v>0</v>
      </c>
      <c r="G234" s="200" t="s">
        <v>174</v>
      </c>
    </row>
    <row r="235" spans="1:7" s="32" customFormat="1" hidden="1">
      <c r="A235" s="157"/>
      <c r="B235" s="149"/>
      <c r="C235" s="149"/>
      <c r="D235" s="163"/>
      <c r="E235" s="149"/>
      <c r="F235" s="117">
        <f t="shared" si="4"/>
        <v>0</v>
      </c>
      <c r="G235" s="200" t="s">
        <v>174</v>
      </c>
    </row>
    <row r="236" spans="1:7" s="32" customFormat="1" hidden="1">
      <c r="A236" s="157"/>
      <c r="B236" s="149"/>
      <c r="C236" s="149"/>
      <c r="D236" s="163"/>
      <c r="E236" s="149"/>
      <c r="F236" s="117">
        <f t="shared" si="4"/>
        <v>0</v>
      </c>
      <c r="G236" s="200" t="s">
        <v>174</v>
      </c>
    </row>
    <row r="237" spans="1:7" s="32" customFormat="1" hidden="1">
      <c r="A237" s="157"/>
      <c r="B237" s="149"/>
      <c r="C237" s="149"/>
      <c r="D237" s="163"/>
      <c r="E237" s="149"/>
      <c r="F237" s="117">
        <f t="shared" si="4"/>
        <v>0</v>
      </c>
      <c r="G237" s="200" t="s">
        <v>174</v>
      </c>
    </row>
    <row r="238" spans="1:7" s="32" customFormat="1" hidden="1">
      <c r="A238" s="157"/>
      <c r="B238" s="149"/>
      <c r="C238" s="149"/>
      <c r="D238" s="163"/>
      <c r="E238" s="149"/>
      <c r="F238" s="117">
        <f t="shared" si="4"/>
        <v>0</v>
      </c>
      <c r="G238" s="200" t="s">
        <v>174</v>
      </c>
    </row>
    <row r="239" spans="1:7" s="32" customFormat="1" hidden="1">
      <c r="A239" s="157"/>
      <c r="B239" s="149"/>
      <c r="C239" s="149"/>
      <c r="D239" s="163"/>
      <c r="E239" s="149"/>
      <c r="F239" s="117">
        <f t="shared" si="4"/>
        <v>0</v>
      </c>
      <c r="G239" s="200" t="s">
        <v>174</v>
      </c>
    </row>
    <row r="240" spans="1:7" s="32" customFormat="1" hidden="1">
      <c r="A240" s="157"/>
      <c r="B240" s="149"/>
      <c r="C240" s="149"/>
      <c r="D240" s="163"/>
      <c r="E240" s="149"/>
      <c r="F240" s="117">
        <f t="shared" si="4"/>
        <v>0</v>
      </c>
      <c r="G240" s="200" t="s">
        <v>174</v>
      </c>
    </row>
    <row r="241" spans="1:7" s="32" customFormat="1" hidden="1">
      <c r="A241" s="157"/>
      <c r="B241" s="149"/>
      <c r="C241" s="149"/>
      <c r="D241" s="163"/>
      <c r="E241" s="149"/>
      <c r="F241" s="117">
        <f t="shared" si="4"/>
        <v>0</v>
      </c>
      <c r="G241" s="200" t="s">
        <v>174</v>
      </c>
    </row>
    <row r="242" spans="1:7" s="32" customFormat="1" hidden="1">
      <c r="A242" s="157"/>
      <c r="B242" s="149"/>
      <c r="C242" s="149"/>
      <c r="D242" s="163"/>
      <c r="E242" s="149"/>
      <c r="F242" s="117">
        <f t="shared" si="4"/>
        <v>0</v>
      </c>
      <c r="G242" s="200" t="s">
        <v>174</v>
      </c>
    </row>
    <row r="243" spans="1:7" s="32" customFormat="1" hidden="1">
      <c r="A243" s="157"/>
      <c r="B243" s="149"/>
      <c r="C243" s="149"/>
      <c r="D243" s="163"/>
      <c r="E243" s="149"/>
      <c r="F243" s="117">
        <f t="shared" si="4"/>
        <v>0</v>
      </c>
      <c r="G243" s="200" t="s">
        <v>174</v>
      </c>
    </row>
    <row r="244" spans="1:7" s="32" customFormat="1" hidden="1">
      <c r="A244" s="157"/>
      <c r="B244" s="149"/>
      <c r="C244" s="149"/>
      <c r="D244" s="163"/>
      <c r="E244" s="149"/>
      <c r="F244" s="117">
        <f t="shared" si="4"/>
        <v>0</v>
      </c>
      <c r="G244" s="200" t="s">
        <v>174</v>
      </c>
    </row>
    <row r="245" spans="1:7" s="32" customFormat="1" hidden="1">
      <c r="A245" s="157"/>
      <c r="B245" s="149"/>
      <c r="C245" s="149"/>
      <c r="D245" s="163"/>
      <c r="E245" s="149"/>
      <c r="F245" s="117">
        <f t="shared" si="4"/>
        <v>0</v>
      </c>
      <c r="G245" s="200" t="s">
        <v>174</v>
      </c>
    </row>
    <row r="246" spans="1:7" s="32" customFormat="1" hidden="1">
      <c r="A246" s="157"/>
      <c r="B246" s="149"/>
      <c r="C246" s="149"/>
      <c r="D246" s="163"/>
      <c r="E246" s="149"/>
      <c r="F246" s="117">
        <f t="shared" si="4"/>
        <v>0</v>
      </c>
      <c r="G246" s="200" t="s">
        <v>174</v>
      </c>
    </row>
    <row r="247" spans="1:7" s="32" customFormat="1" hidden="1">
      <c r="A247" s="157"/>
      <c r="B247" s="149"/>
      <c r="C247" s="149"/>
      <c r="D247" s="163"/>
      <c r="E247" s="149"/>
      <c r="F247" s="117">
        <f t="shared" si="4"/>
        <v>0</v>
      </c>
      <c r="G247" s="200" t="s">
        <v>174</v>
      </c>
    </row>
    <row r="248" spans="1:7" s="32" customFormat="1" hidden="1">
      <c r="A248" s="157"/>
      <c r="B248" s="149"/>
      <c r="C248" s="149"/>
      <c r="D248" s="163"/>
      <c r="E248" s="149"/>
      <c r="F248" s="117">
        <f t="shared" si="4"/>
        <v>0</v>
      </c>
      <c r="G248" s="200" t="s">
        <v>174</v>
      </c>
    </row>
    <row r="249" spans="1:7" s="32" customFormat="1" hidden="1">
      <c r="A249" s="157"/>
      <c r="B249" s="149"/>
      <c r="C249" s="149"/>
      <c r="D249" s="163"/>
      <c r="E249" s="149"/>
      <c r="F249" s="117">
        <f t="shared" si="4"/>
        <v>0</v>
      </c>
      <c r="G249" s="200" t="s">
        <v>174</v>
      </c>
    </row>
    <row r="250" spans="1:7" s="32" customFormat="1" hidden="1">
      <c r="A250" s="157"/>
      <c r="B250" s="149"/>
      <c r="C250" s="149"/>
      <c r="D250" s="163"/>
      <c r="E250" s="149"/>
      <c r="F250" s="117">
        <f t="shared" si="4"/>
        <v>0</v>
      </c>
      <c r="G250" s="200" t="s">
        <v>174</v>
      </c>
    </row>
    <row r="251" spans="1:7" s="32" customFormat="1" hidden="1">
      <c r="A251" s="157"/>
      <c r="B251" s="149"/>
      <c r="C251" s="149"/>
      <c r="D251" s="163"/>
      <c r="E251" s="149"/>
      <c r="F251" s="117">
        <f t="shared" si="4"/>
        <v>0</v>
      </c>
      <c r="G251" s="200" t="s">
        <v>174</v>
      </c>
    </row>
    <row r="252" spans="1:7" s="32" customFormat="1" hidden="1">
      <c r="A252" s="157"/>
      <c r="B252" s="149"/>
      <c r="C252" s="149"/>
      <c r="D252" s="163"/>
      <c r="E252" s="149"/>
      <c r="F252" s="117">
        <f t="shared" si="4"/>
        <v>0</v>
      </c>
      <c r="G252" s="200" t="s">
        <v>174</v>
      </c>
    </row>
    <row r="253" spans="1:7" s="32" customFormat="1" hidden="1">
      <c r="A253" s="157"/>
      <c r="B253" s="149"/>
      <c r="C253" s="149"/>
      <c r="D253" s="163"/>
      <c r="E253" s="149"/>
      <c r="F253" s="117">
        <f t="shared" si="4"/>
        <v>0</v>
      </c>
      <c r="G253" s="200" t="s">
        <v>174</v>
      </c>
    </row>
    <row r="254" spans="1:7" s="32" customFormat="1" hidden="1">
      <c r="A254" s="157"/>
      <c r="B254" s="149"/>
      <c r="C254" s="149"/>
      <c r="D254" s="163"/>
      <c r="E254" s="149"/>
      <c r="F254" s="117">
        <f t="shared" si="4"/>
        <v>0</v>
      </c>
      <c r="G254" s="200" t="s">
        <v>174</v>
      </c>
    </row>
    <row r="255" spans="1:7" s="32" customFormat="1" hidden="1">
      <c r="A255" s="157"/>
      <c r="B255" s="149"/>
      <c r="C255" s="149"/>
      <c r="D255" s="163"/>
      <c r="E255" s="149"/>
      <c r="F255" s="117">
        <f t="shared" si="4"/>
        <v>0</v>
      </c>
      <c r="G255" s="200" t="s">
        <v>174</v>
      </c>
    </row>
    <row r="256" spans="1:7" s="32" customFormat="1" hidden="1">
      <c r="A256" s="157"/>
      <c r="B256" s="149"/>
      <c r="C256" s="149"/>
      <c r="D256" s="163"/>
      <c r="E256" s="149"/>
      <c r="F256" s="117">
        <f t="shared" si="4"/>
        <v>0</v>
      </c>
      <c r="G256" s="200" t="s">
        <v>174</v>
      </c>
    </row>
    <row r="257" spans="1:17" s="32" customFormat="1" hidden="1">
      <c r="A257" s="157"/>
      <c r="B257" s="149"/>
      <c r="C257" s="149"/>
      <c r="D257" s="163"/>
      <c r="E257" s="149"/>
      <c r="F257" s="117">
        <f t="shared" si="4"/>
        <v>0</v>
      </c>
      <c r="G257" s="200" t="s">
        <v>174</v>
      </c>
    </row>
    <row r="258" spans="1:17" s="32" customFormat="1" hidden="1">
      <c r="A258" s="157"/>
      <c r="B258" s="149"/>
      <c r="C258" s="149"/>
      <c r="D258" s="163"/>
      <c r="E258" s="149"/>
      <c r="F258" s="117">
        <f t="shared" si="4"/>
        <v>0</v>
      </c>
      <c r="G258" s="200" t="s">
        <v>174</v>
      </c>
    </row>
    <row r="259" spans="1:17" s="32" customFormat="1" hidden="1">
      <c r="A259" s="157"/>
      <c r="B259" s="149"/>
      <c r="C259" s="149"/>
      <c r="D259" s="163"/>
      <c r="E259" s="149"/>
      <c r="F259" s="117">
        <f t="shared" si="4"/>
        <v>0</v>
      </c>
      <c r="G259" s="200" t="s">
        <v>174</v>
      </c>
    </row>
    <row r="260" spans="1:17" s="32" customFormat="1" hidden="1">
      <c r="A260" s="157"/>
      <c r="B260" s="149"/>
      <c r="C260" s="149"/>
      <c r="D260" s="163"/>
      <c r="E260" s="149"/>
      <c r="F260" s="117">
        <f t="shared" si="4"/>
        <v>0</v>
      </c>
      <c r="G260" s="200" t="s">
        <v>174</v>
      </c>
    </row>
    <row r="261" spans="1:17" s="32" customFormat="1" hidden="1">
      <c r="A261" s="157"/>
      <c r="B261" s="149"/>
      <c r="C261" s="149"/>
      <c r="D261" s="163"/>
      <c r="E261" s="149"/>
      <c r="F261" s="117">
        <f t="shared" si="4"/>
        <v>0</v>
      </c>
      <c r="G261" s="200" t="s">
        <v>174</v>
      </c>
    </row>
    <row r="262" spans="1:17" s="32" customFormat="1" hidden="1">
      <c r="A262" s="157"/>
      <c r="B262" s="149"/>
      <c r="C262" s="149"/>
      <c r="D262" s="163"/>
      <c r="E262" s="149"/>
      <c r="F262" s="117">
        <f t="shared" si="4"/>
        <v>0</v>
      </c>
      <c r="G262" s="200" t="s">
        <v>174</v>
      </c>
    </row>
    <row r="263" spans="1:17" s="32" customFormat="1" hidden="1">
      <c r="A263" s="157"/>
      <c r="B263" s="149"/>
      <c r="C263" s="149"/>
      <c r="D263" s="163"/>
      <c r="E263" s="149"/>
      <c r="F263" s="117">
        <f t="shared" si="4"/>
        <v>0</v>
      </c>
      <c r="G263" s="200" t="s">
        <v>174</v>
      </c>
    </row>
    <row r="264" spans="1:17" s="32" customFormat="1" hidden="1">
      <c r="A264" s="157"/>
      <c r="B264" s="149"/>
      <c r="C264" s="149"/>
      <c r="D264" s="163"/>
      <c r="E264" s="149"/>
      <c r="F264" s="117">
        <f t="shared" si="4"/>
        <v>0</v>
      </c>
      <c r="G264" s="200" t="s">
        <v>174</v>
      </c>
    </row>
    <row r="265" spans="1:17" s="32" customFormat="1" hidden="1">
      <c r="A265" s="157"/>
      <c r="B265" s="149"/>
      <c r="C265" s="149"/>
      <c r="D265" s="163"/>
      <c r="E265" s="149"/>
      <c r="F265" s="117">
        <f t="shared" si="4"/>
        <v>0</v>
      </c>
      <c r="G265" s="200" t="s">
        <v>174</v>
      </c>
    </row>
    <row r="266" spans="1:17" s="32" customFormat="1">
      <c r="A266" s="157" t="s">
        <v>210</v>
      </c>
      <c r="B266" s="149">
        <v>3</v>
      </c>
      <c r="C266" s="149" t="s">
        <v>215</v>
      </c>
      <c r="D266" s="163">
        <f t="shared" ref="D266" ca="1" si="5">RAND()*1000000</f>
        <v>850565.23413849203</v>
      </c>
      <c r="E266" s="149">
        <v>7</v>
      </c>
      <c r="F266" s="192">
        <f ca="1">ROUND(+B266*D266*E266,2)</f>
        <v>17861869.920000002</v>
      </c>
      <c r="G266" s="200" t="s">
        <v>174</v>
      </c>
    </row>
    <row r="267" spans="1:17">
      <c r="A267" s="171"/>
      <c r="B267" s="5"/>
      <c r="C267" s="5"/>
      <c r="D267" s="121"/>
      <c r="E267" s="121" t="s">
        <v>175</v>
      </c>
      <c r="F267" s="198">
        <f ca="1">ROUND(SUBTOTAL(109,F136:F266),2)</f>
        <v>40725601.25</v>
      </c>
      <c r="G267" s="119" t="s">
        <v>174</v>
      </c>
      <c r="I267" s="226" t="s">
        <v>216</v>
      </c>
    </row>
    <row r="268" spans="1:17">
      <c r="F268" s="122"/>
      <c r="G268" s="122" t="s">
        <v>166</v>
      </c>
    </row>
    <row r="269" spans="1:17">
      <c r="C269" s="340" t="str">
        <f>"Total "&amp;B2</f>
        <v>Total GRANT EXCLUSIVE LINE ITEM</v>
      </c>
      <c r="D269" s="340"/>
      <c r="E269" s="340"/>
      <c r="F269" s="117">
        <f ca="1">+F267+F135</f>
        <v>110462566.3</v>
      </c>
      <c r="G269" s="119" t="s">
        <v>166</v>
      </c>
      <c r="I269" s="35" t="s">
        <v>177</v>
      </c>
    </row>
    <row r="270" spans="1:17">
      <c r="A270" s="180"/>
      <c r="B270" s="5"/>
      <c r="C270" s="5"/>
      <c r="D270" s="5"/>
      <c r="E270" s="5"/>
      <c r="F270" s="119"/>
      <c r="G270" s="119" t="s">
        <v>166</v>
      </c>
    </row>
    <row r="271" spans="1:17">
      <c r="A271" s="86" t="str">
        <f>B2&amp;" Narrative (State):"</f>
        <v>GRANT EXCLUSIVE LINE ITEM Narrative (State):</v>
      </c>
      <c r="B271" s="124"/>
      <c r="C271" s="124"/>
      <c r="D271" s="124"/>
      <c r="E271" s="124"/>
      <c r="F271" s="125"/>
      <c r="G271" s="203" t="s">
        <v>171</v>
      </c>
      <c r="I271" s="36" t="s">
        <v>179</v>
      </c>
    </row>
    <row r="272" spans="1:17" s="32" customFormat="1" ht="45" customHeight="1">
      <c r="A272" s="354" t="s">
        <v>217</v>
      </c>
      <c r="B272" s="355"/>
      <c r="C272" s="355"/>
      <c r="D272" s="355"/>
      <c r="E272" s="355"/>
      <c r="F272" s="356"/>
      <c r="G272" s="201" t="s">
        <v>171</v>
      </c>
      <c r="I272" s="353" t="s">
        <v>180</v>
      </c>
      <c r="J272" s="353"/>
      <c r="K272" s="353"/>
      <c r="L272" s="353"/>
      <c r="M272" s="353"/>
      <c r="N272" s="353"/>
      <c r="O272" s="353"/>
      <c r="P272" s="353"/>
      <c r="Q272" s="353"/>
    </row>
    <row r="273" spans="1:17">
      <c r="G273" t="s">
        <v>174</v>
      </c>
    </row>
    <row r="274" spans="1:17">
      <c r="A274" s="86" t="str">
        <f>B2&amp;" Narrative (Non-State) i.e. Match or Other Funding"</f>
        <v>GRANT EXCLUSIVE LINE ITEM Narrative (Non-State) i.e. Match or Other Funding</v>
      </c>
      <c r="B274" s="126"/>
      <c r="C274" s="126"/>
      <c r="D274" s="126"/>
      <c r="E274" s="126"/>
      <c r="F274" s="127"/>
      <c r="G274" s="204" t="s">
        <v>174</v>
      </c>
      <c r="I274" s="36" t="s">
        <v>179</v>
      </c>
    </row>
    <row r="275" spans="1:17" s="32" customFormat="1" ht="45" customHeight="1">
      <c r="A275" s="354" t="s">
        <v>218</v>
      </c>
      <c r="B275" s="355"/>
      <c r="C275" s="355"/>
      <c r="D275" s="355"/>
      <c r="E275" s="355"/>
      <c r="F275" s="356"/>
      <c r="G275" s="201" t="s">
        <v>174</v>
      </c>
      <c r="I275" s="353" t="s">
        <v>180</v>
      </c>
      <c r="J275" s="353"/>
      <c r="K275" s="353"/>
      <c r="L275" s="353"/>
      <c r="M275" s="353"/>
      <c r="N275" s="353"/>
      <c r="O275" s="353"/>
      <c r="P275" s="353"/>
      <c r="Q275" s="353"/>
    </row>
    <row r="277" spans="1:17">
      <c r="D277" s="181"/>
    </row>
  </sheetData>
  <sheetProtection algorithmName="SHA-512" hashValue="bOzfaNlak85iOj8kvMFgk8HL+gvN32G/Oywdoh9CR9OUhqTqTDHo/mAho80Kp+VqOq7CprlzqjpaAc2hQUKx6g==" saltValue="SbUaip7bZLj/O2QCXugC+g==" spinCount="100000" sheet="1" formatCells="0" format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663F1-20B8-4674-BA76-A5682DB1D03D}">
  <sheetPr>
    <pageSetUpPr fitToPage="1"/>
  </sheetPr>
  <dimension ref="A1:Q277"/>
  <sheetViews>
    <sheetView zoomScaleNormal="100" zoomScaleSheetLayoutView="100" workbookViewId="0">
      <pane ySplit="4" topLeftCell="A5" activePane="bottomLeft" state="frozen"/>
      <selection pane="bottomLeft" activeCell="A272" sqref="A272:F272"/>
      <selection activeCell="A272" sqref="A272:F272"/>
    </sheetView>
  </sheetViews>
  <sheetFormatPr defaultColWidth="9.140625" defaultRowHeight="14.45"/>
  <cols>
    <col min="1" max="1" width="55.5703125" customWidth="1"/>
    <col min="2" max="5" width="15.140625" customWidth="1"/>
    <col min="6" max="6" width="17" customWidth="1"/>
    <col min="7" max="7" width="17" hidden="1" customWidth="1"/>
    <col min="8" max="8" width="2.5703125" customWidth="1"/>
  </cols>
  <sheetData>
    <row r="1" spans="1:9" ht="20.25" customHeight="1">
      <c r="A1" s="337" t="s">
        <v>163</v>
      </c>
      <c r="B1" s="337"/>
      <c r="C1" s="337"/>
      <c r="D1" s="337"/>
      <c r="E1" s="337"/>
      <c r="F1" t="str">
        <f>+'Section A'!B2</f>
        <v>Cornucopia-Galesburg Inc</v>
      </c>
      <c r="G1" t="s">
        <v>164</v>
      </c>
    </row>
    <row r="2" spans="1:9" ht="20.25" customHeight="1">
      <c r="A2" s="191" t="s">
        <v>222</v>
      </c>
      <c r="B2" s="357" t="s">
        <v>208</v>
      </c>
      <c r="C2" s="357"/>
      <c r="D2" s="357"/>
      <c r="E2" s="357"/>
      <c r="F2" s="357"/>
    </row>
    <row r="3" spans="1:9" ht="37.5" customHeight="1">
      <c r="A3" s="270" t="s">
        <v>209</v>
      </c>
      <c r="B3" s="270"/>
      <c r="C3" s="270"/>
      <c r="D3" s="270"/>
      <c r="E3" s="270"/>
      <c r="F3" s="270"/>
      <c r="G3" s="224" t="s">
        <v>166</v>
      </c>
    </row>
    <row r="4" spans="1:9">
      <c r="A4" s="138" t="s">
        <v>210</v>
      </c>
      <c r="B4" s="138" t="s">
        <v>193</v>
      </c>
      <c r="C4" s="138" t="s">
        <v>211</v>
      </c>
      <c r="D4" s="138" t="s">
        <v>212</v>
      </c>
      <c r="E4" s="138" t="s">
        <v>213</v>
      </c>
      <c r="F4" s="138" t="s">
        <v>214</v>
      </c>
      <c r="G4" s="186" t="s">
        <v>166</v>
      </c>
      <c r="I4" s="36" t="s">
        <v>170</v>
      </c>
    </row>
    <row r="5" spans="1:9" s="32" customFormat="1">
      <c r="A5" s="184" t="s">
        <v>210</v>
      </c>
      <c r="B5" s="149">
        <v>3</v>
      </c>
      <c r="C5" s="149" t="s">
        <v>215</v>
      </c>
      <c r="D5" s="163">
        <f t="shared" ref="D5:D7" ca="1" si="0">RAND()*1000000</f>
        <v>510473.83539773064</v>
      </c>
      <c r="E5" s="149">
        <v>7</v>
      </c>
      <c r="F5" s="117">
        <f t="shared" ref="F5:F133" ca="1" si="1">ROUND(+B5*D5*E5,2)</f>
        <v>10719950.539999999</v>
      </c>
      <c r="G5" s="200" t="s">
        <v>171</v>
      </c>
    </row>
    <row r="6" spans="1:9" s="32" customFormat="1">
      <c r="A6" s="157" t="s">
        <v>210</v>
      </c>
      <c r="B6" s="149">
        <v>3</v>
      </c>
      <c r="C6" s="149" t="s">
        <v>215</v>
      </c>
      <c r="D6" s="163">
        <f t="shared" ca="1" si="0"/>
        <v>87879.447494196633</v>
      </c>
      <c r="E6" s="149">
        <v>7</v>
      </c>
      <c r="F6" s="117">
        <f t="shared" ca="1" si="1"/>
        <v>1845468.4</v>
      </c>
      <c r="G6" s="200" t="s">
        <v>171</v>
      </c>
    </row>
    <row r="7" spans="1:9" s="32" customFormat="1">
      <c r="A7" s="157" t="s">
        <v>210</v>
      </c>
      <c r="B7" s="149">
        <v>3</v>
      </c>
      <c r="C7" s="149" t="s">
        <v>215</v>
      </c>
      <c r="D7" s="163">
        <f t="shared" ca="1" si="0"/>
        <v>937004.28202568193</v>
      </c>
      <c r="E7" s="149">
        <v>7</v>
      </c>
      <c r="F7" s="117">
        <f t="shared" ca="1" si="1"/>
        <v>19677089.920000002</v>
      </c>
      <c r="G7" s="200" t="s">
        <v>171</v>
      </c>
    </row>
    <row r="8" spans="1:9" s="32" customFormat="1" hidden="1">
      <c r="A8" s="157"/>
      <c r="B8" s="149"/>
      <c r="C8" s="149"/>
      <c r="D8" s="163"/>
      <c r="E8" s="149"/>
      <c r="F8" s="117">
        <f t="shared" si="1"/>
        <v>0</v>
      </c>
      <c r="G8" s="200" t="s">
        <v>171</v>
      </c>
    </row>
    <row r="9" spans="1:9" s="32" customFormat="1" hidden="1">
      <c r="A9" s="157"/>
      <c r="B9" s="149"/>
      <c r="C9" s="149"/>
      <c r="D9" s="163"/>
      <c r="E9" s="149"/>
      <c r="F9" s="117">
        <f t="shared" si="1"/>
        <v>0</v>
      </c>
      <c r="G9" s="200" t="s">
        <v>171</v>
      </c>
    </row>
    <row r="10" spans="1:9" s="32" customFormat="1" hidden="1">
      <c r="A10" s="157"/>
      <c r="B10" s="149"/>
      <c r="C10" s="149"/>
      <c r="D10" s="163"/>
      <c r="E10" s="149"/>
      <c r="F10" s="117">
        <f t="shared" si="1"/>
        <v>0</v>
      </c>
      <c r="G10" s="200" t="s">
        <v>171</v>
      </c>
    </row>
    <row r="11" spans="1:9" s="32" customFormat="1" hidden="1">
      <c r="A11" s="157"/>
      <c r="B11" s="149"/>
      <c r="C11" s="149"/>
      <c r="D11" s="163"/>
      <c r="E11" s="149"/>
      <c r="F11" s="117">
        <f t="shared" si="1"/>
        <v>0</v>
      </c>
      <c r="G11" s="200" t="s">
        <v>171</v>
      </c>
    </row>
    <row r="12" spans="1:9" s="32" customFormat="1" hidden="1">
      <c r="A12" s="157"/>
      <c r="B12" s="149"/>
      <c r="C12" s="149"/>
      <c r="D12" s="163"/>
      <c r="E12" s="149"/>
      <c r="F12" s="117">
        <f t="shared" si="1"/>
        <v>0</v>
      </c>
      <c r="G12" s="200" t="s">
        <v>171</v>
      </c>
    </row>
    <row r="13" spans="1:9" s="32" customFormat="1" hidden="1">
      <c r="A13" s="157"/>
      <c r="B13" s="149"/>
      <c r="C13" s="149"/>
      <c r="D13" s="163"/>
      <c r="E13" s="149"/>
      <c r="F13" s="117">
        <f t="shared" si="1"/>
        <v>0</v>
      </c>
      <c r="G13" s="200" t="s">
        <v>171</v>
      </c>
    </row>
    <row r="14" spans="1:9" s="32" customFormat="1" hidden="1">
      <c r="A14" s="157"/>
      <c r="B14" s="149"/>
      <c r="C14" s="149"/>
      <c r="D14" s="163"/>
      <c r="E14" s="149"/>
      <c r="F14" s="117">
        <f t="shared" si="1"/>
        <v>0</v>
      </c>
      <c r="G14" s="200" t="s">
        <v>171</v>
      </c>
    </row>
    <row r="15" spans="1:9" s="32" customFormat="1" hidden="1">
      <c r="A15" s="157"/>
      <c r="B15" s="149"/>
      <c r="C15" s="149"/>
      <c r="D15" s="163"/>
      <c r="E15" s="149"/>
      <c r="F15" s="117">
        <f t="shared" si="1"/>
        <v>0</v>
      </c>
      <c r="G15" s="200" t="s">
        <v>171</v>
      </c>
    </row>
    <row r="16" spans="1:9" s="32" customFormat="1" hidden="1">
      <c r="A16" s="157"/>
      <c r="B16" s="149"/>
      <c r="C16" s="149"/>
      <c r="D16" s="163"/>
      <c r="E16" s="149"/>
      <c r="F16" s="117">
        <f t="shared" si="1"/>
        <v>0</v>
      </c>
      <c r="G16" s="200" t="s">
        <v>171</v>
      </c>
    </row>
    <row r="17" spans="1:7" s="32" customFormat="1" hidden="1">
      <c r="A17" s="157"/>
      <c r="B17" s="149"/>
      <c r="C17" s="149"/>
      <c r="D17" s="163"/>
      <c r="E17" s="149"/>
      <c r="F17" s="117">
        <f t="shared" si="1"/>
        <v>0</v>
      </c>
      <c r="G17" s="200" t="s">
        <v>171</v>
      </c>
    </row>
    <row r="18" spans="1:7" s="32" customFormat="1" hidden="1">
      <c r="A18" s="157"/>
      <c r="B18" s="149"/>
      <c r="C18" s="149"/>
      <c r="D18" s="163"/>
      <c r="E18" s="149"/>
      <c r="F18" s="117">
        <f t="shared" si="1"/>
        <v>0</v>
      </c>
      <c r="G18" s="200" t="s">
        <v>171</v>
      </c>
    </row>
    <row r="19" spans="1:7" s="32" customFormat="1" hidden="1">
      <c r="A19" s="157"/>
      <c r="B19" s="149"/>
      <c r="C19" s="149"/>
      <c r="D19" s="163"/>
      <c r="E19" s="149"/>
      <c r="F19" s="117">
        <f t="shared" si="1"/>
        <v>0</v>
      </c>
      <c r="G19" s="200" t="s">
        <v>171</v>
      </c>
    </row>
    <row r="20" spans="1:7" s="32" customFormat="1" hidden="1">
      <c r="A20" s="157"/>
      <c r="B20" s="149"/>
      <c r="C20" s="149"/>
      <c r="D20" s="163"/>
      <c r="E20" s="149"/>
      <c r="F20" s="117">
        <f t="shared" si="1"/>
        <v>0</v>
      </c>
      <c r="G20" s="200" t="s">
        <v>171</v>
      </c>
    </row>
    <row r="21" spans="1:7" s="32" customFormat="1" hidden="1">
      <c r="A21" s="157"/>
      <c r="B21" s="149"/>
      <c r="C21" s="149"/>
      <c r="D21" s="163"/>
      <c r="E21" s="149"/>
      <c r="F21" s="117">
        <f t="shared" si="1"/>
        <v>0</v>
      </c>
      <c r="G21" s="200" t="s">
        <v>171</v>
      </c>
    </row>
    <row r="22" spans="1:7" s="32" customFormat="1" hidden="1">
      <c r="A22" s="157"/>
      <c r="B22" s="149"/>
      <c r="C22" s="149"/>
      <c r="D22" s="163"/>
      <c r="E22" s="149"/>
      <c r="F22" s="117">
        <f t="shared" si="1"/>
        <v>0</v>
      </c>
      <c r="G22" s="200" t="s">
        <v>171</v>
      </c>
    </row>
    <row r="23" spans="1:7" s="32" customFormat="1" hidden="1">
      <c r="A23" s="157"/>
      <c r="B23" s="149"/>
      <c r="C23" s="149"/>
      <c r="D23" s="163"/>
      <c r="E23" s="149"/>
      <c r="F23" s="117">
        <f t="shared" si="1"/>
        <v>0</v>
      </c>
      <c r="G23" s="200" t="s">
        <v>171</v>
      </c>
    </row>
    <row r="24" spans="1:7" s="32" customFormat="1" hidden="1">
      <c r="A24" s="157"/>
      <c r="B24" s="149"/>
      <c r="C24" s="149"/>
      <c r="D24" s="163"/>
      <c r="E24" s="149"/>
      <c r="F24" s="117">
        <f t="shared" si="1"/>
        <v>0</v>
      </c>
      <c r="G24" s="200" t="s">
        <v>171</v>
      </c>
    </row>
    <row r="25" spans="1:7" s="32" customFormat="1" hidden="1">
      <c r="A25" s="157"/>
      <c r="B25" s="149"/>
      <c r="C25" s="149"/>
      <c r="D25" s="163"/>
      <c r="E25" s="149"/>
      <c r="F25" s="117">
        <f t="shared" si="1"/>
        <v>0</v>
      </c>
      <c r="G25" s="200" t="s">
        <v>171</v>
      </c>
    </row>
    <row r="26" spans="1:7" s="32" customFormat="1" hidden="1">
      <c r="A26" s="157"/>
      <c r="B26" s="149"/>
      <c r="C26" s="149"/>
      <c r="D26" s="163"/>
      <c r="E26" s="149"/>
      <c r="F26" s="117">
        <f t="shared" si="1"/>
        <v>0</v>
      </c>
      <c r="G26" s="200" t="s">
        <v>171</v>
      </c>
    </row>
    <row r="27" spans="1:7" s="32" customFormat="1" hidden="1">
      <c r="A27" s="157"/>
      <c r="B27" s="149"/>
      <c r="C27" s="149"/>
      <c r="D27" s="163"/>
      <c r="E27" s="149"/>
      <c r="F27" s="117">
        <f t="shared" si="1"/>
        <v>0</v>
      </c>
      <c r="G27" s="200" t="s">
        <v>171</v>
      </c>
    </row>
    <row r="28" spans="1:7" s="32" customFormat="1" hidden="1">
      <c r="A28" s="157"/>
      <c r="B28" s="149"/>
      <c r="C28" s="149"/>
      <c r="D28" s="163"/>
      <c r="E28" s="149"/>
      <c r="F28" s="117">
        <f t="shared" si="1"/>
        <v>0</v>
      </c>
      <c r="G28" s="200" t="s">
        <v>171</v>
      </c>
    </row>
    <row r="29" spans="1:7" s="32" customFormat="1" hidden="1">
      <c r="A29" s="157"/>
      <c r="B29" s="149"/>
      <c r="C29" s="149"/>
      <c r="D29" s="163"/>
      <c r="E29" s="149"/>
      <c r="F29" s="117">
        <f t="shared" si="1"/>
        <v>0</v>
      </c>
      <c r="G29" s="200" t="s">
        <v>171</v>
      </c>
    </row>
    <row r="30" spans="1:7" s="32" customFormat="1" hidden="1">
      <c r="A30" s="157"/>
      <c r="B30" s="149"/>
      <c r="C30" s="149"/>
      <c r="D30" s="163"/>
      <c r="E30" s="149"/>
      <c r="F30" s="117">
        <f t="shared" si="1"/>
        <v>0</v>
      </c>
      <c r="G30" s="200" t="s">
        <v>171</v>
      </c>
    </row>
    <row r="31" spans="1:7" s="32" customFormat="1" hidden="1">
      <c r="A31" s="157"/>
      <c r="B31" s="149"/>
      <c r="C31" s="149"/>
      <c r="D31" s="163"/>
      <c r="E31" s="149"/>
      <c r="F31" s="117">
        <f t="shared" si="1"/>
        <v>0</v>
      </c>
      <c r="G31" s="200" t="s">
        <v>171</v>
      </c>
    </row>
    <row r="32" spans="1:7" s="32" customFormat="1" hidden="1">
      <c r="A32" s="157"/>
      <c r="B32" s="149"/>
      <c r="C32" s="149"/>
      <c r="D32" s="163"/>
      <c r="E32" s="149"/>
      <c r="F32" s="117">
        <f t="shared" si="1"/>
        <v>0</v>
      </c>
      <c r="G32" s="200" t="s">
        <v>171</v>
      </c>
    </row>
    <row r="33" spans="1:7" s="32" customFormat="1" hidden="1">
      <c r="A33" s="157"/>
      <c r="B33" s="149"/>
      <c r="C33" s="149"/>
      <c r="D33" s="163"/>
      <c r="E33" s="149"/>
      <c r="F33" s="117">
        <f t="shared" si="1"/>
        <v>0</v>
      </c>
      <c r="G33" s="200" t="s">
        <v>171</v>
      </c>
    </row>
    <row r="34" spans="1:7" s="32" customFormat="1" hidden="1">
      <c r="A34" s="157"/>
      <c r="B34" s="149"/>
      <c r="C34" s="149"/>
      <c r="D34" s="163"/>
      <c r="E34" s="149"/>
      <c r="F34" s="117">
        <f t="shared" si="1"/>
        <v>0</v>
      </c>
      <c r="G34" s="200" t="s">
        <v>171</v>
      </c>
    </row>
    <row r="35" spans="1:7" s="32" customFormat="1" hidden="1">
      <c r="A35" s="157"/>
      <c r="B35" s="149"/>
      <c r="C35" s="149"/>
      <c r="D35" s="163"/>
      <c r="E35" s="149"/>
      <c r="F35" s="117">
        <f t="shared" si="1"/>
        <v>0</v>
      </c>
      <c r="G35" s="200" t="s">
        <v>171</v>
      </c>
    </row>
    <row r="36" spans="1:7" s="32" customFormat="1" hidden="1">
      <c r="A36" s="157"/>
      <c r="B36" s="149"/>
      <c r="C36" s="149"/>
      <c r="D36" s="163"/>
      <c r="E36" s="149"/>
      <c r="F36" s="117">
        <f t="shared" si="1"/>
        <v>0</v>
      </c>
      <c r="G36" s="200" t="s">
        <v>171</v>
      </c>
    </row>
    <row r="37" spans="1:7" s="32" customFormat="1" hidden="1">
      <c r="A37" s="157"/>
      <c r="B37" s="149"/>
      <c r="C37" s="149"/>
      <c r="D37" s="163"/>
      <c r="E37" s="149"/>
      <c r="F37" s="117">
        <f t="shared" si="1"/>
        <v>0</v>
      </c>
      <c r="G37" s="200" t="s">
        <v>171</v>
      </c>
    </row>
    <row r="38" spans="1:7" s="32" customFormat="1" hidden="1">
      <c r="A38" s="157"/>
      <c r="B38" s="149"/>
      <c r="C38" s="149"/>
      <c r="D38" s="163"/>
      <c r="E38" s="149"/>
      <c r="F38" s="117">
        <f t="shared" si="1"/>
        <v>0</v>
      </c>
      <c r="G38" s="200" t="s">
        <v>171</v>
      </c>
    </row>
    <row r="39" spans="1:7" s="32" customFormat="1" hidden="1">
      <c r="A39" s="157"/>
      <c r="B39" s="149"/>
      <c r="C39" s="149"/>
      <c r="D39" s="163"/>
      <c r="E39" s="149"/>
      <c r="F39" s="117">
        <f t="shared" si="1"/>
        <v>0</v>
      </c>
      <c r="G39" s="200" t="s">
        <v>171</v>
      </c>
    </row>
    <row r="40" spans="1:7" s="32" customFormat="1" hidden="1">
      <c r="A40" s="157"/>
      <c r="B40" s="149"/>
      <c r="C40" s="149"/>
      <c r="D40" s="163"/>
      <c r="E40" s="149"/>
      <c r="F40" s="117">
        <f t="shared" si="1"/>
        <v>0</v>
      </c>
      <c r="G40" s="200" t="s">
        <v>171</v>
      </c>
    </row>
    <row r="41" spans="1:7" s="32" customFormat="1" hidden="1">
      <c r="A41" s="157"/>
      <c r="B41" s="149"/>
      <c r="C41" s="149"/>
      <c r="D41" s="163"/>
      <c r="E41" s="149"/>
      <c r="F41" s="117">
        <f t="shared" si="1"/>
        <v>0</v>
      </c>
      <c r="G41" s="200" t="s">
        <v>171</v>
      </c>
    </row>
    <row r="42" spans="1:7" s="32" customFormat="1" hidden="1">
      <c r="A42" s="157"/>
      <c r="B42" s="149"/>
      <c r="C42" s="149"/>
      <c r="D42" s="163"/>
      <c r="E42" s="149"/>
      <c r="F42" s="117">
        <f t="shared" si="1"/>
        <v>0</v>
      </c>
      <c r="G42" s="200" t="s">
        <v>171</v>
      </c>
    </row>
    <row r="43" spans="1:7" s="32" customFormat="1" hidden="1">
      <c r="A43" s="157"/>
      <c r="B43" s="149"/>
      <c r="C43" s="149"/>
      <c r="D43" s="163"/>
      <c r="E43" s="149"/>
      <c r="F43" s="117">
        <f t="shared" si="1"/>
        <v>0</v>
      </c>
      <c r="G43" s="200" t="s">
        <v>171</v>
      </c>
    </row>
    <row r="44" spans="1:7" s="32" customFormat="1" hidden="1">
      <c r="A44" s="157"/>
      <c r="B44" s="149"/>
      <c r="C44" s="149"/>
      <c r="D44" s="163"/>
      <c r="E44" s="149"/>
      <c r="F44" s="117">
        <f t="shared" si="1"/>
        <v>0</v>
      </c>
      <c r="G44" s="200" t="s">
        <v>171</v>
      </c>
    </row>
    <row r="45" spans="1:7" s="32" customFormat="1" hidden="1">
      <c r="A45" s="157"/>
      <c r="B45" s="149"/>
      <c r="C45" s="149"/>
      <c r="D45" s="163"/>
      <c r="E45" s="149"/>
      <c r="F45" s="117">
        <f t="shared" si="1"/>
        <v>0</v>
      </c>
      <c r="G45" s="200" t="s">
        <v>171</v>
      </c>
    </row>
    <row r="46" spans="1:7" s="32" customFormat="1" hidden="1">
      <c r="A46" s="157"/>
      <c r="B46" s="149"/>
      <c r="C46" s="149"/>
      <c r="D46" s="163"/>
      <c r="E46" s="149"/>
      <c r="F46" s="117">
        <f t="shared" si="1"/>
        <v>0</v>
      </c>
      <c r="G46" s="200" t="s">
        <v>171</v>
      </c>
    </row>
    <row r="47" spans="1:7" s="32" customFormat="1" hidden="1">
      <c r="A47" s="157"/>
      <c r="B47" s="149"/>
      <c r="C47" s="149"/>
      <c r="D47" s="163"/>
      <c r="E47" s="149"/>
      <c r="F47" s="117">
        <f t="shared" si="1"/>
        <v>0</v>
      </c>
      <c r="G47" s="200" t="s">
        <v>171</v>
      </c>
    </row>
    <row r="48" spans="1:7" s="32" customFormat="1" hidden="1">
      <c r="A48" s="157"/>
      <c r="B48" s="149"/>
      <c r="C48" s="149"/>
      <c r="D48" s="163"/>
      <c r="E48" s="149"/>
      <c r="F48" s="117">
        <f t="shared" si="1"/>
        <v>0</v>
      </c>
      <c r="G48" s="200" t="s">
        <v>171</v>
      </c>
    </row>
    <row r="49" spans="1:7" s="32" customFormat="1" hidden="1">
      <c r="A49" s="157"/>
      <c r="B49" s="149"/>
      <c r="C49" s="149"/>
      <c r="D49" s="163"/>
      <c r="E49" s="149"/>
      <c r="F49" s="117">
        <f t="shared" si="1"/>
        <v>0</v>
      </c>
      <c r="G49" s="200" t="s">
        <v>171</v>
      </c>
    </row>
    <row r="50" spans="1:7" s="32" customFormat="1" hidden="1">
      <c r="A50" s="157"/>
      <c r="B50" s="149"/>
      <c r="C50" s="149"/>
      <c r="D50" s="163"/>
      <c r="E50" s="149"/>
      <c r="F50" s="117">
        <f t="shared" si="1"/>
        <v>0</v>
      </c>
      <c r="G50" s="200" t="s">
        <v>171</v>
      </c>
    </row>
    <row r="51" spans="1:7" s="32" customFormat="1" hidden="1">
      <c r="A51" s="157"/>
      <c r="B51" s="149"/>
      <c r="C51" s="149"/>
      <c r="D51" s="163"/>
      <c r="E51" s="149"/>
      <c r="F51" s="117">
        <f t="shared" si="1"/>
        <v>0</v>
      </c>
      <c r="G51" s="200" t="s">
        <v>171</v>
      </c>
    </row>
    <row r="52" spans="1:7" s="32" customFormat="1" hidden="1">
      <c r="A52" s="157"/>
      <c r="B52" s="149"/>
      <c r="C52" s="149"/>
      <c r="D52" s="163"/>
      <c r="E52" s="149"/>
      <c r="F52" s="117">
        <f t="shared" si="1"/>
        <v>0</v>
      </c>
      <c r="G52" s="200" t="s">
        <v>171</v>
      </c>
    </row>
    <row r="53" spans="1:7" s="32" customFormat="1" hidden="1">
      <c r="A53" s="157"/>
      <c r="B53" s="149"/>
      <c r="C53" s="149"/>
      <c r="D53" s="163"/>
      <c r="E53" s="149"/>
      <c r="F53" s="117">
        <f t="shared" si="1"/>
        <v>0</v>
      </c>
      <c r="G53" s="200" t="s">
        <v>171</v>
      </c>
    </row>
    <row r="54" spans="1:7" s="32" customFormat="1" hidden="1">
      <c r="A54" s="157"/>
      <c r="B54" s="149"/>
      <c r="C54" s="149"/>
      <c r="D54" s="163"/>
      <c r="E54" s="149"/>
      <c r="F54" s="117">
        <f t="shared" si="1"/>
        <v>0</v>
      </c>
      <c r="G54" s="200" t="s">
        <v>171</v>
      </c>
    </row>
    <row r="55" spans="1:7" s="32" customFormat="1" hidden="1">
      <c r="A55" s="157"/>
      <c r="B55" s="149"/>
      <c r="C55" s="149"/>
      <c r="D55" s="163"/>
      <c r="E55" s="149"/>
      <c r="F55" s="117">
        <f t="shared" si="1"/>
        <v>0</v>
      </c>
      <c r="G55" s="200" t="s">
        <v>171</v>
      </c>
    </row>
    <row r="56" spans="1:7" s="32" customFormat="1" hidden="1">
      <c r="A56" s="157"/>
      <c r="B56" s="149"/>
      <c r="C56" s="149"/>
      <c r="D56" s="163"/>
      <c r="E56" s="149"/>
      <c r="F56" s="117">
        <f t="shared" si="1"/>
        <v>0</v>
      </c>
      <c r="G56" s="200" t="s">
        <v>171</v>
      </c>
    </row>
    <row r="57" spans="1:7" s="32" customFormat="1" hidden="1">
      <c r="A57" s="157"/>
      <c r="B57" s="149"/>
      <c r="C57" s="149"/>
      <c r="D57" s="163"/>
      <c r="E57" s="149"/>
      <c r="F57" s="117">
        <f t="shared" si="1"/>
        <v>0</v>
      </c>
      <c r="G57" s="200" t="s">
        <v>171</v>
      </c>
    </row>
    <row r="58" spans="1:7" s="32" customFormat="1" hidden="1">
      <c r="A58" s="157"/>
      <c r="B58" s="149"/>
      <c r="C58" s="149"/>
      <c r="D58" s="163"/>
      <c r="E58" s="149"/>
      <c r="F58" s="117">
        <f t="shared" si="1"/>
        <v>0</v>
      </c>
      <c r="G58" s="200" t="s">
        <v>171</v>
      </c>
    </row>
    <row r="59" spans="1:7" s="32" customFormat="1" hidden="1">
      <c r="A59" s="157"/>
      <c r="B59" s="149"/>
      <c r="C59" s="149"/>
      <c r="D59" s="163"/>
      <c r="E59" s="149"/>
      <c r="F59" s="117">
        <f t="shared" si="1"/>
        <v>0</v>
      </c>
      <c r="G59" s="200" t="s">
        <v>171</v>
      </c>
    </row>
    <row r="60" spans="1:7" s="32" customFormat="1" hidden="1">
      <c r="A60" s="157"/>
      <c r="B60" s="149"/>
      <c r="C60" s="149"/>
      <c r="D60" s="163"/>
      <c r="E60" s="149"/>
      <c r="F60" s="117">
        <f t="shared" si="1"/>
        <v>0</v>
      </c>
      <c r="G60" s="200" t="s">
        <v>171</v>
      </c>
    </row>
    <row r="61" spans="1:7" s="32" customFormat="1" hidden="1">
      <c r="A61" s="157"/>
      <c r="B61" s="149"/>
      <c r="C61" s="149"/>
      <c r="D61" s="163"/>
      <c r="E61" s="149"/>
      <c r="F61" s="117">
        <f t="shared" si="1"/>
        <v>0</v>
      </c>
      <c r="G61" s="200" t="s">
        <v>171</v>
      </c>
    </row>
    <row r="62" spans="1:7" s="32" customFormat="1" hidden="1">
      <c r="A62" s="157"/>
      <c r="B62" s="149"/>
      <c r="C62" s="149"/>
      <c r="D62" s="163"/>
      <c r="E62" s="149"/>
      <c r="F62" s="117">
        <f t="shared" si="1"/>
        <v>0</v>
      </c>
      <c r="G62" s="200" t="s">
        <v>171</v>
      </c>
    </row>
    <row r="63" spans="1:7" s="32" customFormat="1" hidden="1">
      <c r="A63" s="157"/>
      <c r="B63" s="149"/>
      <c r="C63" s="149"/>
      <c r="D63" s="163"/>
      <c r="E63" s="149"/>
      <c r="F63" s="117">
        <f t="shared" si="1"/>
        <v>0</v>
      </c>
      <c r="G63" s="200" t="s">
        <v>171</v>
      </c>
    </row>
    <row r="64" spans="1:7" s="32" customFormat="1" hidden="1">
      <c r="A64" s="157"/>
      <c r="B64" s="149"/>
      <c r="C64" s="149"/>
      <c r="D64" s="163"/>
      <c r="E64" s="149"/>
      <c r="F64" s="117">
        <f t="shared" si="1"/>
        <v>0</v>
      </c>
      <c r="G64" s="200" t="s">
        <v>171</v>
      </c>
    </row>
    <row r="65" spans="1:7" s="32" customFormat="1" hidden="1">
      <c r="A65" s="157"/>
      <c r="B65" s="149"/>
      <c r="C65" s="149"/>
      <c r="D65" s="163"/>
      <c r="E65" s="149"/>
      <c r="F65" s="117">
        <f t="shared" si="1"/>
        <v>0</v>
      </c>
      <c r="G65" s="200" t="s">
        <v>171</v>
      </c>
    </row>
    <row r="66" spans="1:7" s="32" customFormat="1" hidden="1">
      <c r="A66" s="157"/>
      <c r="B66" s="149"/>
      <c r="C66" s="149"/>
      <c r="D66" s="163"/>
      <c r="E66" s="149"/>
      <c r="F66" s="117">
        <f t="shared" si="1"/>
        <v>0</v>
      </c>
      <c r="G66" s="200" t="s">
        <v>171</v>
      </c>
    </row>
    <row r="67" spans="1:7" s="32" customFormat="1" hidden="1">
      <c r="A67" s="157"/>
      <c r="B67" s="149"/>
      <c r="C67" s="149"/>
      <c r="D67" s="163"/>
      <c r="E67" s="149"/>
      <c r="F67" s="117">
        <f t="shared" si="1"/>
        <v>0</v>
      </c>
      <c r="G67" s="200" t="s">
        <v>171</v>
      </c>
    </row>
    <row r="68" spans="1:7" s="32" customFormat="1" hidden="1">
      <c r="A68" s="157"/>
      <c r="B68" s="149"/>
      <c r="C68" s="149"/>
      <c r="D68" s="163"/>
      <c r="E68" s="149"/>
      <c r="F68" s="117">
        <f t="shared" si="1"/>
        <v>0</v>
      </c>
      <c r="G68" s="200" t="s">
        <v>171</v>
      </c>
    </row>
    <row r="69" spans="1:7" s="32" customFormat="1" hidden="1">
      <c r="A69" s="157"/>
      <c r="B69" s="149"/>
      <c r="C69" s="149"/>
      <c r="D69" s="163"/>
      <c r="E69" s="149"/>
      <c r="F69" s="117">
        <f t="shared" si="1"/>
        <v>0</v>
      </c>
      <c r="G69" s="200" t="s">
        <v>171</v>
      </c>
    </row>
    <row r="70" spans="1:7" s="32" customFormat="1" hidden="1">
      <c r="A70" s="157"/>
      <c r="B70" s="149"/>
      <c r="C70" s="149"/>
      <c r="D70" s="163"/>
      <c r="E70" s="149"/>
      <c r="F70" s="117">
        <f t="shared" si="1"/>
        <v>0</v>
      </c>
      <c r="G70" s="200" t="s">
        <v>171</v>
      </c>
    </row>
    <row r="71" spans="1:7" s="32" customFormat="1" hidden="1">
      <c r="A71" s="157"/>
      <c r="B71" s="149"/>
      <c r="C71" s="149"/>
      <c r="D71" s="163"/>
      <c r="E71" s="149"/>
      <c r="F71" s="117">
        <f t="shared" si="1"/>
        <v>0</v>
      </c>
      <c r="G71" s="200" t="s">
        <v>171</v>
      </c>
    </row>
    <row r="72" spans="1:7" s="32" customFormat="1" hidden="1">
      <c r="A72" s="157"/>
      <c r="B72" s="149"/>
      <c r="C72" s="149"/>
      <c r="D72" s="163"/>
      <c r="E72" s="149"/>
      <c r="F72" s="117">
        <f t="shared" si="1"/>
        <v>0</v>
      </c>
      <c r="G72" s="200" t="s">
        <v>171</v>
      </c>
    </row>
    <row r="73" spans="1:7" s="32" customFormat="1" hidden="1">
      <c r="A73" s="157"/>
      <c r="B73" s="149"/>
      <c r="C73" s="149"/>
      <c r="D73" s="163"/>
      <c r="E73" s="149"/>
      <c r="F73" s="117">
        <f t="shared" si="1"/>
        <v>0</v>
      </c>
      <c r="G73" s="200" t="s">
        <v>171</v>
      </c>
    </row>
    <row r="74" spans="1:7" s="32" customFormat="1" hidden="1">
      <c r="A74" s="157"/>
      <c r="B74" s="149"/>
      <c r="C74" s="149"/>
      <c r="D74" s="163"/>
      <c r="E74" s="149"/>
      <c r="F74" s="117">
        <f t="shared" si="1"/>
        <v>0</v>
      </c>
      <c r="G74" s="200" t="s">
        <v>171</v>
      </c>
    </row>
    <row r="75" spans="1:7" s="32" customFormat="1" hidden="1">
      <c r="A75" s="157"/>
      <c r="B75" s="149"/>
      <c r="C75" s="149"/>
      <c r="D75" s="163"/>
      <c r="E75" s="149"/>
      <c r="F75" s="117">
        <f t="shared" si="1"/>
        <v>0</v>
      </c>
      <c r="G75" s="200" t="s">
        <v>171</v>
      </c>
    </row>
    <row r="76" spans="1:7" s="32" customFormat="1" hidden="1">
      <c r="A76" s="157"/>
      <c r="B76" s="149"/>
      <c r="C76" s="149"/>
      <c r="D76" s="163"/>
      <c r="E76" s="149"/>
      <c r="F76" s="117">
        <f t="shared" si="1"/>
        <v>0</v>
      </c>
      <c r="G76" s="200" t="s">
        <v>171</v>
      </c>
    </row>
    <row r="77" spans="1:7" s="32" customFormat="1" hidden="1">
      <c r="A77" s="157"/>
      <c r="B77" s="149"/>
      <c r="C77" s="149"/>
      <c r="D77" s="163"/>
      <c r="E77" s="149"/>
      <c r="F77" s="117">
        <f t="shared" si="1"/>
        <v>0</v>
      </c>
      <c r="G77" s="200" t="s">
        <v>171</v>
      </c>
    </row>
    <row r="78" spans="1:7" s="32" customFormat="1" hidden="1">
      <c r="A78" s="157"/>
      <c r="B78" s="149"/>
      <c r="C78" s="149"/>
      <c r="D78" s="163"/>
      <c r="E78" s="149"/>
      <c r="F78" s="117">
        <f t="shared" si="1"/>
        <v>0</v>
      </c>
      <c r="G78" s="200" t="s">
        <v>171</v>
      </c>
    </row>
    <row r="79" spans="1:7" s="32" customFormat="1" hidden="1">
      <c r="A79" s="157"/>
      <c r="B79" s="149"/>
      <c r="C79" s="149"/>
      <c r="D79" s="163"/>
      <c r="E79" s="149"/>
      <c r="F79" s="117">
        <f t="shared" si="1"/>
        <v>0</v>
      </c>
      <c r="G79" s="200" t="s">
        <v>171</v>
      </c>
    </row>
    <row r="80" spans="1:7" s="32" customFormat="1" hidden="1">
      <c r="A80" s="157"/>
      <c r="B80" s="149"/>
      <c r="C80" s="149"/>
      <c r="D80" s="163"/>
      <c r="E80" s="149"/>
      <c r="F80" s="117">
        <f t="shared" si="1"/>
        <v>0</v>
      </c>
      <c r="G80" s="200" t="s">
        <v>171</v>
      </c>
    </row>
    <row r="81" spans="1:7" s="32" customFormat="1" hidden="1">
      <c r="A81" s="157"/>
      <c r="B81" s="149"/>
      <c r="C81" s="149"/>
      <c r="D81" s="163"/>
      <c r="E81" s="149"/>
      <c r="F81" s="117">
        <f t="shared" si="1"/>
        <v>0</v>
      </c>
      <c r="G81" s="200" t="s">
        <v>171</v>
      </c>
    </row>
    <row r="82" spans="1:7" s="32" customFormat="1" hidden="1">
      <c r="A82" s="157"/>
      <c r="B82" s="149"/>
      <c r="C82" s="149"/>
      <c r="D82" s="163"/>
      <c r="E82" s="149"/>
      <c r="F82" s="117">
        <f t="shared" si="1"/>
        <v>0</v>
      </c>
      <c r="G82" s="200" t="s">
        <v>171</v>
      </c>
    </row>
    <row r="83" spans="1:7" s="32" customFormat="1" hidden="1">
      <c r="A83" s="157"/>
      <c r="B83" s="149"/>
      <c r="C83" s="149"/>
      <c r="D83" s="163"/>
      <c r="E83" s="149"/>
      <c r="F83" s="117">
        <f t="shared" si="1"/>
        <v>0</v>
      </c>
      <c r="G83" s="200" t="s">
        <v>171</v>
      </c>
    </row>
    <row r="84" spans="1:7" s="32" customFormat="1" hidden="1">
      <c r="A84" s="157"/>
      <c r="B84" s="149"/>
      <c r="C84" s="149"/>
      <c r="D84" s="163"/>
      <c r="E84" s="149"/>
      <c r="F84" s="117">
        <f t="shared" si="1"/>
        <v>0</v>
      </c>
      <c r="G84" s="200" t="s">
        <v>171</v>
      </c>
    </row>
    <row r="85" spans="1:7" s="32" customFormat="1" hidden="1">
      <c r="A85" s="157"/>
      <c r="B85" s="149"/>
      <c r="C85" s="149"/>
      <c r="D85" s="163"/>
      <c r="E85" s="149"/>
      <c r="F85" s="117">
        <f t="shared" si="1"/>
        <v>0</v>
      </c>
      <c r="G85" s="200" t="s">
        <v>171</v>
      </c>
    </row>
    <row r="86" spans="1:7" s="32" customFormat="1" hidden="1">
      <c r="A86" s="157"/>
      <c r="B86" s="149"/>
      <c r="C86" s="149"/>
      <c r="D86" s="163"/>
      <c r="E86" s="149"/>
      <c r="F86" s="117">
        <f t="shared" si="1"/>
        <v>0</v>
      </c>
      <c r="G86" s="200" t="s">
        <v>171</v>
      </c>
    </row>
    <row r="87" spans="1:7" s="32" customFormat="1" hidden="1">
      <c r="A87" s="157"/>
      <c r="B87" s="149"/>
      <c r="C87" s="149"/>
      <c r="D87" s="163"/>
      <c r="E87" s="149"/>
      <c r="F87" s="117">
        <f t="shared" si="1"/>
        <v>0</v>
      </c>
      <c r="G87" s="200" t="s">
        <v>171</v>
      </c>
    </row>
    <row r="88" spans="1:7" s="32" customFormat="1" hidden="1">
      <c r="A88" s="157"/>
      <c r="B88" s="149"/>
      <c r="C88" s="149"/>
      <c r="D88" s="163"/>
      <c r="E88" s="149"/>
      <c r="F88" s="117">
        <f t="shared" si="1"/>
        <v>0</v>
      </c>
      <c r="G88" s="200" t="s">
        <v>171</v>
      </c>
    </row>
    <row r="89" spans="1:7" s="32" customFormat="1" hidden="1">
      <c r="A89" s="157"/>
      <c r="B89" s="149"/>
      <c r="C89" s="149"/>
      <c r="D89" s="163"/>
      <c r="E89" s="149"/>
      <c r="F89" s="117">
        <f t="shared" si="1"/>
        <v>0</v>
      </c>
      <c r="G89" s="200" t="s">
        <v>171</v>
      </c>
    </row>
    <row r="90" spans="1:7" s="32" customFormat="1" hidden="1">
      <c r="A90" s="157"/>
      <c r="B90" s="149"/>
      <c r="C90" s="149"/>
      <c r="D90" s="163"/>
      <c r="E90" s="149"/>
      <c r="F90" s="117">
        <f t="shared" si="1"/>
        <v>0</v>
      </c>
      <c r="G90" s="200" t="s">
        <v>171</v>
      </c>
    </row>
    <row r="91" spans="1:7" s="32" customFormat="1" hidden="1">
      <c r="A91" s="157"/>
      <c r="B91" s="149"/>
      <c r="C91" s="149"/>
      <c r="D91" s="163"/>
      <c r="E91" s="149"/>
      <c r="F91" s="117">
        <f t="shared" si="1"/>
        <v>0</v>
      </c>
      <c r="G91" s="200" t="s">
        <v>171</v>
      </c>
    </row>
    <row r="92" spans="1:7" s="32" customFormat="1" hidden="1">
      <c r="A92" s="157"/>
      <c r="B92" s="149"/>
      <c r="C92" s="149"/>
      <c r="D92" s="163"/>
      <c r="E92" s="149"/>
      <c r="F92" s="117">
        <f t="shared" si="1"/>
        <v>0</v>
      </c>
      <c r="G92" s="200" t="s">
        <v>171</v>
      </c>
    </row>
    <row r="93" spans="1:7" s="32" customFormat="1" hidden="1">
      <c r="A93" s="157"/>
      <c r="B93" s="149"/>
      <c r="C93" s="149"/>
      <c r="D93" s="163"/>
      <c r="E93" s="149"/>
      <c r="F93" s="117">
        <f t="shared" si="1"/>
        <v>0</v>
      </c>
      <c r="G93" s="200" t="s">
        <v>171</v>
      </c>
    </row>
    <row r="94" spans="1:7" s="32" customFormat="1" hidden="1">
      <c r="A94" s="157"/>
      <c r="B94" s="149"/>
      <c r="C94" s="149"/>
      <c r="D94" s="163"/>
      <c r="E94" s="149"/>
      <c r="F94" s="117">
        <f t="shared" si="1"/>
        <v>0</v>
      </c>
      <c r="G94" s="200" t="s">
        <v>171</v>
      </c>
    </row>
    <row r="95" spans="1:7" s="32" customFormat="1" hidden="1">
      <c r="A95" s="157"/>
      <c r="B95" s="149"/>
      <c r="C95" s="149"/>
      <c r="D95" s="163"/>
      <c r="E95" s="149"/>
      <c r="F95" s="117">
        <f t="shared" si="1"/>
        <v>0</v>
      </c>
      <c r="G95" s="200" t="s">
        <v>171</v>
      </c>
    </row>
    <row r="96" spans="1:7" s="32" customFormat="1" hidden="1">
      <c r="A96" s="157"/>
      <c r="B96" s="149"/>
      <c r="C96" s="149"/>
      <c r="D96" s="163"/>
      <c r="E96" s="149"/>
      <c r="F96" s="117">
        <f t="shared" si="1"/>
        <v>0</v>
      </c>
      <c r="G96" s="200" t="s">
        <v>171</v>
      </c>
    </row>
    <row r="97" spans="1:7" s="32" customFormat="1" hidden="1">
      <c r="A97" s="157"/>
      <c r="B97" s="149"/>
      <c r="C97" s="149"/>
      <c r="D97" s="163"/>
      <c r="E97" s="149"/>
      <c r="F97" s="117">
        <f t="shared" si="1"/>
        <v>0</v>
      </c>
      <c r="G97" s="200" t="s">
        <v>171</v>
      </c>
    </row>
    <row r="98" spans="1:7" s="32" customFormat="1" hidden="1">
      <c r="A98" s="157"/>
      <c r="B98" s="149"/>
      <c r="C98" s="149"/>
      <c r="D98" s="163"/>
      <c r="E98" s="149"/>
      <c r="F98" s="117">
        <f t="shared" si="1"/>
        <v>0</v>
      </c>
      <c r="G98" s="200" t="s">
        <v>171</v>
      </c>
    </row>
    <row r="99" spans="1:7" s="32" customFormat="1" hidden="1">
      <c r="A99" s="157"/>
      <c r="B99" s="149"/>
      <c r="C99" s="149"/>
      <c r="D99" s="163"/>
      <c r="E99" s="149"/>
      <c r="F99" s="117">
        <f t="shared" si="1"/>
        <v>0</v>
      </c>
      <c r="G99" s="200" t="s">
        <v>171</v>
      </c>
    </row>
    <row r="100" spans="1:7" s="32" customFormat="1" hidden="1">
      <c r="A100" s="157"/>
      <c r="B100" s="149"/>
      <c r="C100" s="149"/>
      <c r="D100" s="163"/>
      <c r="E100" s="149"/>
      <c r="F100" s="117">
        <f t="shared" si="1"/>
        <v>0</v>
      </c>
      <c r="G100" s="200" t="s">
        <v>171</v>
      </c>
    </row>
    <row r="101" spans="1:7" s="32" customFormat="1" hidden="1">
      <c r="A101" s="157"/>
      <c r="B101" s="149"/>
      <c r="C101" s="149"/>
      <c r="D101" s="163"/>
      <c r="E101" s="149"/>
      <c r="F101" s="117">
        <f t="shared" si="1"/>
        <v>0</v>
      </c>
      <c r="G101" s="200" t="s">
        <v>171</v>
      </c>
    </row>
    <row r="102" spans="1:7" s="32" customFormat="1" hidden="1">
      <c r="A102" s="157"/>
      <c r="B102" s="149"/>
      <c r="C102" s="149"/>
      <c r="D102" s="163"/>
      <c r="E102" s="149"/>
      <c r="F102" s="117">
        <f t="shared" si="1"/>
        <v>0</v>
      </c>
      <c r="G102" s="200" t="s">
        <v>171</v>
      </c>
    </row>
    <row r="103" spans="1:7" s="32" customFormat="1" hidden="1">
      <c r="A103" s="157"/>
      <c r="B103" s="149"/>
      <c r="C103" s="149"/>
      <c r="D103" s="163"/>
      <c r="E103" s="149"/>
      <c r="F103" s="117">
        <f t="shared" si="1"/>
        <v>0</v>
      </c>
      <c r="G103" s="200" t="s">
        <v>171</v>
      </c>
    </row>
    <row r="104" spans="1:7" s="32" customFormat="1" hidden="1">
      <c r="A104" s="157"/>
      <c r="B104" s="149"/>
      <c r="C104" s="149"/>
      <c r="D104" s="163"/>
      <c r="E104" s="149"/>
      <c r="F104" s="117">
        <f t="shared" si="1"/>
        <v>0</v>
      </c>
      <c r="G104" s="200" t="s">
        <v>171</v>
      </c>
    </row>
    <row r="105" spans="1:7" s="32" customFormat="1" hidden="1">
      <c r="A105" s="157"/>
      <c r="B105" s="149"/>
      <c r="C105" s="149"/>
      <c r="D105" s="163"/>
      <c r="E105" s="149"/>
      <c r="F105" s="117">
        <f t="shared" si="1"/>
        <v>0</v>
      </c>
      <c r="G105" s="200" t="s">
        <v>171</v>
      </c>
    </row>
    <row r="106" spans="1:7" s="32" customFormat="1" hidden="1">
      <c r="A106" s="157"/>
      <c r="B106" s="149"/>
      <c r="C106" s="149"/>
      <c r="D106" s="163"/>
      <c r="E106" s="149"/>
      <c r="F106" s="117">
        <f t="shared" si="1"/>
        <v>0</v>
      </c>
      <c r="G106" s="200" t="s">
        <v>171</v>
      </c>
    </row>
    <row r="107" spans="1:7" s="32" customFormat="1" hidden="1">
      <c r="A107" s="157"/>
      <c r="B107" s="149"/>
      <c r="C107" s="149"/>
      <c r="D107" s="163"/>
      <c r="E107" s="149"/>
      <c r="F107" s="117">
        <f t="shared" si="1"/>
        <v>0</v>
      </c>
      <c r="G107" s="200" t="s">
        <v>171</v>
      </c>
    </row>
    <row r="108" spans="1:7" s="32" customFormat="1" hidden="1">
      <c r="A108" s="157"/>
      <c r="B108" s="149"/>
      <c r="C108" s="149"/>
      <c r="D108" s="163"/>
      <c r="E108" s="149"/>
      <c r="F108" s="117">
        <f t="shared" si="1"/>
        <v>0</v>
      </c>
      <c r="G108" s="200" t="s">
        <v>171</v>
      </c>
    </row>
    <row r="109" spans="1:7" s="32" customFormat="1" hidden="1">
      <c r="A109" s="157"/>
      <c r="B109" s="149"/>
      <c r="C109" s="149"/>
      <c r="D109" s="163"/>
      <c r="E109" s="149"/>
      <c r="F109" s="117">
        <f t="shared" si="1"/>
        <v>0</v>
      </c>
      <c r="G109" s="200" t="s">
        <v>171</v>
      </c>
    </row>
    <row r="110" spans="1:7" s="32" customFormat="1" hidden="1">
      <c r="A110" s="157"/>
      <c r="B110" s="149"/>
      <c r="C110" s="149"/>
      <c r="D110" s="163"/>
      <c r="E110" s="149"/>
      <c r="F110" s="117">
        <f t="shared" si="1"/>
        <v>0</v>
      </c>
      <c r="G110" s="200" t="s">
        <v>171</v>
      </c>
    </row>
    <row r="111" spans="1:7" s="32" customFormat="1" hidden="1">
      <c r="A111" s="157"/>
      <c r="B111" s="149"/>
      <c r="C111" s="149"/>
      <c r="D111" s="163"/>
      <c r="E111" s="149"/>
      <c r="F111" s="117">
        <f t="shared" si="1"/>
        <v>0</v>
      </c>
      <c r="G111" s="200" t="s">
        <v>171</v>
      </c>
    </row>
    <row r="112" spans="1:7" s="32" customFormat="1" hidden="1">
      <c r="A112" s="157"/>
      <c r="B112" s="149"/>
      <c r="C112" s="149"/>
      <c r="D112" s="163"/>
      <c r="E112" s="149"/>
      <c r="F112" s="117">
        <f t="shared" si="1"/>
        <v>0</v>
      </c>
      <c r="G112" s="200" t="s">
        <v>171</v>
      </c>
    </row>
    <row r="113" spans="1:7" s="32" customFormat="1" hidden="1">
      <c r="A113" s="157"/>
      <c r="B113" s="149"/>
      <c r="C113" s="149"/>
      <c r="D113" s="163"/>
      <c r="E113" s="149"/>
      <c r="F113" s="117">
        <f t="shared" si="1"/>
        <v>0</v>
      </c>
      <c r="G113" s="200" t="s">
        <v>171</v>
      </c>
    </row>
    <row r="114" spans="1:7" s="32" customFormat="1" hidden="1">
      <c r="A114" s="157"/>
      <c r="B114" s="149"/>
      <c r="C114" s="149"/>
      <c r="D114" s="163"/>
      <c r="E114" s="149"/>
      <c r="F114" s="117">
        <f t="shared" si="1"/>
        <v>0</v>
      </c>
      <c r="G114" s="200" t="s">
        <v>171</v>
      </c>
    </row>
    <row r="115" spans="1:7" s="32" customFormat="1" hidden="1">
      <c r="A115" s="157"/>
      <c r="B115" s="149"/>
      <c r="C115" s="149"/>
      <c r="D115" s="163"/>
      <c r="E115" s="149"/>
      <c r="F115" s="117">
        <f t="shared" si="1"/>
        <v>0</v>
      </c>
      <c r="G115" s="200" t="s">
        <v>171</v>
      </c>
    </row>
    <row r="116" spans="1:7" s="32" customFormat="1" hidden="1">
      <c r="A116" s="157"/>
      <c r="B116" s="149"/>
      <c r="C116" s="149"/>
      <c r="D116" s="163"/>
      <c r="E116" s="149"/>
      <c r="F116" s="117">
        <f t="shared" si="1"/>
        <v>0</v>
      </c>
      <c r="G116" s="200" t="s">
        <v>171</v>
      </c>
    </row>
    <row r="117" spans="1:7" s="32" customFormat="1" hidden="1">
      <c r="A117" s="157"/>
      <c r="B117" s="149"/>
      <c r="C117" s="149"/>
      <c r="D117" s="163"/>
      <c r="E117" s="149"/>
      <c r="F117" s="117">
        <f t="shared" si="1"/>
        <v>0</v>
      </c>
      <c r="G117" s="200" t="s">
        <v>171</v>
      </c>
    </row>
    <row r="118" spans="1:7" s="32" customFormat="1" hidden="1">
      <c r="A118" s="157"/>
      <c r="B118" s="149"/>
      <c r="C118" s="149"/>
      <c r="D118" s="163"/>
      <c r="E118" s="149"/>
      <c r="F118" s="117">
        <f t="shared" si="1"/>
        <v>0</v>
      </c>
      <c r="G118" s="200" t="s">
        <v>171</v>
      </c>
    </row>
    <row r="119" spans="1:7" s="32" customFormat="1" hidden="1">
      <c r="A119" s="157"/>
      <c r="B119" s="149"/>
      <c r="C119" s="149"/>
      <c r="D119" s="163"/>
      <c r="E119" s="149"/>
      <c r="F119" s="117">
        <f t="shared" si="1"/>
        <v>0</v>
      </c>
      <c r="G119" s="200" t="s">
        <v>171</v>
      </c>
    </row>
    <row r="120" spans="1:7" s="32" customFormat="1" hidden="1">
      <c r="A120" s="157"/>
      <c r="B120" s="149"/>
      <c r="C120" s="149"/>
      <c r="D120" s="163"/>
      <c r="E120" s="149"/>
      <c r="F120" s="117">
        <f t="shared" si="1"/>
        <v>0</v>
      </c>
      <c r="G120" s="200" t="s">
        <v>171</v>
      </c>
    </row>
    <row r="121" spans="1:7" s="32" customFormat="1" hidden="1">
      <c r="A121" s="157"/>
      <c r="B121" s="149"/>
      <c r="C121" s="149"/>
      <c r="D121" s="163"/>
      <c r="E121" s="149"/>
      <c r="F121" s="117">
        <f t="shared" si="1"/>
        <v>0</v>
      </c>
      <c r="G121" s="200" t="s">
        <v>171</v>
      </c>
    </row>
    <row r="122" spans="1:7" s="32" customFormat="1" hidden="1">
      <c r="A122" s="157"/>
      <c r="B122" s="149"/>
      <c r="C122" s="149"/>
      <c r="D122" s="163"/>
      <c r="E122" s="149"/>
      <c r="F122" s="117">
        <f t="shared" si="1"/>
        <v>0</v>
      </c>
      <c r="G122" s="200" t="s">
        <v>171</v>
      </c>
    </row>
    <row r="123" spans="1:7" s="32" customFormat="1" hidden="1">
      <c r="A123" s="157"/>
      <c r="B123" s="149"/>
      <c r="C123" s="149"/>
      <c r="D123" s="163"/>
      <c r="E123" s="149"/>
      <c r="F123" s="117">
        <f t="shared" si="1"/>
        <v>0</v>
      </c>
      <c r="G123" s="200" t="s">
        <v>171</v>
      </c>
    </row>
    <row r="124" spans="1:7" s="32" customFormat="1" hidden="1">
      <c r="A124" s="157"/>
      <c r="B124" s="149"/>
      <c r="C124" s="149"/>
      <c r="D124" s="163"/>
      <c r="E124" s="149"/>
      <c r="F124" s="117">
        <f t="shared" si="1"/>
        <v>0</v>
      </c>
      <c r="G124" s="200" t="s">
        <v>171</v>
      </c>
    </row>
    <row r="125" spans="1:7" s="32" customFormat="1" hidden="1">
      <c r="A125" s="157"/>
      <c r="B125" s="149"/>
      <c r="C125" s="149"/>
      <c r="D125" s="163"/>
      <c r="E125" s="149"/>
      <c r="F125" s="117">
        <f t="shared" si="1"/>
        <v>0</v>
      </c>
      <c r="G125" s="200" t="s">
        <v>171</v>
      </c>
    </row>
    <row r="126" spans="1:7" s="32" customFormat="1" hidden="1">
      <c r="A126" s="157"/>
      <c r="B126" s="149"/>
      <c r="C126" s="149"/>
      <c r="D126" s="163"/>
      <c r="E126" s="149"/>
      <c r="F126" s="117">
        <f t="shared" si="1"/>
        <v>0</v>
      </c>
      <c r="G126" s="200" t="s">
        <v>171</v>
      </c>
    </row>
    <row r="127" spans="1:7" s="32" customFormat="1" hidden="1">
      <c r="A127" s="157"/>
      <c r="B127" s="149"/>
      <c r="C127" s="149"/>
      <c r="D127" s="163"/>
      <c r="E127" s="149"/>
      <c r="F127" s="117">
        <f t="shared" si="1"/>
        <v>0</v>
      </c>
      <c r="G127" s="200" t="s">
        <v>171</v>
      </c>
    </row>
    <row r="128" spans="1:7" s="32" customFormat="1" hidden="1">
      <c r="A128" s="157"/>
      <c r="B128" s="149"/>
      <c r="C128" s="149"/>
      <c r="D128" s="163"/>
      <c r="E128" s="149"/>
      <c r="F128" s="117">
        <f t="shared" si="1"/>
        <v>0</v>
      </c>
      <c r="G128" s="200" t="s">
        <v>171</v>
      </c>
    </row>
    <row r="129" spans="1:9" s="32" customFormat="1" hidden="1">
      <c r="A129" s="157"/>
      <c r="B129" s="149"/>
      <c r="C129" s="149"/>
      <c r="D129" s="163"/>
      <c r="E129" s="149"/>
      <c r="F129" s="117">
        <f t="shared" si="1"/>
        <v>0</v>
      </c>
      <c r="G129" s="200" t="s">
        <v>171</v>
      </c>
    </row>
    <row r="130" spans="1:9" s="32" customFormat="1" hidden="1">
      <c r="A130" s="157"/>
      <c r="B130" s="149"/>
      <c r="C130" s="149"/>
      <c r="D130" s="163"/>
      <c r="E130" s="149"/>
      <c r="F130" s="117">
        <f t="shared" si="1"/>
        <v>0</v>
      </c>
      <c r="G130" s="200" t="s">
        <v>171</v>
      </c>
    </row>
    <row r="131" spans="1:9" s="32" customFormat="1" hidden="1">
      <c r="A131" s="157"/>
      <c r="B131" s="149"/>
      <c r="C131" s="149"/>
      <c r="D131" s="163"/>
      <c r="E131" s="149"/>
      <c r="F131" s="117">
        <f t="shared" si="1"/>
        <v>0</v>
      </c>
      <c r="G131" s="200" t="s">
        <v>171</v>
      </c>
    </row>
    <row r="132" spans="1:9" s="32" customFormat="1" hidden="1">
      <c r="A132" s="157"/>
      <c r="B132" s="149"/>
      <c r="C132" s="149"/>
      <c r="D132" s="163"/>
      <c r="E132" s="149"/>
      <c r="F132" s="117">
        <f t="shared" si="1"/>
        <v>0</v>
      </c>
      <c r="G132" s="200" t="s">
        <v>171</v>
      </c>
    </row>
    <row r="133" spans="1:9" s="32" customFormat="1" hidden="1">
      <c r="A133" s="157"/>
      <c r="B133" s="149"/>
      <c r="C133" s="149"/>
      <c r="D133" s="163"/>
      <c r="E133" s="149"/>
      <c r="F133" s="117">
        <f t="shared" si="1"/>
        <v>0</v>
      </c>
      <c r="G133" s="200" t="s">
        <v>171</v>
      </c>
    </row>
    <row r="134" spans="1:9" s="32" customFormat="1">
      <c r="A134" s="157" t="s">
        <v>210</v>
      </c>
      <c r="B134" s="149">
        <v>3</v>
      </c>
      <c r="C134" s="149" t="s">
        <v>215</v>
      </c>
      <c r="D134" s="163">
        <f t="shared" ref="D134" ca="1" si="2">RAND()*1000000</f>
        <v>736613.36725051515</v>
      </c>
      <c r="E134" s="149">
        <v>7</v>
      </c>
      <c r="F134" s="192">
        <f ca="1">ROUND(+B134*D134*E134,2)</f>
        <v>15468880.710000001</v>
      </c>
      <c r="G134" s="200" t="s">
        <v>171</v>
      </c>
    </row>
    <row r="135" spans="1:9">
      <c r="A135" s="171"/>
      <c r="B135" s="5"/>
      <c r="C135" s="5"/>
      <c r="D135" s="178"/>
      <c r="E135" s="179" t="s">
        <v>172</v>
      </c>
      <c r="F135" s="199">
        <f ca="1">ROUND(SUBTOTAL(109,F5:F134),2)</f>
        <v>47711389.57</v>
      </c>
      <c r="G135" s="202" t="s">
        <v>171</v>
      </c>
      <c r="I135" s="226" t="s">
        <v>216</v>
      </c>
    </row>
    <row r="136" spans="1:9" s="32" customFormat="1">
      <c r="A136" s="157"/>
      <c r="B136" s="29"/>
      <c r="C136" s="29"/>
      <c r="D136" s="182"/>
      <c r="E136" s="29"/>
      <c r="F136" s="197"/>
      <c r="G136" s="200" t="s">
        <v>174</v>
      </c>
    </row>
    <row r="137" spans="1:9" s="32" customFormat="1">
      <c r="A137" s="157" t="s">
        <v>210</v>
      </c>
      <c r="B137" s="149">
        <v>3</v>
      </c>
      <c r="C137" s="149" t="s">
        <v>215</v>
      </c>
      <c r="D137" s="163">
        <f t="shared" ref="D137:D139" ca="1" si="3">RAND()*1000000</f>
        <v>498288.4538381176</v>
      </c>
      <c r="E137" s="149">
        <v>7</v>
      </c>
      <c r="F137" s="117">
        <f ca="1">ROUND(+B137*D137*E137,2)</f>
        <v>10464057.529999999</v>
      </c>
      <c r="G137" s="200" t="s">
        <v>174</v>
      </c>
    </row>
    <row r="138" spans="1:9" s="32" customFormat="1">
      <c r="A138" s="157" t="s">
        <v>210</v>
      </c>
      <c r="B138" s="149">
        <v>3</v>
      </c>
      <c r="C138" s="149" t="s">
        <v>215</v>
      </c>
      <c r="D138" s="163">
        <f t="shared" ca="1" si="3"/>
        <v>715924.06367009203</v>
      </c>
      <c r="E138" s="149">
        <v>7</v>
      </c>
      <c r="F138" s="117">
        <f t="shared" ref="F138:F265" ca="1" si="4">ROUND(+B138*D138*E138,2)</f>
        <v>15034405.34</v>
      </c>
      <c r="G138" s="200" t="s">
        <v>174</v>
      </c>
    </row>
    <row r="139" spans="1:9" s="32" customFormat="1">
      <c r="A139" s="157" t="s">
        <v>210</v>
      </c>
      <c r="B139" s="149">
        <v>3</v>
      </c>
      <c r="C139" s="149" t="s">
        <v>215</v>
      </c>
      <c r="D139" s="163">
        <f t="shared" ca="1" si="3"/>
        <v>139620.00885199022</v>
      </c>
      <c r="E139" s="149">
        <v>7</v>
      </c>
      <c r="F139" s="117">
        <f t="shared" ca="1" si="4"/>
        <v>2932020.19</v>
      </c>
      <c r="G139" s="200" t="s">
        <v>174</v>
      </c>
    </row>
    <row r="140" spans="1:9" s="32" customFormat="1" hidden="1">
      <c r="A140" s="157"/>
      <c r="B140" s="149"/>
      <c r="C140" s="149"/>
      <c r="D140" s="163"/>
      <c r="E140" s="149"/>
      <c r="F140" s="117">
        <f t="shared" si="4"/>
        <v>0</v>
      </c>
      <c r="G140" s="200" t="s">
        <v>174</v>
      </c>
    </row>
    <row r="141" spans="1:9" s="32" customFormat="1" hidden="1">
      <c r="A141" s="157"/>
      <c r="B141" s="149"/>
      <c r="C141" s="149"/>
      <c r="D141" s="163"/>
      <c r="E141" s="149"/>
      <c r="F141" s="117">
        <f t="shared" si="4"/>
        <v>0</v>
      </c>
      <c r="G141" s="200" t="s">
        <v>174</v>
      </c>
    </row>
    <row r="142" spans="1:9" s="32" customFormat="1" hidden="1">
      <c r="A142" s="157"/>
      <c r="B142" s="149"/>
      <c r="C142" s="149"/>
      <c r="D142" s="163"/>
      <c r="E142" s="149"/>
      <c r="F142" s="117">
        <f t="shared" si="4"/>
        <v>0</v>
      </c>
      <c r="G142" s="200" t="s">
        <v>174</v>
      </c>
    </row>
    <row r="143" spans="1:9" s="32" customFormat="1" hidden="1">
      <c r="A143" s="157"/>
      <c r="B143" s="149"/>
      <c r="C143" s="149"/>
      <c r="D143" s="163"/>
      <c r="E143" s="149"/>
      <c r="F143" s="117">
        <f t="shared" si="4"/>
        <v>0</v>
      </c>
      <c r="G143" s="200" t="s">
        <v>174</v>
      </c>
    </row>
    <row r="144" spans="1:9" s="32" customFormat="1" hidden="1">
      <c r="A144" s="157"/>
      <c r="B144" s="149"/>
      <c r="C144" s="149"/>
      <c r="D144" s="163"/>
      <c r="E144" s="149"/>
      <c r="F144" s="117">
        <f t="shared" si="4"/>
        <v>0</v>
      </c>
      <c r="G144" s="200" t="s">
        <v>174</v>
      </c>
    </row>
    <row r="145" spans="1:7" s="32" customFormat="1" hidden="1">
      <c r="A145" s="157"/>
      <c r="B145" s="149"/>
      <c r="C145" s="149"/>
      <c r="D145" s="163"/>
      <c r="E145" s="149"/>
      <c r="F145" s="117">
        <f t="shared" si="4"/>
        <v>0</v>
      </c>
      <c r="G145" s="200" t="s">
        <v>174</v>
      </c>
    </row>
    <row r="146" spans="1:7" s="32" customFormat="1" hidden="1">
      <c r="A146" s="157"/>
      <c r="B146" s="149"/>
      <c r="C146" s="149"/>
      <c r="D146" s="163"/>
      <c r="E146" s="149"/>
      <c r="F146" s="117">
        <f t="shared" si="4"/>
        <v>0</v>
      </c>
      <c r="G146" s="200" t="s">
        <v>174</v>
      </c>
    </row>
    <row r="147" spans="1:7" s="32" customFormat="1" hidden="1">
      <c r="A147" s="157"/>
      <c r="B147" s="149"/>
      <c r="C147" s="149"/>
      <c r="D147" s="163"/>
      <c r="E147" s="149"/>
      <c r="F147" s="117">
        <f t="shared" si="4"/>
        <v>0</v>
      </c>
      <c r="G147" s="200" t="s">
        <v>174</v>
      </c>
    </row>
    <row r="148" spans="1:7" s="32" customFormat="1" hidden="1">
      <c r="A148" s="157"/>
      <c r="B148" s="149"/>
      <c r="C148" s="149"/>
      <c r="D148" s="163"/>
      <c r="E148" s="149"/>
      <c r="F148" s="117">
        <f t="shared" si="4"/>
        <v>0</v>
      </c>
      <c r="G148" s="200" t="s">
        <v>174</v>
      </c>
    </row>
    <row r="149" spans="1:7" s="32" customFormat="1" hidden="1">
      <c r="A149" s="157"/>
      <c r="B149" s="149"/>
      <c r="C149" s="149"/>
      <c r="D149" s="163"/>
      <c r="E149" s="149"/>
      <c r="F149" s="117">
        <f t="shared" si="4"/>
        <v>0</v>
      </c>
      <c r="G149" s="200" t="s">
        <v>174</v>
      </c>
    </row>
    <row r="150" spans="1:7" s="32" customFormat="1" hidden="1">
      <c r="A150" s="157"/>
      <c r="B150" s="149"/>
      <c r="C150" s="149"/>
      <c r="D150" s="163"/>
      <c r="E150" s="149"/>
      <c r="F150" s="117">
        <f t="shared" si="4"/>
        <v>0</v>
      </c>
      <c r="G150" s="200" t="s">
        <v>174</v>
      </c>
    </row>
    <row r="151" spans="1:7" s="32" customFormat="1" hidden="1">
      <c r="A151" s="157"/>
      <c r="B151" s="149"/>
      <c r="C151" s="149"/>
      <c r="D151" s="163"/>
      <c r="E151" s="149"/>
      <c r="F151" s="117">
        <f t="shared" si="4"/>
        <v>0</v>
      </c>
      <c r="G151" s="200" t="s">
        <v>174</v>
      </c>
    </row>
    <row r="152" spans="1:7" s="32" customFormat="1" hidden="1">
      <c r="A152" s="157"/>
      <c r="B152" s="149"/>
      <c r="C152" s="149"/>
      <c r="D152" s="163"/>
      <c r="E152" s="149"/>
      <c r="F152" s="117">
        <f t="shared" si="4"/>
        <v>0</v>
      </c>
      <c r="G152" s="200" t="s">
        <v>174</v>
      </c>
    </row>
    <row r="153" spans="1:7" s="32" customFormat="1" hidden="1">
      <c r="A153" s="157"/>
      <c r="B153" s="149"/>
      <c r="C153" s="149"/>
      <c r="D153" s="163"/>
      <c r="E153" s="149"/>
      <c r="F153" s="117">
        <f t="shared" si="4"/>
        <v>0</v>
      </c>
      <c r="G153" s="200" t="s">
        <v>174</v>
      </c>
    </row>
    <row r="154" spans="1:7" s="32" customFormat="1" hidden="1">
      <c r="A154" s="157"/>
      <c r="B154" s="149"/>
      <c r="C154" s="149"/>
      <c r="D154" s="163"/>
      <c r="E154" s="149"/>
      <c r="F154" s="117">
        <f t="shared" si="4"/>
        <v>0</v>
      </c>
      <c r="G154" s="200" t="s">
        <v>174</v>
      </c>
    </row>
    <row r="155" spans="1:7" s="32" customFormat="1" hidden="1">
      <c r="A155" s="157"/>
      <c r="B155" s="149"/>
      <c r="C155" s="149"/>
      <c r="D155" s="163"/>
      <c r="E155" s="149"/>
      <c r="F155" s="117">
        <f t="shared" si="4"/>
        <v>0</v>
      </c>
      <c r="G155" s="200" t="s">
        <v>174</v>
      </c>
    </row>
    <row r="156" spans="1:7" s="32" customFormat="1" hidden="1">
      <c r="A156" s="157"/>
      <c r="B156" s="149"/>
      <c r="C156" s="149"/>
      <c r="D156" s="163"/>
      <c r="E156" s="149"/>
      <c r="F156" s="117">
        <f t="shared" si="4"/>
        <v>0</v>
      </c>
      <c r="G156" s="200" t="s">
        <v>174</v>
      </c>
    </row>
    <row r="157" spans="1:7" s="32" customFormat="1" hidden="1">
      <c r="A157" s="157"/>
      <c r="B157" s="149"/>
      <c r="C157" s="149"/>
      <c r="D157" s="163"/>
      <c r="E157" s="149"/>
      <c r="F157" s="117">
        <f t="shared" si="4"/>
        <v>0</v>
      </c>
      <c r="G157" s="200" t="s">
        <v>174</v>
      </c>
    </row>
    <row r="158" spans="1:7" s="32" customFormat="1" hidden="1">
      <c r="A158" s="157"/>
      <c r="B158" s="149"/>
      <c r="C158" s="149"/>
      <c r="D158" s="163"/>
      <c r="E158" s="149"/>
      <c r="F158" s="117">
        <f t="shared" si="4"/>
        <v>0</v>
      </c>
      <c r="G158" s="200" t="s">
        <v>174</v>
      </c>
    </row>
    <row r="159" spans="1:7" s="32" customFormat="1" hidden="1">
      <c r="A159" s="157"/>
      <c r="B159" s="149"/>
      <c r="C159" s="149"/>
      <c r="D159" s="163"/>
      <c r="E159" s="149"/>
      <c r="F159" s="117">
        <f t="shared" si="4"/>
        <v>0</v>
      </c>
      <c r="G159" s="200" t="s">
        <v>174</v>
      </c>
    </row>
    <row r="160" spans="1:7" s="32" customFormat="1" hidden="1">
      <c r="A160" s="157"/>
      <c r="B160" s="149"/>
      <c r="C160" s="149"/>
      <c r="D160" s="163"/>
      <c r="E160" s="149"/>
      <c r="F160" s="117">
        <f t="shared" si="4"/>
        <v>0</v>
      </c>
      <c r="G160" s="200" t="s">
        <v>174</v>
      </c>
    </row>
    <row r="161" spans="1:7" s="32" customFormat="1" hidden="1">
      <c r="A161" s="157"/>
      <c r="B161" s="149"/>
      <c r="C161" s="149"/>
      <c r="D161" s="163"/>
      <c r="E161" s="149"/>
      <c r="F161" s="117">
        <f t="shared" si="4"/>
        <v>0</v>
      </c>
      <c r="G161" s="200" t="s">
        <v>174</v>
      </c>
    </row>
    <row r="162" spans="1:7" s="32" customFormat="1" hidden="1">
      <c r="A162" s="157"/>
      <c r="B162" s="149"/>
      <c r="C162" s="149"/>
      <c r="D162" s="163"/>
      <c r="E162" s="149"/>
      <c r="F162" s="117">
        <f t="shared" si="4"/>
        <v>0</v>
      </c>
      <c r="G162" s="200" t="s">
        <v>174</v>
      </c>
    </row>
    <row r="163" spans="1:7" s="32" customFormat="1" hidden="1">
      <c r="A163" s="157"/>
      <c r="B163" s="149"/>
      <c r="C163" s="149"/>
      <c r="D163" s="163"/>
      <c r="E163" s="149"/>
      <c r="F163" s="117">
        <f t="shared" si="4"/>
        <v>0</v>
      </c>
      <c r="G163" s="200" t="s">
        <v>174</v>
      </c>
    </row>
    <row r="164" spans="1:7" s="32" customFormat="1" hidden="1">
      <c r="A164" s="157"/>
      <c r="B164" s="149"/>
      <c r="C164" s="149"/>
      <c r="D164" s="163"/>
      <c r="E164" s="149"/>
      <c r="F164" s="117">
        <f t="shared" si="4"/>
        <v>0</v>
      </c>
      <c r="G164" s="200" t="s">
        <v>174</v>
      </c>
    </row>
    <row r="165" spans="1:7" s="32" customFormat="1" hidden="1">
      <c r="A165" s="157"/>
      <c r="B165" s="149"/>
      <c r="C165" s="149"/>
      <c r="D165" s="163"/>
      <c r="E165" s="149"/>
      <c r="F165" s="117">
        <f t="shared" si="4"/>
        <v>0</v>
      </c>
      <c r="G165" s="200" t="s">
        <v>174</v>
      </c>
    </row>
    <row r="166" spans="1:7" s="32" customFormat="1" hidden="1">
      <c r="A166" s="157"/>
      <c r="B166" s="149"/>
      <c r="C166" s="149"/>
      <c r="D166" s="163"/>
      <c r="E166" s="149"/>
      <c r="F166" s="117">
        <f t="shared" si="4"/>
        <v>0</v>
      </c>
      <c r="G166" s="200" t="s">
        <v>174</v>
      </c>
    </row>
    <row r="167" spans="1:7" s="32" customFormat="1" hidden="1">
      <c r="A167" s="157"/>
      <c r="B167" s="149"/>
      <c r="C167" s="149"/>
      <c r="D167" s="163"/>
      <c r="E167" s="149"/>
      <c r="F167" s="117">
        <f t="shared" si="4"/>
        <v>0</v>
      </c>
      <c r="G167" s="200" t="s">
        <v>174</v>
      </c>
    </row>
    <row r="168" spans="1:7" s="32" customFormat="1" hidden="1">
      <c r="A168" s="157"/>
      <c r="B168" s="149"/>
      <c r="C168" s="149"/>
      <c r="D168" s="163"/>
      <c r="E168" s="149"/>
      <c r="F168" s="117">
        <f t="shared" si="4"/>
        <v>0</v>
      </c>
      <c r="G168" s="200" t="s">
        <v>174</v>
      </c>
    </row>
    <row r="169" spans="1:7" s="32" customFormat="1" hidden="1">
      <c r="A169" s="157"/>
      <c r="B169" s="149"/>
      <c r="C169" s="149"/>
      <c r="D169" s="163"/>
      <c r="E169" s="149"/>
      <c r="F169" s="117">
        <f t="shared" si="4"/>
        <v>0</v>
      </c>
      <c r="G169" s="200" t="s">
        <v>174</v>
      </c>
    </row>
    <row r="170" spans="1:7" s="32" customFormat="1" hidden="1">
      <c r="A170" s="157"/>
      <c r="B170" s="149"/>
      <c r="C170" s="149"/>
      <c r="D170" s="163"/>
      <c r="E170" s="149"/>
      <c r="F170" s="117">
        <f t="shared" si="4"/>
        <v>0</v>
      </c>
      <c r="G170" s="200" t="s">
        <v>174</v>
      </c>
    </row>
    <row r="171" spans="1:7" s="32" customFormat="1" hidden="1">
      <c r="A171" s="157"/>
      <c r="B171" s="149"/>
      <c r="C171" s="149"/>
      <c r="D171" s="163"/>
      <c r="E171" s="149"/>
      <c r="F171" s="117">
        <f t="shared" si="4"/>
        <v>0</v>
      </c>
      <c r="G171" s="200" t="s">
        <v>174</v>
      </c>
    </row>
    <row r="172" spans="1:7" s="32" customFormat="1" hidden="1">
      <c r="A172" s="157"/>
      <c r="B172" s="149"/>
      <c r="C172" s="149"/>
      <c r="D172" s="163"/>
      <c r="E172" s="149"/>
      <c r="F172" s="117">
        <f t="shared" si="4"/>
        <v>0</v>
      </c>
      <c r="G172" s="200" t="s">
        <v>174</v>
      </c>
    </row>
    <row r="173" spans="1:7" s="32" customFormat="1" hidden="1">
      <c r="A173" s="157"/>
      <c r="B173" s="149"/>
      <c r="C173" s="149"/>
      <c r="D173" s="163"/>
      <c r="E173" s="149"/>
      <c r="F173" s="117">
        <f t="shared" si="4"/>
        <v>0</v>
      </c>
      <c r="G173" s="200" t="s">
        <v>174</v>
      </c>
    </row>
    <row r="174" spans="1:7" s="32" customFormat="1" hidden="1">
      <c r="A174" s="157"/>
      <c r="B174" s="149"/>
      <c r="C174" s="149"/>
      <c r="D174" s="163"/>
      <c r="E174" s="149"/>
      <c r="F174" s="117">
        <f t="shared" si="4"/>
        <v>0</v>
      </c>
      <c r="G174" s="200" t="s">
        <v>174</v>
      </c>
    </row>
    <row r="175" spans="1:7" s="32" customFormat="1" hidden="1">
      <c r="A175" s="157"/>
      <c r="B175" s="149"/>
      <c r="C175" s="149"/>
      <c r="D175" s="163"/>
      <c r="E175" s="149"/>
      <c r="F175" s="117">
        <f t="shared" si="4"/>
        <v>0</v>
      </c>
      <c r="G175" s="200" t="s">
        <v>174</v>
      </c>
    </row>
    <row r="176" spans="1:7" s="32" customFormat="1" hidden="1">
      <c r="A176" s="157"/>
      <c r="B176" s="149"/>
      <c r="C176" s="149"/>
      <c r="D176" s="163"/>
      <c r="E176" s="149"/>
      <c r="F176" s="117">
        <f t="shared" si="4"/>
        <v>0</v>
      </c>
      <c r="G176" s="200" t="s">
        <v>174</v>
      </c>
    </row>
    <row r="177" spans="1:7" s="32" customFormat="1" hidden="1">
      <c r="A177" s="157"/>
      <c r="B177" s="149"/>
      <c r="C177" s="149"/>
      <c r="D177" s="163"/>
      <c r="E177" s="149"/>
      <c r="F177" s="117">
        <f t="shared" si="4"/>
        <v>0</v>
      </c>
      <c r="G177" s="200" t="s">
        <v>174</v>
      </c>
    </row>
    <row r="178" spans="1:7" s="32" customFormat="1" hidden="1">
      <c r="A178" s="157"/>
      <c r="B178" s="149"/>
      <c r="C178" s="149"/>
      <c r="D178" s="163"/>
      <c r="E178" s="149"/>
      <c r="F178" s="117">
        <f t="shared" si="4"/>
        <v>0</v>
      </c>
      <c r="G178" s="200" t="s">
        <v>174</v>
      </c>
    </row>
    <row r="179" spans="1:7" s="32" customFormat="1" hidden="1">
      <c r="A179" s="157"/>
      <c r="B179" s="149"/>
      <c r="C179" s="149"/>
      <c r="D179" s="163"/>
      <c r="E179" s="149"/>
      <c r="F179" s="117">
        <f t="shared" si="4"/>
        <v>0</v>
      </c>
      <c r="G179" s="200" t="s">
        <v>174</v>
      </c>
    </row>
    <row r="180" spans="1:7" s="32" customFormat="1" hidden="1">
      <c r="A180" s="157"/>
      <c r="B180" s="149"/>
      <c r="C180" s="149"/>
      <c r="D180" s="163"/>
      <c r="E180" s="149"/>
      <c r="F180" s="117">
        <f t="shared" si="4"/>
        <v>0</v>
      </c>
      <c r="G180" s="200" t="s">
        <v>174</v>
      </c>
    </row>
    <row r="181" spans="1:7" s="32" customFormat="1" hidden="1">
      <c r="A181" s="157"/>
      <c r="B181" s="149"/>
      <c r="C181" s="149"/>
      <c r="D181" s="163"/>
      <c r="E181" s="149"/>
      <c r="F181" s="117">
        <f t="shared" si="4"/>
        <v>0</v>
      </c>
      <c r="G181" s="200" t="s">
        <v>174</v>
      </c>
    </row>
    <row r="182" spans="1:7" s="32" customFormat="1" hidden="1">
      <c r="A182" s="157"/>
      <c r="B182" s="149"/>
      <c r="C182" s="149"/>
      <c r="D182" s="163"/>
      <c r="E182" s="149"/>
      <c r="F182" s="117">
        <f t="shared" si="4"/>
        <v>0</v>
      </c>
      <c r="G182" s="200" t="s">
        <v>174</v>
      </c>
    </row>
    <row r="183" spans="1:7" s="32" customFormat="1" hidden="1">
      <c r="A183" s="157"/>
      <c r="B183" s="149"/>
      <c r="C183" s="149"/>
      <c r="D183" s="163"/>
      <c r="E183" s="149"/>
      <c r="F183" s="117">
        <f t="shared" si="4"/>
        <v>0</v>
      </c>
      <c r="G183" s="200" t="s">
        <v>174</v>
      </c>
    </row>
    <row r="184" spans="1:7" s="32" customFormat="1" hidden="1">
      <c r="A184" s="157"/>
      <c r="B184" s="149"/>
      <c r="C184" s="149"/>
      <c r="D184" s="163"/>
      <c r="E184" s="149"/>
      <c r="F184" s="117">
        <f t="shared" si="4"/>
        <v>0</v>
      </c>
      <c r="G184" s="200" t="s">
        <v>174</v>
      </c>
    </row>
    <row r="185" spans="1:7" s="32" customFormat="1" hidden="1">
      <c r="A185" s="157"/>
      <c r="B185" s="149"/>
      <c r="C185" s="149"/>
      <c r="D185" s="163"/>
      <c r="E185" s="149"/>
      <c r="F185" s="117">
        <f t="shared" si="4"/>
        <v>0</v>
      </c>
      <c r="G185" s="200" t="s">
        <v>174</v>
      </c>
    </row>
    <row r="186" spans="1:7" s="32" customFormat="1" hidden="1">
      <c r="A186" s="157"/>
      <c r="B186" s="149"/>
      <c r="C186" s="149"/>
      <c r="D186" s="163"/>
      <c r="E186" s="149"/>
      <c r="F186" s="117">
        <f t="shared" si="4"/>
        <v>0</v>
      </c>
      <c r="G186" s="200" t="s">
        <v>174</v>
      </c>
    </row>
    <row r="187" spans="1:7" s="32" customFormat="1" hidden="1">
      <c r="A187" s="157"/>
      <c r="B187" s="149"/>
      <c r="C187" s="149"/>
      <c r="D187" s="163"/>
      <c r="E187" s="149"/>
      <c r="F187" s="117">
        <f t="shared" si="4"/>
        <v>0</v>
      </c>
      <c r="G187" s="200" t="s">
        <v>174</v>
      </c>
    </row>
    <row r="188" spans="1:7" s="32" customFormat="1" hidden="1">
      <c r="A188" s="157"/>
      <c r="B188" s="149"/>
      <c r="C188" s="149"/>
      <c r="D188" s="163"/>
      <c r="E188" s="149"/>
      <c r="F188" s="117">
        <f t="shared" si="4"/>
        <v>0</v>
      </c>
      <c r="G188" s="200" t="s">
        <v>174</v>
      </c>
    </row>
    <row r="189" spans="1:7" s="32" customFormat="1" hidden="1">
      <c r="A189" s="157"/>
      <c r="B189" s="149"/>
      <c r="C189" s="149"/>
      <c r="D189" s="163"/>
      <c r="E189" s="149"/>
      <c r="F189" s="117">
        <f t="shared" si="4"/>
        <v>0</v>
      </c>
      <c r="G189" s="200" t="s">
        <v>174</v>
      </c>
    </row>
    <row r="190" spans="1:7" s="32" customFormat="1" hidden="1">
      <c r="A190" s="157"/>
      <c r="B190" s="149"/>
      <c r="C190" s="149"/>
      <c r="D190" s="163"/>
      <c r="E190" s="149"/>
      <c r="F190" s="117">
        <f t="shared" si="4"/>
        <v>0</v>
      </c>
      <c r="G190" s="200" t="s">
        <v>174</v>
      </c>
    </row>
    <row r="191" spans="1:7" s="32" customFormat="1" hidden="1">
      <c r="A191" s="157"/>
      <c r="B191" s="149"/>
      <c r="C191" s="149"/>
      <c r="D191" s="163"/>
      <c r="E191" s="149"/>
      <c r="F191" s="117">
        <f t="shared" si="4"/>
        <v>0</v>
      </c>
      <c r="G191" s="200" t="s">
        <v>174</v>
      </c>
    </row>
    <row r="192" spans="1:7" s="32" customFormat="1" hidden="1">
      <c r="A192" s="157"/>
      <c r="B192" s="149"/>
      <c r="C192" s="149"/>
      <c r="D192" s="163"/>
      <c r="E192" s="149"/>
      <c r="F192" s="117">
        <f t="shared" si="4"/>
        <v>0</v>
      </c>
      <c r="G192" s="200" t="s">
        <v>174</v>
      </c>
    </row>
    <row r="193" spans="1:7" s="32" customFormat="1" hidden="1">
      <c r="A193" s="157"/>
      <c r="B193" s="149"/>
      <c r="C193" s="149"/>
      <c r="D193" s="163"/>
      <c r="E193" s="149"/>
      <c r="F193" s="117">
        <f t="shared" si="4"/>
        <v>0</v>
      </c>
      <c r="G193" s="200" t="s">
        <v>174</v>
      </c>
    </row>
    <row r="194" spans="1:7" s="32" customFormat="1" hidden="1">
      <c r="A194" s="157"/>
      <c r="B194" s="149"/>
      <c r="C194" s="149"/>
      <c r="D194" s="163"/>
      <c r="E194" s="149"/>
      <c r="F194" s="117">
        <f t="shared" si="4"/>
        <v>0</v>
      </c>
      <c r="G194" s="200" t="s">
        <v>174</v>
      </c>
    </row>
    <row r="195" spans="1:7" s="32" customFormat="1" hidden="1">
      <c r="A195" s="157"/>
      <c r="B195" s="149"/>
      <c r="C195" s="149"/>
      <c r="D195" s="163"/>
      <c r="E195" s="149"/>
      <c r="F195" s="117">
        <f t="shared" si="4"/>
        <v>0</v>
      </c>
      <c r="G195" s="200" t="s">
        <v>174</v>
      </c>
    </row>
    <row r="196" spans="1:7" s="32" customFormat="1" hidden="1">
      <c r="A196" s="157"/>
      <c r="B196" s="149"/>
      <c r="C196" s="149"/>
      <c r="D196" s="163"/>
      <c r="E196" s="149"/>
      <c r="F196" s="117">
        <f t="shared" si="4"/>
        <v>0</v>
      </c>
      <c r="G196" s="200" t="s">
        <v>174</v>
      </c>
    </row>
    <row r="197" spans="1:7" s="32" customFormat="1" hidden="1">
      <c r="A197" s="157"/>
      <c r="B197" s="149"/>
      <c r="C197" s="149"/>
      <c r="D197" s="163"/>
      <c r="E197" s="149"/>
      <c r="F197" s="117">
        <f t="shared" si="4"/>
        <v>0</v>
      </c>
      <c r="G197" s="200" t="s">
        <v>174</v>
      </c>
    </row>
    <row r="198" spans="1:7" s="32" customFormat="1" hidden="1">
      <c r="A198" s="157"/>
      <c r="B198" s="149"/>
      <c r="C198" s="149"/>
      <c r="D198" s="163"/>
      <c r="E198" s="149"/>
      <c r="F198" s="117">
        <f t="shared" si="4"/>
        <v>0</v>
      </c>
      <c r="G198" s="200" t="s">
        <v>174</v>
      </c>
    </row>
    <row r="199" spans="1:7" s="32" customFormat="1" hidden="1">
      <c r="A199" s="157"/>
      <c r="B199" s="149"/>
      <c r="C199" s="149"/>
      <c r="D199" s="163"/>
      <c r="E199" s="149"/>
      <c r="F199" s="117">
        <f t="shared" si="4"/>
        <v>0</v>
      </c>
      <c r="G199" s="200" t="s">
        <v>174</v>
      </c>
    </row>
    <row r="200" spans="1:7" s="32" customFormat="1" hidden="1">
      <c r="A200" s="157"/>
      <c r="B200" s="149"/>
      <c r="C200" s="149"/>
      <c r="D200" s="163"/>
      <c r="E200" s="149"/>
      <c r="F200" s="117">
        <f t="shared" si="4"/>
        <v>0</v>
      </c>
      <c r="G200" s="200" t="s">
        <v>174</v>
      </c>
    </row>
    <row r="201" spans="1:7" s="32" customFormat="1" hidden="1">
      <c r="A201" s="157"/>
      <c r="B201" s="149"/>
      <c r="C201" s="149"/>
      <c r="D201" s="163"/>
      <c r="E201" s="149"/>
      <c r="F201" s="117">
        <f t="shared" si="4"/>
        <v>0</v>
      </c>
      <c r="G201" s="200" t="s">
        <v>174</v>
      </c>
    </row>
    <row r="202" spans="1:7" s="32" customFormat="1" hidden="1">
      <c r="A202" s="157"/>
      <c r="B202" s="149"/>
      <c r="C202" s="149"/>
      <c r="D202" s="163"/>
      <c r="E202" s="149"/>
      <c r="F202" s="117">
        <f t="shared" si="4"/>
        <v>0</v>
      </c>
      <c r="G202" s="200" t="s">
        <v>174</v>
      </c>
    </row>
    <row r="203" spans="1:7" s="32" customFormat="1" hidden="1">
      <c r="A203" s="157"/>
      <c r="B203" s="149"/>
      <c r="C203" s="149"/>
      <c r="D203" s="163"/>
      <c r="E203" s="149"/>
      <c r="F203" s="117">
        <f t="shared" si="4"/>
        <v>0</v>
      </c>
      <c r="G203" s="200" t="s">
        <v>174</v>
      </c>
    </row>
    <row r="204" spans="1:7" s="32" customFormat="1" hidden="1">
      <c r="A204" s="157"/>
      <c r="B204" s="149"/>
      <c r="C204" s="149"/>
      <c r="D204" s="163"/>
      <c r="E204" s="149"/>
      <c r="F204" s="117">
        <f t="shared" si="4"/>
        <v>0</v>
      </c>
      <c r="G204" s="200" t="s">
        <v>174</v>
      </c>
    </row>
    <row r="205" spans="1:7" s="32" customFormat="1" hidden="1">
      <c r="A205" s="157"/>
      <c r="B205" s="149"/>
      <c r="C205" s="149"/>
      <c r="D205" s="163"/>
      <c r="E205" s="149"/>
      <c r="F205" s="117">
        <f t="shared" si="4"/>
        <v>0</v>
      </c>
      <c r="G205" s="200" t="s">
        <v>174</v>
      </c>
    </row>
    <row r="206" spans="1:7" s="32" customFormat="1" hidden="1">
      <c r="A206" s="157"/>
      <c r="B206" s="149"/>
      <c r="C206" s="149"/>
      <c r="D206" s="163"/>
      <c r="E206" s="149"/>
      <c r="F206" s="117">
        <f t="shared" si="4"/>
        <v>0</v>
      </c>
      <c r="G206" s="200" t="s">
        <v>174</v>
      </c>
    </row>
    <row r="207" spans="1:7" s="32" customFormat="1" hidden="1">
      <c r="A207" s="157"/>
      <c r="B207" s="149"/>
      <c r="C207" s="149"/>
      <c r="D207" s="163"/>
      <c r="E207" s="149"/>
      <c r="F207" s="117">
        <f t="shared" si="4"/>
        <v>0</v>
      </c>
      <c r="G207" s="200" t="s">
        <v>174</v>
      </c>
    </row>
    <row r="208" spans="1:7" s="32" customFormat="1" hidden="1">
      <c r="A208" s="157"/>
      <c r="B208" s="149"/>
      <c r="C208" s="149"/>
      <c r="D208" s="163"/>
      <c r="E208" s="149"/>
      <c r="F208" s="117">
        <f t="shared" si="4"/>
        <v>0</v>
      </c>
      <c r="G208" s="200" t="s">
        <v>174</v>
      </c>
    </row>
    <row r="209" spans="1:7" s="32" customFormat="1" hidden="1">
      <c r="A209" s="157"/>
      <c r="B209" s="149"/>
      <c r="C209" s="149"/>
      <c r="D209" s="163"/>
      <c r="E209" s="149"/>
      <c r="F209" s="117">
        <f t="shared" si="4"/>
        <v>0</v>
      </c>
      <c r="G209" s="200" t="s">
        <v>174</v>
      </c>
    </row>
    <row r="210" spans="1:7" s="32" customFormat="1" hidden="1">
      <c r="A210" s="157"/>
      <c r="B210" s="149"/>
      <c r="C210" s="149"/>
      <c r="D210" s="163"/>
      <c r="E210" s="149"/>
      <c r="F210" s="117">
        <f t="shared" si="4"/>
        <v>0</v>
      </c>
      <c r="G210" s="200" t="s">
        <v>174</v>
      </c>
    </row>
    <row r="211" spans="1:7" s="32" customFormat="1" hidden="1">
      <c r="A211" s="157"/>
      <c r="B211" s="149"/>
      <c r="C211" s="149"/>
      <c r="D211" s="163"/>
      <c r="E211" s="149"/>
      <c r="F211" s="117">
        <f t="shared" si="4"/>
        <v>0</v>
      </c>
      <c r="G211" s="200" t="s">
        <v>174</v>
      </c>
    </row>
    <row r="212" spans="1:7" s="32" customFormat="1" hidden="1">
      <c r="A212" s="157"/>
      <c r="B212" s="149"/>
      <c r="C212" s="149"/>
      <c r="D212" s="163"/>
      <c r="E212" s="149"/>
      <c r="F212" s="117">
        <f t="shared" si="4"/>
        <v>0</v>
      </c>
      <c r="G212" s="200" t="s">
        <v>174</v>
      </c>
    </row>
    <row r="213" spans="1:7" s="32" customFormat="1" hidden="1">
      <c r="A213" s="157"/>
      <c r="B213" s="149"/>
      <c r="C213" s="149"/>
      <c r="D213" s="163"/>
      <c r="E213" s="149"/>
      <c r="F213" s="117">
        <f t="shared" si="4"/>
        <v>0</v>
      </c>
      <c r="G213" s="200" t="s">
        <v>174</v>
      </c>
    </row>
    <row r="214" spans="1:7" s="32" customFormat="1" hidden="1">
      <c r="A214" s="157"/>
      <c r="B214" s="149"/>
      <c r="C214" s="149"/>
      <c r="D214" s="163"/>
      <c r="E214" s="149"/>
      <c r="F214" s="117">
        <f t="shared" si="4"/>
        <v>0</v>
      </c>
      <c r="G214" s="200" t="s">
        <v>174</v>
      </c>
    </row>
    <row r="215" spans="1:7" s="32" customFormat="1" hidden="1">
      <c r="A215" s="157"/>
      <c r="B215" s="149"/>
      <c r="C215" s="149"/>
      <c r="D215" s="163"/>
      <c r="E215" s="149"/>
      <c r="F215" s="117">
        <f t="shared" si="4"/>
        <v>0</v>
      </c>
      <c r="G215" s="200" t="s">
        <v>174</v>
      </c>
    </row>
    <row r="216" spans="1:7" s="32" customFormat="1" hidden="1">
      <c r="A216" s="157"/>
      <c r="B216" s="149"/>
      <c r="C216" s="149"/>
      <c r="D216" s="163"/>
      <c r="E216" s="149"/>
      <c r="F216" s="117">
        <f t="shared" si="4"/>
        <v>0</v>
      </c>
      <c r="G216" s="200" t="s">
        <v>174</v>
      </c>
    </row>
    <row r="217" spans="1:7" s="32" customFormat="1" hidden="1">
      <c r="A217" s="157"/>
      <c r="B217" s="149"/>
      <c r="C217" s="149"/>
      <c r="D217" s="163"/>
      <c r="E217" s="149"/>
      <c r="F217" s="117">
        <f t="shared" si="4"/>
        <v>0</v>
      </c>
      <c r="G217" s="200" t="s">
        <v>174</v>
      </c>
    </row>
    <row r="218" spans="1:7" s="32" customFormat="1" hidden="1">
      <c r="A218" s="157"/>
      <c r="B218" s="149"/>
      <c r="C218" s="149"/>
      <c r="D218" s="163"/>
      <c r="E218" s="149"/>
      <c r="F218" s="117">
        <f t="shared" si="4"/>
        <v>0</v>
      </c>
      <c r="G218" s="200" t="s">
        <v>174</v>
      </c>
    </row>
    <row r="219" spans="1:7" s="32" customFormat="1" hidden="1">
      <c r="A219" s="157"/>
      <c r="B219" s="149"/>
      <c r="C219" s="149"/>
      <c r="D219" s="163"/>
      <c r="E219" s="149"/>
      <c r="F219" s="117">
        <f t="shared" si="4"/>
        <v>0</v>
      </c>
      <c r="G219" s="200" t="s">
        <v>174</v>
      </c>
    </row>
    <row r="220" spans="1:7" s="32" customFormat="1" hidden="1">
      <c r="A220" s="157"/>
      <c r="B220" s="149"/>
      <c r="C220" s="149"/>
      <c r="D220" s="163"/>
      <c r="E220" s="149"/>
      <c r="F220" s="117">
        <f t="shared" si="4"/>
        <v>0</v>
      </c>
      <c r="G220" s="200" t="s">
        <v>174</v>
      </c>
    </row>
    <row r="221" spans="1:7" s="32" customFormat="1" hidden="1">
      <c r="A221" s="157"/>
      <c r="B221" s="149"/>
      <c r="C221" s="149"/>
      <c r="D221" s="163"/>
      <c r="E221" s="149"/>
      <c r="F221" s="117">
        <f t="shared" si="4"/>
        <v>0</v>
      </c>
      <c r="G221" s="200" t="s">
        <v>174</v>
      </c>
    </row>
    <row r="222" spans="1:7" s="32" customFormat="1" hidden="1">
      <c r="A222" s="157"/>
      <c r="B222" s="149"/>
      <c r="C222" s="149"/>
      <c r="D222" s="163"/>
      <c r="E222" s="149"/>
      <c r="F222" s="117">
        <f t="shared" si="4"/>
        <v>0</v>
      </c>
      <c r="G222" s="200" t="s">
        <v>174</v>
      </c>
    </row>
    <row r="223" spans="1:7" s="32" customFormat="1" hidden="1">
      <c r="A223" s="157"/>
      <c r="B223" s="149"/>
      <c r="C223" s="149"/>
      <c r="D223" s="163"/>
      <c r="E223" s="149"/>
      <c r="F223" s="117">
        <f t="shared" si="4"/>
        <v>0</v>
      </c>
      <c r="G223" s="200" t="s">
        <v>174</v>
      </c>
    </row>
    <row r="224" spans="1:7" s="32" customFormat="1" hidden="1">
      <c r="A224" s="157"/>
      <c r="B224" s="149"/>
      <c r="C224" s="149"/>
      <c r="D224" s="163"/>
      <c r="E224" s="149"/>
      <c r="F224" s="117">
        <f t="shared" si="4"/>
        <v>0</v>
      </c>
      <c r="G224" s="200" t="s">
        <v>174</v>
      </c>
    </row>
    <row r="225" spans="1:7" s="32" customFormat="1" hidden="1">
      <c r="A225" s="157"/>
      <c r="B225" s="149"/>
      <c r="C225" s="149"/>
      <c r="D225" s="163"/>
      <c r="E225" s="149"/>
      <c r="F225" s="117">
        <f t="shared" si="4"/>
        <v>0</v>
      </c>
      <c r="G225" s="200" t="s">
        <v>174</v>
      </c>
    </row>
    <row r="226" spans="1:7" s="32" customFormat="1" hidden="1">
      <c r="A226" s="157"/>
      <c r="B226" s="149"/>
      <c r="C226" s="149"/>
      <c r="D226" s="163"/>
      <c r="E226" s="149"/>
      <c r="F226" s="117">
        <f t="shared" si="4"/>
        <v>0</v>
      </c>
      <c r="G226" s="200" t="s">
        <v>174</v>
      </c>
    </row>
    <row r="227" spans="1:7" s="32" customFormat="1" hidden="1">
      <c r="A227" s="157"/>
      <c r="B227" s="149"/>
      <c r="C227" s="149"/>
      <c r="D227" s="163"/>
      <c r="E227" s="149"/>
      <c r="F227" s="117">
        <f t="shared" si="4"/>
        <v>0</v>
      </c>
      <c r="G227" s="200" t="s">
        <v>174</v>
      </c>
    </row>
    <row r="228" spans="1:7" s="32" customFormat="1" hidden="1">
      <c r="A228" s="157"/>
      <c r="B228" s="149"/>
      <c r="C228" s="149"/>
      <c r="D228" s="163"/>
      <c r="E228" s="149"/>
      <c r="F228" s="117">
        <f t="shared" si="4"/>
        <v>0</v>
      </c>
      <c r="G228" s="200" t="s">
        <v>174</v>
      </c>
    </row>
    <row r="229" spans="1:7" s="32" customFormat="1" hidden="1">
      <c r="A229" s="157"/>
      <c r="B229" s="149"/>
      <c r="C229" s="149"/>
      <c r="D229" s="163"/>
      <c r="E229" s="149"/>
      <c r="F229" s="117">
        <f t="shared" si="4"/>
        <v>0</v>
      </c>
      <c r="G229" s="200" t="s">
        <v>174</v>
      </c>
    </row>
    <row r="230" spans="1:7" s="32" customFormat="1" hidden="1">
      <c r="A230" s="157"/>
      <c r="B230" s="149"/>
      <c r="C230" s="149"/>
      <c r="D230" s="163"/>
      <c r="E230" s="149"/>
      <c r="F230" s="117">
        <f t="shared" si="4"/>
        <v>0</v>
      </c>
      <c r="G230" s="200" t="s">
        <v>174</v>
      </c>
    </row>
    <row r="231" spans="1:7" s="32" customFormat="1" hidden="1">
      <c r="A231" s="157"/>
      <c r="B231" s="149"/>
      <c r="C231" s="149"/>
      <c r="D231" s="163"/>
      <c r="E231" s="149"/>
      <c r="F231" s="117">
        <f t="shared" si="4"/>
        <v>0</v>
      </c>
      <c r="G231" s="200" t="s">
        <v>174</v>
      </c>
    </row>
    <row r="232" spans="1:7" s="32" customFormat="1" hidden="1">
      <c r="A232" s="157"/>
      <c r="B232" s="149"/>
      <c r="C232" s="149"/>
      <c r="D232" s="163"/>
      <c r="E232" s="149"/>
      <c r="F232" s="117">
        <f t="shared" si="4"/>
        <v>0</v>
      </c>
      <c r="G232" s="200" t="s">
        <v>174</v>
      </c>
    </row>
    <row r="233" spans="1:7" s="32" customFormat="1" hidden="1">
      <c r="A233" s="157"/>
      <c r="B233" s="149"/>
      <c r="C233" s="149"/>
      <c r="D233" s="163"/>
      <c r="E233" s="149"/>
      <c r="F233" s="117">
        <f t="shared" si="4"/>
        <v>0</v>
      </c>
      <c r="G233" s="200" t="s">
        <v>174</v>
      </c>
    </row>
    <row r="234" spans="1:7" s="32" customFormat="1" hidden="1">
      <c r="A234" s="157"/>
      <c r="B234" s="149"/>
      <c r="C234" s="149"/>
      <c r="D234" s="163"/>
      <c r="E234" s="149"/>
      <c r="F234" s="117">
        <f t="shared" si="4"/>
        <v>0</v>
      </c>
      <c r="G234" s="200" t="s">
        <v>174</v>
      </c>
    </row>
    <row r="235" spans="1:7" s="32" customFormat="1" hidden="1">
      <c r="A235" s="157"/>
      <c r="B235" s="149"/>
      <c r="C235" s="149"/>
      <c r="D235" s="163"/>
      <c r="E235" s="149"/>
      <c r="F235" s="117">
        <f t="shared" si="4"/>
        <v>0</v>
      </c>
      <c r="G235" s="200" t="s">
        <v>174</v>
      </c>
    </row>
    <row r="236" spans="1:7" s="32" customFormat="1" hidden="1">
      <c r="A236" s="157"/>
      <c r="B236" s="149"/>
      <c r="C236" s="149"/>
      <c r="D236" s="163"/>
      <c r="E236" s="149"/>
      <c r="F236" s="117">
        <f t="shared" si="4"/>
        <v>0</v>
      </c>
      <c r="G236" s="200" t="s">
        <v>174</v>
      </c>
    </row>
    <row r="237" spans="1:7" s="32" customFormat="1" hidden="1">
      <c r="A237" s="157"/>
      <c r="B237" s="149"/>
      <c r="C237" s="149"/>
      <c r="D237" s="163"/>
      <c r="E237" s="149"/>
      <c r="F237" s="117">
        <f t="shared" si="4"/>
        <v>0</v>
      </c>
      <c r="G237" s="200" t="s">
        <v>174</v>
      </c>
    </row>
    <row r="238" spans="1:7" s="32" customFormat="1" hidden="1">
      <c r="A238" s="157"/>
      <c r="B238" s="149"/>
      <c r="C238" s="149"/>
      <c r="D238" s="163"/>
      <c r="E238" s="149"/>
      <c r="F238" s="117">
        <f t="shared" si="4"/>
        <v>0</v>
      </c>
      <c r="G238" s="200" t="s">
        <v>174</v>
      </c>
    </row>
    <row r="239" spans="1:7" s="32" customFormat="1" hidden="1">
      <c r="A239" s="157"/>
      <c r="B239" s="149"/>
      <c r="C239" s="149"/>
      <c r="D239" s="163"/>
      <c r="E239" s="149"/>
      <c r="F239" s="117">
        <f t="shared" si="4"/>
        <v>0</v>
      </c>
      <c r="G239" s="200" t="s">
        <v>174</v>
      </c>
    </row>
    <row r="240" spans="1:7" s="32" customFormat="1" hidden="1">
      <c r="A240" s="157"/>
      <c r="B240" s="149"/>
      <c r="C240" s="149"/>
      <c r="D240" s="163"/>
      <c r="E240" s="149"/>
      <c r="F240" s="117">
        <f t="shared" si="4"/>
        <v>0</v>
      </c>
      <c r="G240" s="200" t="s">
        <v>174</v>
      </c>
    </row>
    <row r="241" spans="1:7" s="32" customFormat="1" hidden="1">
      <c r="A241" s="157"/>
      <c r="B241" s="149"/>
      <c r="C241" s="149"/>
      <c r="D241" s="163"/>
      <c r="E241" s="149"/>
      <c r="F241" s="117">
        <f t="shared" si="4"/>
        <v>0</v>
      </c>
      <c r="G241" s="200" t="s">
        <v>174</v>
      </c>
    </row>
    <row r="242" spans="1:7" s="32" customFormat="1" hidden="1">
      <c r="A242" s="157"/>
      <c r="B242" s="149"/>
      <c r="C242" s="149"/>
      <c r="D242" s="163"/>
      <c r="E242" s="149"/>
      <c r="F242" s="117">
        <f t="shared" si="4"/>
        <v>0</v>
      </c>
      <c r="G242" s="200" t="s">
        <v>174</v>
      </c>
    </row>
    <row r="243" spans="1:7" s="32" customFormat="1" hidden="1">
      <c r="A243" s="157"/>
      <c r="B243" s="149"/>
      <c r="C243" s="149"/>
      <c r="D243" s="163"/>
      <c r="E243" s="149"/>
      <c r="F243" s="117">
        <f t="shared" si="4"/>
        <v>0</v>
      </c>
      <c r="G243" s="200" t="s">
        <v>174</v>
      </c>
    </row>
    <row r="244" spans="1:7" s="32" customFormat="1" hidden="1">
      <c r="A244" s="157"/>
      <c r="B244" s="149"/>
      <c r="C244" s="149"/>
      <c r="D244" s="163"/>
      <c r="E244" s="149"/>
      <c r="F244" s="117">
        <f t="shared" si="4"/>
        <v>0</v>
      </c>
      <c r="G244" s="200" t="s">
        <v>174</v>
      </c>
    </row>
    <row r="245" spans="1:7" s="32" customFormat="1" hidden="1">
      <c r="A245" s="157"/>
      <c r="B245" s="149"/>
      <c r="C245" s="149"/>
      <c r="D245" s="163"/>
      <c r="E245" s="149"/>
      <c r="F245" s="117">
        <f t="shared" si="4"/>
        <v>0</v>
      </c>
      <c r="G245" s="200" t="s">
        <v>174</v>
      </c>
    </row>
    <row r="246" spans="1:7" s="32" customFormat="1" hidden="1">
      <c r="A246" s="157"/>
      <c r="B246" s="149"/>
      <c r="C246" s="149"/>
      <c r="D246" s="163"/>
      <c r="E246" s="149"/>
      <c r="F246" s="117">
        <f t="shared" si="4"/>
        <v>0</v>
      </c>
      <c r="G246" s="200" t="s">
        <v>174</v>
      </c>
    </row>
    <row r="247" spans="1:7" s="32" customFormat="1" hidden="1">
      <c r="A247" s="157"/>
      <c r="B247" s="149"/>
      <c r="C247" s="149"/>
      <c r="D247" s="163"/>
      <c r="E247" s="149"/>
      <c r="F247" s="117">
        <f t="shared" si="4"/>
        <v>0</v>
      </c>
      <c r="G247" s="200" t="s">
        <v>174</v>
      </c>
    </row>
    <row r="248" spans="1:7" s="32" customFormat="1" hidden="1">
      <c r="A248" s="157"/>
      <c r="B248" s="149"/>
      <c r="C248" s="149"/>
      <c r="D248" s="163"/>
      <c r="E248" s="149"/>
      <c r="F248" s="117">
        <f t="shared" si="4"/>
        <v>0</v>
      </c>
      <c r="G248" s="200" t="s">
        <v>174</v>
      </c>
    </row>
    <row r="249" spans="1:7" s="32" customFormat="1" hidden="1">
      <c r="A249" s="157"/>
      <c r="B249" s="149"/>
      <c r="C249" s="149"/>
      <c r="D249" s="163"/>
      <c r="E249" s="149"/>
      <c r="F249" s="117">
        <f t="shared" si="4"/>
        <v>0</v>
      </c>
      <c r="G249" s="200" t="s">
        <v>174</v>
      </c>
    </row>
    <row r="250" spans="1:7" s="32" customFormat="1" hidden="1">
      <c r="A250" s="157"/>
      <c r="B250" s="149"/>
      <c r="C250" s="149"/>
      <c r="D250" s="163"/>
      <c r="E250" s="149"/>
      <c r="F250" s="117">
        <f t="shared" si="4"/>
        <v>0</v>
      </c>
      <c r="G250" s="200" t="s">
        <v>174</v>
      </c>
    </row>
    <row r="251" spans="1:7" s="32" customFormat="1" hidden="1">
      <c r="A251" s="157"/>
      <c r="B251" s="149"/>
      <c r="C251" s="149"/>
      <c r="D251" s="163"/>
      <c r="E251" s="149"/>
      <c r="F251" s="117">
        <f t="shared" si="4"/>
        <v>0</v>
      </c>
      <c r="G251" s="200" t="s">
        <v>174</v>
      </c>
    </row>
    <row r="252" spans="1:7" s="32" customFormat="1" hidden="1">
      <c r="A252" s="157"/>
      <c r="B252" s="149"/>
      <c r="C252" s="149"/>
      <c r="D252" s="163"/>
      <c r="E252" s="149"/>
      <c r="F252" s="117">
        <f t="shared" si="4"/>
        <v>0</v>
      </c>
      <c r="G252" s="200" t="s">
        <v>174</v>
      </c>
    </row>
    <row r="253" spans="1:7" s="32" customFormat="1" hidden="1">
      <c r="A253" s="157"/>
      <c r="B253" s="149"/>
      <c r="C253" s="149"/>
      <c r="D253" s="163"/>
      <c r="E253" s="149"/>
      <c r="F253" s="117">
        <f t="shared" si="4"/>
        <v>0</v>
      </c>
      <c r="G253" s="200" t="s">
        <v>174</v>
      </c>
    </row>
    <row r="254" spans="1:7" s="32" customFormat="1" hidden="1">
      <c r="A254" s="157"/>
      <c r="B254" s="149"/>
      <c r="C254" s="149"/>
      <c r="D254" s="163"/>
      <c r="E254" s="149"/>
      <c r="F254" s="117">
        <f t="shared" si="4"/>
        <v>0</v>
      </c>
      <c r="G254" s="200" t="s">
        <v>174</v>
      </c>
    </row>
    <row r="255" spans="1:7" s="32" customFormat="1" hidden="1">
      <c r="A255" s="157"/>
      <c r="B255" s="149"/>
      <c r="C255" s="149"/>
      <c r="D255" s="163"/>
      <c r="E255" s="149"/>
      <c r="F255" s="117">
        <f t="shared" si="4"/>
        <v>0</v>
      </c>
      <c r="G255" s="200" t="s">
        <v>174</v>
      </c>
    </row>
    <row r="256" spans="1:7" s="32" customFormat="1" hidden="1">
      <c r="A256" s="157"/>
      <c r="B256" s="149"/>
      <c r="C256" s="149"/>
      <c r="D256" s="163"/>
      <c r="E256" s="149"/>
      <c r="F256" s="117">
        <f t="shared" si="4"/>
        <v>0</v>
      </c>
      <c r="G256" s="200" t="s">
        <v>174</v>
      </c>
    </row>
    <row r="257" spans="1:17" s="32" customFormat="1" hidden="1">
      <c r="A257" s="157"/>
      <c r="B257" s="149"/>
      <c r="C257" s="149"/>
      <c r="D257" s="163"/>
      <c r="E257" s="149"/>
      <c r="F257" s="117">
        <f t="shared" si="4"/>
        <v>0</v>
      </c>
      <c r="G257" s="200" t="s">
        <v>174</v>
      </c>
    </row>
    <row r="258" spans="1:17" s="32" customFormat="1" hidden="1">
      <c r="A258" s="157"/>
      <c r="B258" s="149"/>
      <c r="C258" s="149"/>
      <c r="D258" s="163"/>
      <c r="E258" s="149"/>
      <c r="F258" s="117">
        <f t="shared" si="4"/>
        <v>0</v>
      </c>
      <c r="G258" s="200" t="s">
        <v>174</v>
      </c>
    </row>
    <row r="259" spans="1:17" s="32" customFormat="1" hidden="1">
      <c r="A259" s="157"/>
      <c r="B259" s="149"/>
      <c r="C259" s="149"/>
      <c r="D259" s="163"/>
      <c r="E259" s="149"/>
      <c r="F259" s="117">
        <f t="shared" si="4"/>
        <v>0</v>
      </c>
      <c r="G259" s="200" t="s">
        <v>174</v>
      </c>
    </row>
    <row r="260" spans="1:17" s="32" customFormat="1" hidden="1">
      <c r="A260" s="157"/>
      <c r="B260" s="149"/>
      <c r="C260" s="149"/>
      <c r="D260" s="163"/>
      <c r="E260" s="149"/>
      <c r="F260" s="117">
        <f t="shared" si="4"/>
        <v>0</v>
      </c>
      <c r="G260" s="200" t="s">
        <v>174</v>
      </c>
    </row>
    <row r="261" spans="1:17" s="32" customFormat="1" hidden="1">
      <c r="A261" s="157"/>
      <c r="B261" s="149"/>
      <c r="C261" s="149"/>
      <c r="D261" s="163"/>
      <c r="E261" s="149"/>
      <c r="F261" s="117">
        <f t="shared" si="4"/>
        <v>0</v>
      </c>
      <c r="G261" s="200" t="s">
        <v>174</v>
      </c>
    </row>
    <row r="262" spans="1:17" s="32" customFormat="1" hidden="1">
      <c r="A262" s="157"/>
      <c r="B262" s="149"/>
      <c r="C262" s="149"/>
      <c r="D262" s="163"/>
      <c r="E262" s="149"/>
      <c r="F262" s="117">
        <f t="shared" si="4"/>
        <v>0</v>
      </c>
      <c r="G262" s="200" t="s">
        <v>174</v>
      </c>
    </row>
    <row r="263" spans="1:17" s="32" customFormat="1" hidden="1">
      <c r="A263" s="157"/>
      <c r="B263" s="149"/>
      <c r="C263" s="149"/>
      <c r="D263" s="163"/>
      <c r="E263" s="149"/>
      <c r="F263" s="117">
        <f t="shared" si="4"/>
        <v>0</v>
      </c>
      <c r="G263" s="200" t="s">
        <v>174</v>
      </c>
    </row>
    <row r="264" spans="1:17" s="32" customFormat="1" hidden="1">
      <c r="A264" s="157"/>
      <c r="B264" s="149"/>
      <c r="C264" s="149"/>
      <c r="D264" s="163"/>
      <c r="E264" s="149"/>
      <c r="F264" s="117">
        <f t="shared" si="4"/>
        <v>0</v>
      </c>
      <c r="G264" s="200" t="s">
        <v>174</v>
      </c>
    </row>
    <row r="265" spans="1:17" s="32" customFormat="1" hidden="1">
      <c r="A265" s="157"/>
      <c r="B265" s="149"/>
      <c r="C265" s="149"/>
      <c r="D265" s="163"/>
      <c r="E265" s="149"/>
      <c r="F265" s="117">
        <f t="shared" si="4"/>
        <v>0</v>
      </c>
      <c r="G265" s="200" t="s">
        <v>174</v>
      </c>
    </row>
    <row r="266" spans="1:17" s="32" customFormat="1">
      <c r="A266" s="157" t="s">
        <v>210</v>
      </c>
      <c r="B266" s="149">
        <v>3</v>
      </c>
      <c r="C266" s="149" t="s">
        <v>215</v>
      </c>
      <c r="D266" s="163">
        <f t="shared" ref="D266" ca="1" si="5">RAND()*1000000</f>
        <v>402374.33724542282</v>
      </c>
      <c r="E266" s="149">
        <v>7</v>
      </c>
      <c r="F266" s="192">
        <f ca="1">ROUND(+B266*D266*E266,2)</f>
        <v>8449861.0800000001</v>
      </c>
      <c r="G266" s="200" t="s">
        <v>174</v>
      </c>
    </row>
    <row r="267" spans="1:17">
      <c r="A267" s="171"/>
      <c r="B267" s="5"/>
      <c r="C267" s="5"/>
      <c r="D267" s="121"/>
      <c r="E267" s="121" t="s">
        <v>175</v>
      </c>
      <c r="F267" s="198">
        <f ca="1">ROUND(SUBTOTAL(109,F136:F266),2)</f>
        <v>36880344.140000001</v>
      </c>
      <c r="G267" s="119" t="s">
        <v>174</v>
      </c>
      <c r="I267" s="226" t="s">
        <v>216</v>
      </c>
    </row>
    <row r="268" spans="1:17">
      <c r="F268" s="122"/>
      <c r="G268" s="122" t="s">
        <v>166</v>
      </c>
    </row>
    <row r="269" spans="1:17">
      <c r="C269" s="340" t="str">
        <f>"Total "&amp;B2</f>
        <v>Total GRANT EXCLUSIVE LINE ITEM</v>
      </c>
      <c r="D269" s="340"/>
      <c r="E269" s="340"/>
      <c r="F269" s="117">
        <f ca="1">+F267+F135</f>
        <v>84591733.710000008</v>
      </c>
      <c r="G269" s="119" t="s">
        <v>166</v>
      </c>
      <c r="I269" s="35" t="s">
        <v>177</v>
      </c>
    </row>
    <row r="270" spans="1:17">
      <c r="A270" s="180"/>
      <c r="B270" s="5"/>
      <c r="C270" s="5"/>
      <c r="D270" s="5"/>
      <c r="E270" s="5"/>
      <c r="F270" s="119"/>
      <c r="G270" s="119" t="s">
        <v>166</v>
      </c>
    </row>
    <row r="271" spans="1:17">
      <c r="A271" s="86" t="str">
        <f>B2&amp;" Narrative (State):"</f>
        <v>GRANT EXCLUSIVE LINE ITEM Narrative (State):</v>
      </c>
      <c r="B271" s="124"/>
      <c r="C271" s="124"/>
      <c r="D271" s="124"/>
      <c r="E271" s="124"/>
      <c r="F271" s="125"/>
      <c r="G271" s="203" t="s">
        <v>171</v>
      </c>
      <c r="I271" s="36" t="s">
        <v>179</v>
      </c>
    </row>
    <row r="272" spans="1:17" s="32" customFormat="1" ht="45" customHeight="1">
      <c r="A272" s="354" t="s">
        <v>217</v>
      </c>
      <c r="B272" s="355"/>
      <c r="C272" s="355"/>
      <c r="D272" s="355"/>
      <c r="E272" s="355"/>
      <c r="F272" s="356"/>
      <c r="G272" s="201" t="s">
        <v>171</v>
      </c>
      <c r="I272" s="353" t="s">
        <v>180</v>
      </c>
      <c r="J272" s="353"/>
      <c r="K272" s="353"/>
      <c r="L272" s="353"/>
      <c r="M272" s="353"/>
      <c r="N272" s="353"/>
      <c r="O272" s="353"/>
      <c r="P272" s="353"/>
      <c r="Q272" s="353"/>
    </row>
    <row r="273" spans="1:17">
      <c r="G273" t="s">
        <v>174</v>
      </c>
    </row>
    <row r="274" spans="1:17">
      <c r="A274" s="86" t="str">
        <f>B2&amp;" Narrative (Non-State) i.e. Match or Other Funding"</f>
        <v>GRANT EXCLUSIVE LINE ITEM Narrative (Non-State) i.e. Match or Other Funding</v>
      </c>
      <c r="B274" s="126"/>
      <c r="C274" s="126"/>
      <c r="D274" s="126"/>
      <c r="E274" s="126"/>
      <c r="F274" s="127"/>
      <c r="G274" s="204" t="s">
        <v>174</v>
      </c>
      <c r="I274" s="36" t="s">
        <v>179</v>
      </c>
    </row>
    <row r="275" spans="1:17" s="32" customFormat="1" ht="45" customHeight="1">
      <c r="A275" s="354" t="s">
        <v>218</v>
      </c>
      <c r="B275" s="355"/>
      <c r="C275" s="355"/>
      <c r="D275" s="355"/>
      <c r="E275" s="355"/>
      <c r="F275" s="356"/>
      <c r="G275" s="201" t="s">
        <v>174</v>
      </c>
      <c r="I275" s="353" t="s">
        <v>180</v>
      </c>
      <c r="J275" s="353"/>
      <c r="K275" s="353"/>
      <c r="L275" s="353"/>
      <c r="M275" s="353"/>
      <c r="N275" s="353"/>
      <c r="O275" s="353"/>
      <c r="P275" s="353"/>
      <c r="Q275" s="353"/>
    </row>
    <row r="277" spans="1:17">
      <c r="D277" s="181"/>
    </row>
  </sheetData>
  <sheetProtection algorithmName="SHA-512" hashValue="QH6Cjl4zp21K8Wcx3axtoHzsa3S+j8P4R6lJvrgfQ+Z0voEgH3QlkE/hfLQYFH7MpQTQgD4P2Vj6m7JwKpxHTA==" saltValue="Q5HuwczoJOWUVau6fD0clg==" spinCount="100000" sheet="1" formatCells="0" format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180D5-1B7E-4FD3-B55E-3F0EFCE5F514}">
  <sheetPr>
    <pageSetUpPr fitToPage="1"/>
  </sheetPr>
  <dimension ref="A1:Q277"/>
  <sheetViews>
    <sheetView zoomScaleNormal="100" zoomScaleSheetLayoutView="100" workbookViewId="0">
      <pane ySplit="4" topLeftCell="A137" activePane="bottomLeft" state="frozen"/>
      <selection pane="bottomLeft" activeCell="A272" sqref="A272:F272"/>
      <selection activeCell="A272" sqref="A272:F272"/>
    </sheetView>
  </sheetViews>
  <sheetFormatPr defaultColWidth="9.140625" defaultRowHeight="14.45"/>
  <cols>
    <col min="1" max="1" width="55.5703125" customWidth="1"/>
    <col min="2" max="5" width="15.140625" customWidth="1"/>
    <col min="6" max="6" width="17" customWidth="1"/>
    <col min="7" max="7" width="17" hidden="1" customWidth="1"/>
    <col min="8" max="8" width="2.5703125" customWidth="1"/>
  </cols>
  <sheetData>
    <row r="1" spans="1:9" ht="20.25" customHeight="1">
      <c r="A1" s="337" t="s">
        <v>163</v>
      </c>
      <c r="B1" s="337"/>
      <c r="C1" s="337"/>
      <c r="D1" s="337"/>
      <c r="E1" s="337"/>
      <c r="F1" t="str">
        <f>+'Section A'!B2</f>
        <v>Cornucopia-Galesburg Inc</v>
      </c>
      <c r="G1" t="s">
        <v>164</v>
      </c>
    </row>
    <row r="2" spans="1:9" ht="20.25" customHeight="1">
      <c r="A2" s="191" t="s">
        <v>223</v>
      </c>
      <c r="B2" s="357" t="s">
        <v>208</v>
      </c>
      <c r="C2" s="357"/>
      <c r="D2" s="357"/>
      <c r="E2" s="357"/>
      <c r="F2" s="357"/>
    </row>
    <row r="3" spans="1:9" ht="37.5" customHeight="1">
      <c r="A3" s="270" t="s">
        <v>209</v>
      </c>
      <c r="B3" s="270"/>
      <c r="C3" s="270"/>
      <c r="D3" s="270"/>
      <c r="E3" s="270"/>
      <c r="F3" s="270"/>
      <c r="G3" s="224" t="s">
        <v>166</v>
      </c>
    </row>
    <row r="4" spans="1:9">
      <c r="A4" s="138" t="s">
        <v>210</v>
      </c>
      <c r="B4" s="138" t="s">
        <v>193</v>
      </c>
      <c r="C4" s="138" t="s">
        <v>211</v>
      </c>
      <c r="D4" s="138" t="s">
        <v>212</v>
      </c>
      <c r="E4" s="138" t="s">
        <v>213</v>
      </c>
      <c r="F4" s="138" t="s">
        <v>214</v>
      </c>
      <c r="G4" s="186" t="s">
        <v>166</v>
      </c>
      <c r="I4" s="36" t="s">
        <v>170</v>
      </c>
    </row>
    <row r="5" spans="1:9" s="32" customFormat="1">
      <c r="A5" s="184" t="s">
        <v>210</v>
      </c>
      <c r="B5" s="149">
        <v>3</v>
      </c>
      <c r="C5" s="149" t="s">
        <v>215</v>
      </c>
      <c r="D5" s="163">
        <f t="shared" ref="D5:D7" ca="1" si="0">RAND()*1000000</f>
        <v>979465.4388230351</v>
      </c>
      <c r="E5" s="149">
        <v>7</v>
      </c>
      <c r="F5" s="117">
        <f t="shared" ref="F5:F133" ca="1" si="1">ROUND(+B5*D5*E5,2)</f>
        <v>20568774.219999999</v>
      </c>
      <c r="G5" s="200" t="s">
        <v>171</v>
      </c>
    </row>
    <row r="6" spans="1:9" s="32" customFormat="1">
      <c r="A6" s="157" t="s">
        <v>210</v>
      </c>
      <c r="B6" s="149">
        <v>3</v>
      </c>
      <c r="C6" s="149" t="s">
        <v>215</v>
      </c>
      <c r="D6" s="163">
        <f t="shared" ca="1" si="0"/>
        <v>835204.42441333213</v>
      </c>
      <c r="E6" s="149">
        <v>7</v>
      </c>
      <c r="F6" s="117">
        <f t="shared" ca="1" si="1"/>
        <v>17539292.91</v>
      </c>
      <c r="G6" s="200" t="s">
        <v>171</v>
      </c>
    </row>
    <row r="7" spans="1:9" s="32" customFormat="1">
      <c r="A7" s="157" t="s">
        <v>210</v>
      </c>
      <c r="B7" s="149">
        <v>3</v>
      </c>
      <c r="C7" s="149" t="s">
        <v>215</v>
      </c>
      <c r="D7" s="163">
        <f t="shared" ca="1" si="0"/>
        <v>912909.67746171937</v>
      </c>
      <c r="E7" s="149">
        <v>7</v>
      </c>
      <c r="F7" s="117">
        <f t="shared" ca="1" si="1"/>
        <v>19171103.23</v>
      </c>
      <c r="G7" s="200" t="s">
        <v>171</v>
      </c>
    </row>
    <row r="8" spans="1:9" s="32" customFormat="1" hidden="1">
      <c r="A8" s="157"/>
      <c r="B8" s="149"/>
      <c r="C8" s="149"/>
      <c r="D8" s="163"/>
      <c r="E8" s="149"/>
      <c r="F8" s="117">
        <f t="shared" si="1"/>
        <v>0</v>
      </c>
      <c r="G8" s="200" t="s">
        <v>171</v>
      </c>
    </row>
    <row r="9" spans="1:9" s="32" customFormat="1" hidden="1">
      <c r="A9" s="157"/>
      <c r="B9" s="149"/>
      <c r="C9" s="149"/>
      <c r="D9" s="163"/>
      <c r="E9" s="149"/>
      <c r="F9" s="117">
        <f t="shared" si="1"/>
        <v>0</v>
      </c>
      <c r="G9" s="200" t="s">
        <v>171</v>
      </c>
    </row>
    <row r="10" spans="1:9" s="32" customFormat="1" hidden="1">
      <c r="A10" s="157"/>
      <c r="B10" s="149"/>
      <c r="C10" s="149"/>
      <c r="D10" s="163"/>
      <c r="E10" s="149"/>
      <c r="F10" s="117">
        <f t="shared" si="1"/>
        <v>0</v>
      </c>
      <c r="G10" s="200" t="s">
        <v>171</v>
      </c>
    </row>
    <row r="11" spans="1:9" s="32" customFormat="1" hidden="1">
      <c r="A11" s="157"/>
      <c r="B11" s="149"/>
      <c r="C11" s="149"/>
      <c r="D11" s="163"/>
      <c r="E11" s="149"/>
      <c r="F11" s="117">
        <f t="shared" si="1"/>
        <v>0</v>
      </c>
      <c r="G11" s="200" t="s">
        <v>171</v>
      </c>
    </row>
    <row r="12" spans="1:9" s="32" customFormat="1" hidden="1">
      <c r="A12" s="157"/>
      <c r="B12" s="149"/>
      <c r="C12" s="149"/>
      <c r="D12" s="163"/>
      <c r="E12" s="149"/>
      <c r="F12" s="117">
        <f t="shared" si="1"/>
        <v>0</v>
      </c>
      <c r="G12" s="200" t="s">
        <v>171</v>
      </c>
    </row>
    <row r="13" spans="1:9" s="32" customFormat="1" hidden="1">
      <c r="A13" s="157"/>
      <c r="B13" s="149"/>
      <c r="C13" s="149"/>
      <c r="D13" s="163"/>
      <c r="E13" s="149"/>
      <c r="F13" s="117">
        <f t="shared" si="1"/>
        <v>0</v>
      </c>
      <c r="G13" s="200" t="s">
        <v>171</v>
      </c>
    </row>
    <row r="14" spans="1:9" s="32" customFormat="1" hidden="1">
      <c r="A14" s="157"/>
      <c r="B14" s="149"/>
      <c r="C14" s="149"/>
      <c r="D14" s="163"/>
      <c r="E14" s="149"/>
      <c r="F14" s="117">
        <f t="shared" si="1"/>
        <v>0</v>
      </c>
      <c r="G14" s="200" t="s">
        <v>171</v>
      </c>
    </row>
    <row r="15" spans="1:9" s="32" customFormat="1" hidden="1">
      <c r="A15" s="157"/>
      <c r="B15" s="149"/>
      <c r="C15" s="149"/>
      <c r="D15" s="163"/>
      <c r="E15" s="149"/>
      <c r="F15" s="117">
        <f t="shared" si="1"/>
        <v>0</v>
      </c>
      <c r="G15" s="200" t="s">
        <v>171</v>
      </c>
    </row>
    <row r="16" spans="1:9" s="32" customFormat="1" hidden="1">
      <c r="A16" s="157"/>
      <c r="B16" s="149"/>
      <c r="C16" s="149"/>
      <c r="D16" s="163"/>
      <c r="E16" s="149"/>
      <c r="F16" s="117">
        <f t="shared" si="1"/>
        <v>0</v>
      </c>
      <c r="G16" s="200" t="s">
        <v>171</v>
      </c>
    </row>
    <row r="17" spans="1:7" s="32" customFormat="1" hidden="1">
      <c r="A17" s="157"/>
      <c r="B17" s="149"/>
      <c r="C17" s="149"/>
      <c r="D17" s="163"/>
      <c r="E17" s="149"/>
      <c r="F17" s="117">
        <f t="shared" si="1"/>
        <v>0</v>
      </c>
      <c r="G17" s="200" t="s">
        <v>171</v>
      </c>
    </row>
    <row r="18" spans="1:7" s="32" customFormat="1" hidden="1">
      <c r="A18" s="157"/>
      <c r="B18" s="149"/>
      <c r="C18" s="149"/>
      <c r="D18" s="163"/>
      <c r="E18" s="149"/>
      <c r="F18" s="117">
        <f t="shared" si="1"/>
        <v>0</v>
      </c>
      <c r="G18" s="200" t="s">
        <v>171</v>
      </c>
    </row>
    <row r="19" spans="1:7" s="32" customFormat="1" hidden="1">
      <c r="A19" s="157"/>
      <c r="B19" s="149"/>
      <c r="C19" s="149"/>
      <c r="D19" s="163"/>
      <c r="E19" s="149"/>
      <c r="F19" s="117">
        <f t="shared" si="1"/>
        <v>0</v>
      </c>
      <c r="G19" s="200" t="s">
        <v>171</v>
      </c>
    </row>
    <row r="20" spans="1:7" s="32" customFormat="1" hidden="1">
      <c r="A20" s="157"/>
      <c r="B20" s="149"/>
      <c r="C20" s="149"/>
      <c r="D20" s="163"/>
      <c r="E20" s="149"/>
      <c r="F20" s="117">
        <f t="shared" si="1"/>
        <v>0</v>
      </c>
      <c r="G20" s="200" t="s">
        <v>171</v>
      </c>
    </row>
    <row r="21" spans="1:7" s="32" customFormat="1" hidden="1">
      <c r="A21" s="157"/>
      <c r="B21" s="149"/>
      <c r="C21" s="149"/>
      <c r="D21" s="163"/>
      <c r="E21" s="149"/>
      <c r="F21" s="117">
        <f t="shared" si="1"/>
        <v>0</v>
      </c>
      <c r="G21" s="200" t="s">
        <v>171</v>
      </c>
    </row>
    <row r="22" spans="1:7" s="32" customFormat="1" hidden="1">
      <c r="A22" s="157"/>
      <c r="B22" s="149"/>
      <c r="C22" s="149"/>
      <c r="D22" s="163"/>
      <c r="E22" s="149"/>
      <c r="F22" s="117">
        <f t="shared" si="1"/>
        <v>0</v>
      </c>
      <c r="G22" s="200" t="s">
        <v>171</v>
      </c>
    </row>
    <row r="23" spans="1:7" s="32" customFormat="1" hidden="1">
      <c r="A23" s="157"/>
      <c r="B23" s="149"/>
      <c r="C23" s="149"/>
      <c r="D23" s="163"/>
      <c r="E23" s="149"/>
      <c r="F23" s="117">
        <f t="shared" si="1"/>
        <v>0</v>
      </c>
      <c r="G23" s="200" t="s">
        <v>171</v>
      </c>
    </row>
    <row r="24" spans="1:7" s="32" customFormat="1" hidden="1">
      <c r="A24" s="157"/>
      <c r="B24" s="149"/>
      <c r="C24" s="149"/>
      <c r="D24" s="163"/>
      <c r="E24" s="149"/>
      <c r="F24" s="117">
        <f t="shared" si="1"/>
        <v>0</v>
      </c>
      <c r="G24" s="200" t="s">
        <v>171</v>
      </c>
    </row>
    <row r="25" spans="1:7" s="32" customFormat="1" hidden="1">
      <c r="A25" s="157"/>
      <c r="B25" s="149"/>
      <c r="C25" s="149"/>
      <c r="D25" s="163"/>
      <c r="E25" s="149"/>
      <c r="F25" s="117">
        <f t="shared" si="1"/>
        <v>0</v>
      </c>
      <c r="G25" s="200" t="s">
        <v>171</v>
      </c>
    </row>
    <row r="26" spans="1:7" s="32" customFormat="1" hidden="1">
      <c r="A26" s="157"/>
      <c r="B26" s="149"/>
      <c r="C26" s="149"/>
      <c r="D26" s="163"/>
      <c r="E26" s="149"/>
      <c r="F26" s="117">
        <f t="shared" si="1"/>
        <v>0</v>
      </c>
      <c r="G26" s="200" t="s">
        <v>171</v>
      </c>
    </row>
    <row r="27" spans="1:7" s="32" customFormat="1" hidden="1">
      <c r="A27" s="157"/>
      <c r="B27" s="149"/>
      <c r="C27" s="149"/>
      <c r="D27" s="163"/>
      <c r="E27" s="149"/>
      <c r="F27" s="117">
        <f t="shared" si="1"/>
        <v>0</v>
      </c>
      <c r="G27" s="200" t="s">
        <v>171</v>
      </c>
    </row>
    <row r="28" spans="1:7" s="32" customFormat="1" hidden="1">
      <c r="A28" s="157"/>
      <c r="B28" s="149"/>
      <c r="C28" s="149"/>
      <c r="D28" s="163"/>
      <c r="E28" s="149"/>
      <c r="F28" s="117">
        <f t="shared" si="1"/>
        <v>0</v>
      </c>
      <c r="G28" s="200" t="s">
        <v>171</v>
      </c>
    </row>
    <row r="29" spans="1:7" s="32" customFormat="1" hidden="1">
      <c r="A29" s="157"/>
      <c r="B29" s="149"/>
      <c r="C29" s="149"/>
      <c r="D29" s="163"/>
      <c r="E29" s="149"/>
      <c r="F29" s="117">
        <f t="shared" si="1"/>
        <v>0</v>
      </c>
      <c r="G29" s="200" t="s">
        <v>171</v>
      </c>
    </row>
    <row r="30" spans="1:7" s="32" customFormat="1" hidden="1">
      <c r="A30" s="157"/>
      <c r="B30" s="149"/>
      <c r="C30" s="149"/>
      <c r="D30" s="163"/>
      <c r="E30" s="149"/>
      <c r="F30" s="117">
        <f t="shared" si="1"/>
        <v>0</v>
      </c>
      <c r="G30" s="200" t="s">
        <v>171</v>
      </c>
    </row>
    <row r="31" spans="1:7" s="32" customFormat="1" hidden="1">
      <c r="A31" s="157"/>
      <c r="B31" s="149"/>
      <c r="C31" s="149"/>
      <c r="D31" s="163"/>
      <c r="E31" s="149"/>
      <c r="F31" s="117">
        <f t="shared" si="1"/>
        <v>0</v>
      </c>
      <c r="G31" s="200" t="s">
        <v>171</v>
      </c>
    </row>
    <row r="32" spans="1:7" s="32" customFormat="1" hidden="1">
      <c r="A32" s="157"/>
      <c r="B32" s="149"/>
      <c r="C32" s="149"/>
      <c r="D32" s="163"/>
      <c r="E32" s="149"/>
      <c r="F32" s="117">
        <f t="shared" si="1"/>
        <v>0</v>
      </c>
      <c r="G32" s="200" t="s">
        <v>171</v>
      </c>
    </row>
    <row r="33" spans="1:7" s="32" customFormat="1" hidden="1">
      <c r="A33" s="157"/>
      <c r="B33" s="149"/>
      <c r="C33" s="149"/>
      <c r="D33" s="163"/>
      <c r="E33" s="149"/>
      <c r="F33" s="117">
        <f t="shared" si="1"/>
        <v>0</v>
      </c>
      <c r="G33" s="200" t="s">
        <v>171</v>
      </c>
    </row>
    <row r="34" spans="1:7" s="32" customFormat="1" hidden="1">
      <c r="A34" s="157"/>
      <c r="B34" s="149"/>
      <c r="C34" s="149"/>
      <c r="D34" s="163"/>
      <c r="E34" s="149"/>
      <c r="F34" s="117">
        <f t="shared" si="1"/>
        <v>0</v>
      </c>
      <c r="G34" s="200" t="s">
        <v>171</v>
      </c>
    </row>
    <row r="35" spans="1:7" s="32" customFormat="1" hidden="1">
      <c r="A35" s="157"/>
      <c r="B35" s="149"/>
      <c r="C35" s="149"/>
      <c r="D35" s="163"/>
      <c r="E35" s="149"/>
      <c r="F35" s="117">
        <f t="shared" si="1"/>
        <v>0</v>
      </c>
      <c r="G35" s="200" t="s">
        <v>171</v>
      </c>
    </row>
    <row r="36" spans="1:7" s="32" customFormat="1" hidden="1">
      <c r="A36" s="157"/>
      <c r="B36" s="149"/>
      <c r="C36" s="149"/>
      <c r="D36" s="163"/>
      <c r="E36" s="149"/>
      <c r="F36" s="117">
        <f t="shared" si="1"/>
        <v>0</v>
      </c>
      <c r="G36" s="200" t="s">
        <v>171</v>
      </c>
    </row>
    <row r="37" spans="1:7" s="32" customFormat="1" hidden="1">
      <c r="A37" s="157"/>
      <c r="B37" s="149"/>
      <c r="C37" s="149"/>
      <c r="D37" s="163"/>
      <c r="E37" s="149"/>
      <c r="F37" s="117">
        <f t="shared" si="1"/>
        <v>0</v>
      </c>
      <c r="G37" s="200" t="s">
        <v>171</v>
      </c>
    </row>
    <row r="38" spans="1:7" s="32" customFormat="1" hidden="1">
      <c r="A38" s="157"/>
      <c r="B38" s="149"/>
      <c r="C38" s="149"/>
      <c r="D38" s="163"/>
      <c r="E38" s="149"/>
      <c r="F38" s="117">
        <f t="shared" si="1"/>
        <v>0</v>
      </c>
      <c r="G38" s="200" t="s">
        <v>171</v>
      </c>
    </row>
    <row r="39" spans="1:7" s="32" customFormat="1" hidden="1">
      <c r="A39" s="157"/>
      <c r="B39" s="149"/>
      <c r="C39" s="149"/>
      <c r="D39" s="163"/>
      <c r="E39" s="149"/>
      <c r="F39" s="117">
        <f t="shared" si="1"/>
        <v>0</v>
      </c>
      <c r="G39" s="200" t="s">
        <v>171</v>
      </c>
    </row>
    <row r="40" spans="1:7" s="32" customFormat="1" hidden="1">
      <c r="A40" s="157"/>
      <c r="B40" s="149"/>
      <c r="C40" s="149"/>
      <c r="D40" s="163"/>
      <c r="E40" s="149"/>
      <c r="F40" s="117">
        <f t="shared" si="1"/>
        <v>0</v>
      </c>
      <c r="G40" s="200" t="s">
        <v>171</v>
      </c>
    </row>
    <row r="41" spans="1:7" s="32" customFormat="1" hidden="1">
      <c r="A41" s="157"/>
      <c r="B41" s="149"/>
      <c r="C41" s="149"/>
      <c r="D41" s="163"/>
      <c r="E41" s="149"/>
      <c r="F41" s="117">
        <f t="shared" si="1"/>
        <v>0</v>
      </c>
      <c r="G41" s="200" t="s">
        <v>171</v>
      </c>
    </row>
    <row r="42" spans="1:7" s="32" customFormat="1" hidden="1">
      <c r="A42" s="157"/>
      <c r="B42" s="149"/>
      <c r="C42" s="149"/>
      <c r="D42" s="163"/>
      <c r="E42" s="149"/>
      <c r="F42" s="117">
        <f t="shared" si="1"/>
        <v>0</v>
      </c>
      <c r="G42" s="200" t="s">
        <v>171</v>
      </c>
    </row>
    <row r="43" spans="1:7" s="32" customFormat="1" hidden="1">
      <c r="A43" s="157"/>
      <c r="B43" s="149"/>
      <c r="C43" s="149"/>
      <c r="D43" s="163"/>
      <c r="E43" s="149"/>
      <c r="F43" s="117">
        <f t="shared" si="1"/>
        <v>0</v>
      </c>
      <c r="G43" s="200" t="s">
        <v>171</v>
      </c>
    </row>
    <row r="44" spans="1:7" s="32" customFormat="1" hidden="1">
      <c r="A44" s="157"/>
      <c r="B44" s="149"/>
      <c r="C44" s="149"/>
      <c r="D44" s="163"/>
      <c r="E44" s="149"/>
      <c r="F44" s="117">
        <f t="shared" si="1"/>
        <v>0</v>
      </c>
      <c r="G44" s="200" t="s">
        <v>171</v>
      </c>
    </row>
    <row r="45" spans="1:7" s="32" customFormat="1" hidden="1">
      <c r="A45" s="157"/>
      <c r="B45" s="149"/>
      <c r="C45" s="149"/>
      <c r="D45" s="163"/>
      <c r="E45" s="149"/>
      <c r="F45" s="117">
        <f t="shared" si="1"/>
        <v>0</v>
      </c>
      <c r="G45" s="200" t="s">
        <v>171</v>
      </c>
    </row>
    <row r="46" spans="1:7" s="32" customFormat="1" hidden="1">
      <c r="A46" s="157"/>
      <c r="B46" s="149"/>
      <c r="C46" s="149"/>
      <c r="D46" s="163"/>
      <c r="E46" s="149"/>
      <c r="F46" s="117">
        <f t="shared" si="1"/>
        <v>0</v>
      </c>
      <c r="G46" s="200" t="s">
        <v>171</v>
      </c>
    </row>
    <row r="47" spans="1:7" s="32" customFormat="1" hidden="1">
      <c r="A47" s="157"/>
      <c r="B47" s="149"/>
      <c r="C47" s="149"/>
      <c r="D47" s="163"/>
      <c r="E47" s="149"/>
      <c r="F47" s="117">
        <f t="shared" si="1"/>
        <v>0</v>
      </c>
      <c r="G47" s="200" t="s">
        <v>171</v>
      </c>
    </row>
    <row r="48" spans="1:7" s="32" customFormat="1" hidden="1">
      <c r="A48" s="157"/>
      <c r="B48" s="149"/>
      <c r="C48" s="149"/>
      <c r="D48" s="163"/>
      <c r="E48" s="149"/>
      <c r="F48" s="117">
        <f t="shared" si="1"/>
        <v>0</v>
      </c>
      <c r="G48" s="200" t="s">
        <v>171</v>
      </c>
    </row>
    <row r="49" spans="1:7" s="32" customFormat="1" hidden="1">
      <c r="A49" s="157"/>
      <c r="B49" s="149"/>
      <c r="C49" s="149"/>
      <c r="D49" s="163"/>
      <c r="E49" s="149"/>
      <c r="F49" s="117">
        <f t="shared" si="1"/>
        <v>0</v>
      </c>
      <c r="G49" s="200" t="s">
        <v>171</v>
      </c>
    </row>
    <row r="50" spans="1:7" s="32" customFormat="1" hidden="1">
      <c r="A50" s="157"/>
      <c r="B50" s="149"/>
      <c r="C50" s="149"/>
      <c r="D50" s="163"/>
      <c r="E50" s="149"/>
      <c r="F50" s="117">
        <f t="shared" si="1"/>
        <v>0</v>
      </c>
      <c r="G50" s="200" t="s">
        <v>171</v>
      </c>
    </row>
    <row r="51" spans="1:7" s="32" customFormat="1" hidden="1">
      <c r="A51" s="157"/>
      <c r="B51" s="149"/>
      <c r="C51" s="149"/>
      <c r="D51" s="163"/>
      <c r="E51" s="149"/>
      <c r="F51" s="117">
        <f t="shared" si="1"/>
        <v>0</v>
      </c>
      <c r="G51" s="200" t="s">
        <v>171</v>
      </c>
    </row>
    <row r="52" spans="1:7" s="32" customFormat="1" hidden="1">
      <c r="A52" s="157"/>
      <c r="B52" s="149"/>
      <c r="C52" s="149"/>
      <c r="D52" s="163"/>
      <c r="E52" s="149"/>
      <c r="F52" s="117">
        <f t="shared" si="1"/>
        <v>0</v>
      </c>
      <c r="G52" s="200" t="s">
        <v>171</v>
      </c>
    </row>
    <row r="53" spans="1:7" s="32" customFormat="1" hidden="1">
      <c r="A53" s="157"/>
      <c r="B53" s="149"/>
      <c r="C53" s="149"/>
      <c r="D53" s="163"/>
      <c r="E53" s="149"/>
      <c r="F53" s="117">
        <f t="shared" si="1"/>
        <v>0</v>
      </c>
      <c r="G53" s="200" t="s">
        <v>171</v>
      </c>
    </row>
    <row r="54" spans="1:7" s="32" customFormat="1" hidden="1">
      <c r="A54" s="157"/>
      <c r="B54" s="149"/>
      <c r="C54" s="149"/>
      <c r="D54" s="163"/>
      <c r="E54" s="149"/>
      <c r="F54" s="117">
        <f t="shared" si="1"/>
        <v>0</v>
      </c>
      <c r="G54" s="200" t="s">
        <v>171</v>
      </c>
    </row>
    <row r="55" spans="1:7" s="32" customFormat="1" hidden="1">
      <c r="A55" s="157"/>
      <c r="B55" s="149"/>
      <c r="C55" s="149"/>
      <c r="D55" s="163"/>
      <c r="E55" s="149"/>
      <c r="F55" s="117">
        <f t="shared" si="1"/>
        <v>0</v>
      </c>
      <c r="G55" s="200" t="s">
        <v>171</v>
      </c>
    </row>
    <row r="56" spans="1:7" s="32" customFormat="1" hidden="1">
      <c r="A56" s="157"/>
      <c r="B56" s="149"/>
      <c r="C56" s="149"/>
      <c r="D56" s="163"/>
      <c r="E56" s="149"/>
      <c r="F56" s="117">
        <f t="shared" si="1"/>
        <v>0</v>
      </c>
      <c r="G56" s="200" t="s">
        <v>171</v>
      </c>
    </row>
    <row r="57" spans="1:7" s="32" customFormat="1" hidden="1">
      <c r="A57" s="157"/>
      <c r="B57" s="149"/>
      <c r="C57" s="149"/>
      <c r="D57" s="163"/>
      <c r="E57" s="149"/>
      <c r="F57" s="117">
        <f t="shared" si="1"/>
        <v>0</v>
      </c>
      <c r="G57" s="200" t="s">
        <v>171</v>
      </c>
    </row>
    <row r="58" spans="1:7" s="32" customFormat="1" hidden="1">
      <c r="A58" s="157"/>
      <c r="B58" s="149"/>
      <c r="C58" s="149"/>
      <c r="D58" s="163"/>
      <c r="E58" s="149"/>
      <c r="F58" s="117">
        <f t="shared" si="1"/>
        <v>0</v>
      </c>
      <c r="G58" s="200" t="s">
        <v>171</v>
      </c>
    </row>
    <row r="59" spans="1:7" s="32" customFormat="1" hidden="1">
      <c r="A59" s="157"/>
      <c r="B59" s="149"/>
      <c r="C59" s="149"/>
      <c r="D59" s="163"/>
      <c r="E59" s="149"/>
      <c r="F59" s="117">
        <f t="shared" si="1"/>
        <v>0</v>
      </c>
      <c r="G59" s="200" t="s">
        <v>171</v>
      </c>
    </row>
    <row r="60" spans="1:7" s="32" customFormat="1" hidden="1">
      <c r="A60" s="157"/>
      <c r="B60" s="149"/>
      <c r="C60" s="149"/>
      <c r="D60" s="163"/>
      <c r="E60" s="149"/>
      <c r="F60" s="117">
        <f t="shared" si="1"/>
        <v>0</v>
      </c>
      <c r="G60" s="200" t="s">
        <v>171</v>
      </c>
    </row>
    <row r="61" spans="1:7" s="32" customFormat="1" hidden="1">
      <c r="A61" s="157"/>
      <c r="B61" s="149"/>
      <c r="C61" s="149"/>
      <c r="D61" s="163"/>
      <c r="E61" s="149"/>
      <c r="F61" s="117">
        <f t="shared" si="1"/>
        <v>0</v>
      </c>
      <c r="G61" s="200" t="s">
        <v>171</v>
      </c>
    </row>
    <row r="62" spans="1:7" s="32" customFormat="1" hidden="1">
      <c r="A62" s="157"/>
      <c r="B62" s="149"/>
      <c r="C62" s="149"/>
      <c r="D62" s="163"/>
      <c r="E62" s="149"/>
      <c r="F62" s="117">
        <f t="shared" si="1"/>
        <v>0</v>
      </c>
      <c r="G62" s="200" t="s">
        <v>171</v>
      </c>
    </row>
    <row r="63" spans="1:7" s="32" customFormat="1" hidden="1">
      <c r="A63" s="157"/>
      <c r="B63" s="149"/>
      <c r="C63" s="149"/>
      <c r="D63" s="163"/>
      <c r="E63" s="149"/>
      <c r="F63" s="117">
        <f t="shared" si="1"/>
        <v>0</v>
      </c>
      <c r="G63" s="200" t="s">
        <v>171</v>
      </c>
    </row>
    <row r="64" spans="1:7" s="32" customFormat="1" hidden="1">
      <c r="A64" s="157"/>
      <c r="B64" s="149"/>
      <c r="C64" s="149"/>
      <c r="D64" s="163"/>
      <c r="E64" s="149"/>
      <c r="F64" s="117">
        <f t="shared" si="1"/>
        <v>0</v>
      </c>
      <c r="G64" s="200" t="s">
        <v>171</v>
      </c>
    </row>
    <row r="65" spans="1:7" s="32" customFormat="1" hidden="1">
      <c r="A65" s="157"/>
      <c r="B65" s="149"/>
      <c r="C65" s="149"/>
      <c r="D65" s="163"/>
      <c r="E65" s="149"/>
      <c r="F65" s="117">
        <f t="shared" si="1"/>
        <v>0</v>
      </c>
      <c r="G65" s="200" t="s">
        <v>171</v>
      </c>
    </row>
    <row r="66" spans="1:7" s="32" customFormat="1" hidden="1">
      <c r="A66" s="157"/>
      <c r="B66" s="149"/>
      <c r="C66" s="149"/>
      <c r="D66" s="163"/>
      <c r="E66" s="149"/>
      <c r="F66" s="117">
        <f t="shared" si="1"/>
        <v>0</v>
      </c>
      <c r="G66" s="200" t="s">
        <v>171</v>
      </c>
    </row>
    <row r="67" spans="1:7" s="32" customFormat="1" hidden="1">
      <c r="A67" s="157"/>
      <c r="B67" s="149"/>
      <c r="C67" s="149"/>
      <c r="D67" s="163"/>
      <c r="E67" s="149"/>
      <c r="F67" s="117">
        <f t="shared" si="1"/>
        <v>0</v>
      </c>
      <c r="G67" s="200" t="s">
        <v>171</v>
      </c>
    </row>
    <row r="68" spans="1:7" s="32" customFormat="1" hidden="1">
      <c r="A68" s="157"/>
      <c r="B68" s="149"/>
      <c r="C68" s="149"/>
      <c r="D68" s="163"/>
      <c r="E68" s="149"/>
      <c r="F68" s="117">
        <f t="shared" si="1"/>
        <v>0</v>
      </c>
      <c r="G68" s="200" t="s">
        <v>171</v>
      </c>
    </row>
    <row r="69" spans="1:7" s="32" customFormat="1" hidden="1">
      <c r="A69" s="157"/>
      <c r="B69" s="149"/>
      <c r="C69" s="149"/>
      <c r="D69" s="163"/>
      <c r="E69" s="149"/>
      <c r="F69" s="117">
        <f t="shared" si="1"/>
        <v>0</v>
      </c>
      <c r="G69" s="200" t="s">
        <v>171</v>
      </c>
    </row>
    <row r="70" spans="1:7" s="32" customFormat="1" hidden="1">
      <c r="A70" s="157"/>
      <c r="B70" s="149"/>
      <c r="C70" s="149"/>
      <c r="D70" s="163"/>
      <c r="E70" s="149"/>
      <c r="F70" s="117">
        <f t="shared" si="1"/>
        <v>0</v>
      </c>
      <c r="G70" s="200" t="s">
        <v>171</v>
      </c>
    </row>
    <row r="71" spans="1:7" s="32" customFormat="1" hidden="1">
      <c r="A71" s="157"/>
      <c r="B71" s="149"/>
      <c r="C71" s="149"/>
      <c r="D71" s="163"/>
      <c r="E71" s="149"/>
      <c r="F71" s="117">
        <f t="shared" si="1"/>
        <v>0</v>
      </c>
      <c r="G71" s="200" t="s">
        <v>171</v>
      </c>
    </row>
    <row r="72" spans="1:7" s="32" customFormat="1" hidden="1">
      <c r="A72" s="157"/>
      <c r="B72" s="149"/>
      <c r="C72" s="149"/>
      <c r="D72" s="163"/>
      <c r="E72" s="149"/>
      <c r="F72" s="117">
        <f t="shared" si="1"/>
        <v>0</v>
      </c>
      <c r="G72" s="200" t="s">
        <v>171</v>
      </c>
    </row>
    <row r="73" spans="1:7" s="32" customFormat="1" hidden="1">
      <c r="A73" s="157"/>
      <c r="B73" s="149"/>
      <c r="C73" s="149"/>
      <c r="D73" s="163"/>
      <c r="E73" s="149"/>
      <c r="F73" s="117">
        <f t="shared" si="1"/>
        <v>0</v>
      </c>
      <c r="G73" s="200" t="s">
        <v>171</v>
      </c>
    </row>
    <row r="74" spans="1:7" s="32" customFormat="1" hidden="1">
      <c r="A74" s="157"/>
      <c r="B74" s="149"/>
      <c r="C74" s="149"/>
      <c r="D74" s="163"/>
      <c r="E74" s="149"/>
      <c r="F74" s="117">
        <f t="shared" si="1"/>
        <v>0</v>
      </c>
      <c r="G74" s="200" t="s">
        <v>171</v>
      </c>
    </row>
    <row r="75" spans="1:7" s="32" customFormat="1" hidden="1">
      <c r="A75" s="157"/>
      <c r="B75" s="149"/>
      <c r="C75" s="149"/>
      <c r="D75" s="163"/>
      <c r="E75" s="149"/>
      <c r="F75" s="117">
        <f t="shared" si="1"/>
        <v>0</v>
      </c>
      <c r="G75" s="200" t="s">
        <v>171</v>
      </c>
    </row>
    <row r="76" spans="1:7" s="32" customFormat="1" hidden="1">
      <c r="A76" s="157"/>
      <c r="B76" s="149"/>
      <c r="C76" s="149"/>
      <c r="D76" s="163"/>
      <c r="E76" s="149"/>
      <c r="F76" s="117">
        <f t="shared" si="1"/>
        <v>0</v>
      </c>
      <c r="G76" s="200" t="s">
        <v>171</v>
      </c>
    </row>
    <row r="77" spans="1:7" s="32" customFormat="1" hidden="1">
      <c r="A77" s="157"/>
      <c r="B77" s="149"/>
      <c r="C77" s="149"/>
      <c r="D77" s="163"/>
      <c r="E77" s="149"/>
      <c r="F77" s="117">
        <f t="shared" si="1"/>
        <v>0</v>
      </c>
      <c r="G77" s="200" t="s">
        <v>171</v>
      </c>
    </row>
    <row r="78" spans="1:7" s="32" customFormat="1" hidden="1">
      <c r="A78" s="157"/>
      <c r="B78" s="149"/>
      <c r="C78" s="149"/>
      <c r="D78" s="163"/>
      <c r="E78" s="149"/>
      <c r="F78" s="117">
        <f t="shared" si="1"/>
        <v>0</v>
      </c>
      <c r="G78" s="200" t="s">
        <v>171</v>
      </c>
    </row>
    <row r="79" spans="1:7" s="32" customFormat="1" hidden="1">
      <c r="A79" s="157"/>
      <c r="B79" s="149"/>
      <c r="C79" s="149"/>
      <c r="D79" s="163"/>
      <c r="E79" s="149"/>
      <c r="F79" s="117">
        <f t="shared" si="1"/>
        <v>0</v>
      </c>
      <c r="G79" s="200" t="s">
        <v>171</v>
      </c>
    </row>
    <row r="80" spans="1:7" s="32" customFormat="1" hidden="1">
      <c r="A80" s="157"/>
      <c r="B80" s="149"/>
      <c r="C80" s="149"/>
      <c r="D80" s="163"/>
      <c r="E80" s="149"/>
      <c r="F80" s="117">
        <f t="shared" si="1"/>
        <v>0</v>
      </c>
      <c r="G80" s="200" t="s">
        <v>171</v>
      </c>
    </row>
    <row r="81" spans="1:7" s="32" customFormat="1" hidden="1">
      <c r="A81" s="157"/>
      <c r="B81" s="149"/>
      <c r="C81" s="149"/>
      <c r="D81" s="163"/>
      <c r="E81" s="149"/>
      <c r="F81" s="117">
        <f t="shared" si="1"/>
        <v>0</v>
      </c>
      <c r="G81" s="200" t="s">
        <v>171</v>
      </c>
    </row>
    <row r="82" spans="1:7" s="32" customFormat="1" hidden="1">
      <c r="A82" s="157"/>
      <c r="B82" s="149"/>
      <c r="C82" s="149"/>
      <c r="D82" s="163"/>
      <c r="E82" s="149"/>
      <c r="F82" s="117">
        <f t="shared" si="1"/>
        <v>0</v>
      </c>
      <c r="G82" s="200" t="s">
        <v>171</v>
      </c>
    </row>
    <row r="83" spans="1:7" s="32" customFormat="1" hidden="1">
      <c r="A83" s="157"/>
      <c r="B83" s="149"/>
      <c r="C83" s="149"/>
      <c r="D83" s="163"/>
      <c r="E83" s="149"/>
      <c r="F83" s="117">
        <f t="shared" si="1"/>
        <v>0</v>
      </c>
      <c r="G83" s="200" t="s">
        <v>171</v>
      </c>
    </row>
    <row r="84" spans="1:7" s="32" customFormat="1" hidden="1">
      <c r="A84" s="157"/>
      <c r="B84" s="149"/>
      <c r="C84" s="149"/>
      <c r="D84" s="163"/>
      <c r="E84" s="149"/>
      <c r="F84" s="117">
        <f t="shared" si="1"/>
        <v>0</v>
      </c>
      <c r="G84" s="200" t="s">
        <v>171</v>
      </c>
    </row>
    <row r="85" spans="1:7" s="32" customFormat="1" hidden="1">
      <c r="A85" s="157"/>
      <c r="B85" s="149"/>
      <c r="C85" s="149"/>
      <c r="D85" s="163"/>
      <c r="E85" s="149"/>
      <c r="F85" s="117">
        <f t="shared" si="1"/>
        <v>0</v>
      </c>
      <c r="G85" s="200" t="s">
        <v>171</v>
      </c>
    </row>
    <row r="86" spans="1:7" s="32" customFormat="1" hidden="1">
      <c r="A86" s="157"/>
      <c r="B86" s="149"/>
      <c r="C86" s="149"/>
      <c r="D86" s="163"/>
      <c r="E86" s="149"/>
      <c r="F86" s="117">
        <f t="shared" si="1"/>
        <v>0</v>
      </c>
      <c r="G86" s="200" t="s">
        <v>171</v>
      </c>
    </row>
    <row r="87" spans="1:7" s="32" customFormat="1" hidden="1">
      <c r="A87" s="157"/>
      <c r="B87" s="149"/>
      <c r="C87" s="149"/>
      <c r="D87" s="163"/>
      <c r="E87" s="149"/>
      <c r="F87" s="117">
        <f t="shared" si="1"/>
        <v>0</v>
      </c>
      <c r="G87" s="200" t="s">
        <v>171</v>
      </c>
    </row>
    <row r="88" spans="1:7" s="32" customFormat="1" hidden="1">
      <c r="A88" s="157"/>
      <c r="B88" s="149"/>
      <c r="C88" s="149"/>
      <c r="D88" s="163"/>
      <c r="E88" s="149"/>
      <c r="F88" s="117">
        <f t="shared" si="1"/>
        <v>0</v>
      </c>
      <c r="G88" s="200" t="s">
        <v>171</v>
      </c>
    </row>
    <row r="89" spans="1:7" s="32" customFormat="1" hidden="1">
      <c r="A89" s="157"/>
      <c r="B89" s="149"/>
      <c r="C89" s="149"/>
      <c r="D89" s="163"/>
      <c r="E89" s="149"/>
      <c r="F89" s="117">
        <f t="shared" si="1"/>
        <v>0</v>
      </c>
      <c r="G89" s="200" t="s">
        <v>171</v>
      </c>
    </row>
    <row r="90" spans="1:7" s="32" customFormat="1" hidden="1">
      <c r="A90" s="157"/>
      <c r="B90" s="149"/>
      <c r="C90" s="149"/>
      <c r="D90" s="163"/>
      <c r="E90" s="149"/>
      <c r="F90" s="117">
        <f t="shared" si="1"/>
        <v>0</v>
      </c>
      <c r="G90" s="200" t="s">
        <v>171</v>
      </c>
    </row>
    <row r="91" spans="1:7" s="32" customFormat="1" hidden="1">
      <c r="A91" s="157"/>
      <c r="B91" s="149"/>
      <c r="C91" s="149"/>
      <c r="D91" s="163"/>
      <c r="E91" s="149"/>
      <c r="F91" s="117">
        <f t="shared" si="1"/>
        <v>0</v>
      </c>
      <c r="G91" s="200" t="s">
        <v>171</v>
      </c>
    </row>
    <row r="92" spans="1:7" s="32" customFormat="1" hidden="1">
      <c r="A92" s="157"/>
      <c r="B92" s="149"/>
      <c r="C92" s="149"/>
      <c r="D92" s="163"/>
      <c r="E92" s="149"/>
      <c r="F92" s="117">
        <f t="shared" si="1"/>
        <v>0</v>
      </c>
      <c r="G92" s="200" t="s">
        <v>171</v>
      </c>
    </row>
    <row r="93" spans="1:7" s="32" customFormat="1" hidden="1">
      <c r="A93" s="157"/>
      <c r="B93" s="149"/>
      <c r="C93" s="149"/>
      <c r="D93" s="163"/>
      <c r="E93" s="149"/>
      <c r="F93" s="117">
        <f t="shared" si="1"/>
        <v>0</v>
      </c>
      <c r="G93" s="200" t="s">
        <v>171</v>
      </c>
    </row>
    <row r="94" spans="1:7" s="32" customFormat="1" hidden="1">
      <c r="A94" s="157"/>
      <c r="B94" s="149"/>
      <c r="C94" s="149"/>
      <c r="D94" s="163"/>
      <c r="E94" s="149"/>
      <c r="F94" s="117">
        <f t="shared" si="1"/>
        <v>0</v>
      </c>
      <c r="G94" s="200" t="s">
        <v>171</v>
      </c>
    </row>
    <row r="95" spans="1:7" s="32" customFormat="1" hidden="1">
      <c r="A95" s="157"/>
      <c r="B95" s="149"/>
      <c r="C95" s="149"/>
      <c r="D95" s="163"/>
      <c r="E95" s="149"/>
      <c r="F95" s="117">
        <f t="shared" si="1"/>
        <v>0</v>
      </c>
      <c r="G95" s="200" t="s">
        <v>171</v>
      </c>
    </row>
    <row r="96" spans="1:7" s="32" customFormat="1" hidden="1">
      <c r="A96" s="157"/>
      <c r="B96" s="149"/>
      <c r="C96" s="149"/>
      <c r="D96" s="163"/>
      <c r="E96" s="149"/>
      <c r="F96" s="117">
        <f t="shared" si="1"/>
        <v>0</v>
      </c>
      <c r="G96" s="200" t="s">
        <v>171</v>
      </c>
    </row>
    <row r="97" spans="1:7" s="32" customFormat="1" hidden="1">
      <c r="A97" s="157"/>
      <c r="B97" s="149"/>
      <c r="C97" s="149"/>
      <c r="D97" s="163"/>
      <c r="E97" s="149"/>
      <c r="F97" s="117">
        <f t="shared" si="1"/>
        <v>0</v>
      </c>
      <c r="G97" s="200" t="s">
        <v>171</v>
      </c>
    </row>
    <row r="98" spans="1:7" s="32" customFormat="1" hidden="1">
      <c r="A98" s="157"/>
      <c r="B98" s="149"/>
      <c r="C98" s="149"/>
      <c r="D98" s="163"/>
      <c r="E98" s="149"/>
      <c r="F98" s="117">
        <f t="shared" si="1"/>
        <v>0</v>
      </c>
      <c r="G98" s="200" t="s">
        <v>171</v>
      </c>
    </row>
    <row r="99" spans="1:7" s="32" customFormat="1" hidden="1">
      <c r="A99" s="157"/>
      <c r="B99" s="149"/>
      <c r="C99" s="149"/>
      <c r="D99" s="163"/>
      <c r="E99" s="149"/>
      <c r="F99" s="117">
        <f t="shared" si="1"/>
        <v>0</v>
      </c>
      <c r="G99" s="200" t="s">
        <v>171</v>
      </c>
    </row>
    <row r="100" spans="1:7" s="32" customFormat="1" hidden="1">
      <c r="A100" s="157"/>
      <c r="B100" s="149"/>
      <c r="C100" s="149"/>
      <c r="D100" s="163"/>
      <c r="E100" s="149"/>
      <c r="F100" s="117">
        <f t="shared" si="1"/>
        <v>0</v>
      </c>
      <c r="G100" s="200" t="s">
        <v>171</v>
      </c>
    </row>
    <row r="101" spans="1:7" s="32" customFormat="1" hidden="1">
      <c r="A101" s="157"/>
      <c r="B101" s="149"/>
      <c r="C101" s="149"/>
      <c r="D101" s="163"/>
      <c r="E101" s="149"/>
      <c r="F101" s="117">
        <f t="shared" si="1"/>
        <v>0</v>
      </c>
      <c r="G101" s="200" t="s">
        <v>171</v>
      </c>
    </row>
    <row r="102" spans="1:7" s="32" customFormat="1" hidden="1">
      <c r="A102" s="157"/>
      <c r="B102" s="149"/>
      <c r="C102" s="149"/>
      <c r="D102" s="163"/>
      <c r="E102" s="149"/>
      <c r="F102" s="117">
        <f t="shared" si="1"/>
        <v>0</v>
      </c>
      <c r="G102" s="200" t="s">
        <v>171</v>
      </c>
    </row>
    <row r="103" spans="1:7" s="32" customFormat="1" hidden="1">
      <c r="A103" s="157"/>
      <c r="B103" s="149"/>
      <c r="C103" s="149"/>
      <c r="D103" s="163"/>
      <c r="E103" s="149"/>
      <c r="F103" s="117">
        <f t="shared" si="1"/>
        <v>0</v>
      </c>
      <c r="G103" s="200" t="s">
        <v>171</v>
      </c>
    </row>
    <row r="104" spans="1:7" s="32" customFormat="1" hidden="1">
      <c r="A104" s="157"/>
      <c r="B104" s="149"/>
      <c r="C104" s="149"/>
      <c r="D104" s="163"/>
      <c r="E104" s="149"/>
      <c r="F104" s="117">
        <f t="shared" si="1"/>
        <v>0</v>
      </c>
      <c r="G104" s="200" t="s">
        <v>171</v>
      </c>
    </row>
    <row r="105" spans="1:7" s="32" customFormat="1" hidden="1">
      <c r="A105" s="157"/>
      <c r="B105" s="149"/>
      <c r="C105" s="149"/>
      <c r="D105" s="163"/>
      <c r="E105" s="149"/>
      <c r="F105" s="117">
        <f t="shared" si="1"/>
        <v>0</v>
      </c>
      <c r="G105" s="200" t="s">
        <v>171</v>
      </c>
    </row>
    <row r="106" spans="1:7" s="32" customFormat="1" hidden="1">
      <c r="A106" s="157"/>
      <c r="B106" s="149"/>
      <c r="C106" s="149"/>
      <c r="D106" s="163"/>
      <c r="E106" s="149"/>
      <c r="F106" s="117">
        <f t="shared" si="1"/>
        <v>0</v>
      </c>
      <c r="G106" s="200" t="s">
        <v>171</v>
      </c>
    </row>
    <row r="107" spans="1:7" s="32" customFormat="1" hidden="1">
      <c r="A107" s="157"/>
      <c r="B107" s="149"/>
      <c r="C107" s="149"/>
      <c r="D107" s="163"/>
      <c r="E107" s="149"/>
      <c r="F107" s="117">
        <f t="shared" si="1"/>
        <v>0</v>
      </c>
      <c r="G107" s="200" t="s">
        <v>171</v>
      </c>
    </row>
    <row r="108" spans="1:7" s="32" customFormat="1" hidden="1">
      <c r="A108" s="157"/>
      <c r="B108" s="149"/>
      <c r="C108" s="149"/>
      <c r="D108" s="163"/>
      <c r="E108" s="149"/>
      <c r="F108" s="117">
        <f t="shared" si="1"/>
        <v>0</v>
      </c>
      <c r="G108" s="200" t="s">
        <v>171</v>
      </c>
    </row>
    <row r="109" spans="1:7" s="32" customFormat="1" hidden="1">
      <c r="A109" s="157"/>
      <c r="B109" s="149"/>
      <c r="C109" s="149"/>
      <c r="D109" s="163"/>
      <c r="E109" s="149"/>
      <c r="F109" s="117">
        <f t="shared" si="1"/>
        <v>0</v>
      </c>
      <c r="G109" s="200" t="s">
        <v>171</v>
      </c>
    </row>
    <row r="110" spans="1:7" s="32" customFormat="1" hidden="1">
      <c r="A110" s="157"/>
      <c r="B110" s="149"/>
      <c r="C110" s="149"/>
      <c r="D110" s="163"/>
      <c r="E110" s="149"/>
      <c r="F110" s="117">
        <f t="shared" si="1"/>
        <v>0</v>
      </c>
      <c r="G110" s="200" t="s">
        <v>171</v>
      </c>
    </row>
    <row r="111" spans="1:7" s="32" customFormat="1" hidden="1">
      <c r="A111" s="157"/>
      <c r="B111" s="149"/>
      <c r="C111" s="149"/>
      <c r="D111" s="163"/>
      <c r="E111" s="149"/>
      <c r="F111" s="117">
        <f t="shared" si="1"/>
        <v>0</v>
      </c>
      <c r="G111" s="200" t="s">
        <v>171</v>
      </c>
    </row>
    <row r="112" spans="1:7" s="32" customFormat="1" hidden="1">
      <c r="A112" s="157"/>
      <c r="B112" s="149"/>
      <c r="C112" s="149"/>
      <c r="D112" s="163"/>
      <c r="E112" s="149"/>
      <c r="F112" s="117">
        <f t="shared" si="1"/>
        <v>0</v>
      </c>
      <c r="G112" s="200" t="s">
        <v>171</v>
      </c>
    </row>
    <row r="113" spans="1:7" s="32" customFormat="1" hidden="1">
      <c r="A113" s="157"/>
      <c r="B113" s="149"/>
      <c r="C113" s="149"/>
      <c r="D113" s="163"/>
      <c r="E113" s="149"/>
      <c r="F113" s="117">
        <f t="shared" si="1"/>
        <v>0</v>
      </c>
      <c r="G113" s="200" t="s">
        <v>171</v>
      </c>
    </row>
    <row r="114" spans="1:7" s="32" customFormat="1" hidden="1">
      <c r="A114" s="157"/>
      <c r="B114" s="149"/>
      <c r="C114" s="149"/>
      <c r="D114" s="163"/>
      <c r="E114" s="149"/>
      <c r="F114" s="117">
        <f t="shared" si="1"/>
        <v>0</v>
      </c>
      <c r="G114" s="200" t="s">
        <v>171</v>
      </c>
    </row>
    <row r="115" spans="1:7" s="32" customFormat="1" hidden="1">
      <c r="A115" s="157"/>
      <c r="B115" s="149"/>
      <c r="C115" s="149"/>
      <c r="D115" s="163"/>
      <c r="E115" s="149"/>
      <c r="F115" s="117">
        <f t="shared" si="1"/>
        <v>0</v>
      </c>
      <c r="G115" s="200" t="s">
        <v>171</v>
      </c>
    </row>
    <row r="116" spans="1:7" s="32" customFormat="1" hidden="1">
      <c r="A116" s="157"/>
      <c r="B116" s="149"/>
      <c r="C116" s="149"/>
      <c r="D116" s="163"/>
      <c r="E116" s="149"/>
      <c r="F116" s="117">
        <f t="shared" si="1"/>
        <v>0</v>
      </c>
      <c r="G116" s="200" t="s">
        <v>171</v>
      </c>
    </row>
    <row r="117" spans="1:7" s="32" customFormat="1" hidden="1">
      <c r="A117" s="157"/>
      <c r="B117" s="149"/>
      <c r="C117" s="149"/>
      <c r="D117" s="163"/>
      <c r="E117" s="149"/>
      <c r="F117" s="117">
        <f t="shared" si="1"/>
        <v>0</v>
      </c>
      <c r="G117" s="200" t="s">
        <v>171</v>
      </c>
    </row>
    <row r="118" spans="1:7" s="32" customFormat="1" hidden="1">
      <c r="A118" s="157"/>
      <c r="B118" s="149"/>
      <c r="C118" s="149"/>
      <c r="D118" s="163"/>
      <c r="E118" s="149"/>
      <c r="F118" s="117">
        <f t="shared" si="1"/>
        <v>0</v>
      </c>
      <c r="G118" s="200" t="s">
        <v>171</v>
      </c>
    </row>
    <row r="119" spans="1:7" s="32" customFormat="1" hidden="1">
      <c r="A119" s="157"/>
      <c r="B119" s="149"/>
      <c r="C119" s="149"/>
      <c r="D119" s="163"/>
      <c r="E119" s="149"/>
      <c r="F119" s="117">
        <f t="shared" si="1"/>
        <v>0</v>
      </c>
      <c r="G119" s="200" t="s">
        <v>171</v>
      </c>
    </row>
    <row r="120" spans="1:7" s="32" customFormat="1" hidden="1">
      <c r="A120" s="157"/>
      <c r="B120" s="149"/>
      <c r="C120" s="149"/>
      <c r="D120" s="163"/>
      <c r="E120" s="149"/>
      <c r="F120" s="117">
        <f t="shared" si="1"/>
        <v>0</v>
      </c>
      <c r="G120" s="200" t="s">
        <v>171</v>
      </c>
    </row>
    <row r="121" spans="1:7" s="32" customFormat="1" hidden="1">
      <c r="A121" s="157"/>
      <c r="B121" s="149"/>
      <c r="C121" s="149"/>
      <c r="D121" s="163"/>
      <c r="E121" s="149"/>
      <c r="F121" s="117">
        <f t="shared" si="1"/>
        <v>0</v>
      </c>
      <c r="G121" s="200" t="s">
        <v>171</v>
      </c>
    </row>
    <row r="122" spans="1:7" s="32" customFormat="1" hidden="1">
      <c r="A122" s="157"/>
      <c r="B122" s="149"/>
      <c r="C122" s="149"/>
      <c r="D122" s="163"/>
      <c r="E122" s="149"/>
      <c r="F122" s="117">
        <f t="shared" si="1"/>
        <v>0</v>
      </c>
      <c r="G122" s="200" t="s">
        <v>171</v>
      </c>
    </row>
    <row r="123" spans="1:7" s="32" customFormat="1" hidden="1">
      <c r="A123" s="157"/>
      <c r="B123" s="149"/>
      <c r="C123" s="149"/>
      <c r="D123" s="163"/>
      <c r="E123" s="149"/>
      <c r="F123" s="117">
        <f t="shared" si="1"/>
        <v>0</v>
      </c>
      <c r="G123" s="200" t="s">
        <v>171</v>
      </c>
    </row>
    <row r="124" spans="1:7" s="32" customFormat="1" hidden="1">
      <c r="A124" s="157"/>
      <c r="B124" s="149"/>
      <c r="C124" s="149"/>
      <c r="D124" s="163"/>
      <c r="E124" s="149"/>
      <c r="F124" s="117">
        <f t="shared" si="1"/>
        <v>0</v>
      </c>
      <c r="G124" s="200" t="s">
        <v>171</v>
      </c>
    </row>
    <row r="125" spans="1:7" s="32" customFormat="1" hidden="1">
      <c r="A125" s="157"/>
      <c r="B125" s="149"/>
      <c r="C125" s="149"/>
      <c r="D125" s="163"/>
      <c r="E125" s="149"/>
      <c r="F125" s="117">
        <f t="shared" si="1"/>
        <v>0</v>
      </c>
      <c r="G125" s="200" t="s">
        <v>171</v>
      </c>
    </row>
    <row r="126" spans="1:7" s="32" customFormat="1" hidden="1">
      <c r="A126" s="157"/>
      <c r="B126" s="149"/>
      <c r="C126" s="149"/>
      <c r="D126" s="163"/>
      <c r="E126" s="149"/>
      <c r="F126" s="117">
        <f t="shared" si="1"/>
        <v>0</v>
      </c>
      <c r="G126" s="200" t="s">
        <v>171</v>
      </c>
    </row>
    <row r="127" spans="1:7" s="32" customFormat="1" hidden="1">
      <c r="A127" s="157"/>
      <c r="B127" s="149"/>
      <c r="C127" s="149"/>
      <c r="D127" s="163"/>
      <c r="E127" s="149"/>
      <c r="F127" s="117">
        <f t="shared" si="1"/>
        <v>0</v>
      </c>
      <c r="G127" s="200" t="s">
        <v>171</v>
      </c>
    </row>
    <row r="128" spans="1:7" s="32" customFormat="1" hidden="1">
      <c r="A128" s="157"/>
      <c r="B128" s="149"/>
      <c r="C128" s="149"/>
      <c r="D128" s="163"/>
      <c r="E128" s="149"/>
      <c r="F128" s="117">
        <f t="shared" si="1"/>
        <v>0</v>
      </c>
      <c r="G128" s="200" t="s">
        <v>171</v>
      </c>
    </row>
    <row r="129" spans="1:9" s="32" customFormat="1" hidden="1">
      <c r="A129" s="157"/>
      <c r="B129" s="149"/>
      <c r="C129" s="149"/>
      <c r="D129" s="163"/>
      <c r="E129" s="149"/>
      <c r="F129" s="117">
        <f t="shared" si="1"/>
        <v>0</v>
      </c>
      <c r="G129" s="200" t="s">
        <v>171</v>
      </c>
    </row>
    <row r="130" spans="1:9" s="32" customFormat="1" hidden="1">
      <c r="A130" s="157"/>
      <c r="B130" s="149"/>
      <c r="C130" s="149"/>
      <c r="D130" s="163"/>
      <c r="E130" s="149"/>
      <c r="F130" s="117">
        <f t="shared" si="1"/>
        <v>0</v>
      </c>
      <c r="G130" s="200" t="s">
        <v>171</v>
      </c>
    </row>
    <row r="131" spans="1:9" s="32" customFormat="1" hidden="1">
      <c r="A131" s="157"/>
      <c r="B131" s="149"/>
      <c r="C131" s="149"/>
      <c r="D131" s="163"/>
      <c r="E131" s="149"/>
      <c r="F131" s="117">
        <f t="shared" si="1"/>
        <v>0</v>
      </c>
      <c r="G131" s="200" t="s">
        <v>171</v>
      </c>
    </row>
    <row r="132" spans="1:9" s="32" customFormat="1" hidden="1">
      <c r="A132" s="157"/>
      <c r="B132" s="149"/>
      <c r="C132" s="149"/>
      <c r="D132" s="163"/>
      <c r="E132" s="149"/>
      <c r="F132" s="117">
        <f t="shared" si="1"/>
        <v>0</v>
      </c>
      <c r="G132" s="200" t="s">
        <v>171</v>
      </c>
    </row>
    <row r="133" spans="1:9" s="32" customFormat="1" hidden="1">
      <c r="A133" s="157"/>
      <c r="B133" s="149"/>
      <c r="C133" s="149"/>
      <c r="D133" s="163"/>
      <c r="E133" s="149"/>
      <c r="F133" s="117">
        <f t="shared" si="1"/>
        <v>0</v>
      </c>
      <c r="G133" s="200" t="s">
        <v>171</v>
      </c>
    </row>
    <row r="134" spans="1:9" s="32" customFormat="1">
      <c r="A134" s="157" t="s">
        <v>210</v>
      </c>
      <c r="B134" s="149">
        <v>3</v>
      </c>
      <c r="C134" s="149" t="s">
        <v>215</v>
      </c>
      <c r="D134" s="163">
        <f t="shared" ref="D134" ca="1" si="2">RAND()*1000000</f>
        <v>243177.4523507655</v>
      </c>
      <c r="E134" s="149">
        <v>7</v>
      </c>
      <c r="F134" s="192">
        <f ca="1">ROUND(+B134*D134*E134,2)</f>
        <v>5106726.5</v>
      </c>
      <c r="G134" s="200" t="s">
        <v>171</v>
      </c>
    </row>
    <row r="135" spans="1:9">
      <c r="A135" s="171"/>
      <c r="B135" s="5"/>
      <c r="C135" s="5"/>
      <c r="D135" s="178"/>
      <c r="E135" s="179" t="s">
        <v>172</v>
      </c>
      <c r="F135" s="199">
        <f ca="1">ROUND(SUBTOTAL(109,F5:F134),2)</f>
        <v>62385896.859999999</v>
      </c>
      <c r="G135" s="202" t="s">
        <v>171</v>
      </c>
      <c r="I135" s="226" t="s">
        <v>216</v>
      </c>
    </row>
    <row r="136" spans="1:9" s="32" customFormat="1">
      <c r="A136" s="157"/>
      <c r="B136" s="29"/>
      <c r="C136" s="29"/>
      <c r="D136" s="182"/>
      <c r="E136" s="29"/>
      <c r="F136" s="197"/>
      <c r="G136" s="200" t="s">
        <v>174</v>
      </c>
    </row>
    <row r="137" spans="1:9" s="32" customFormat="1">
      <c r="A137" s="157" t="s">
        <v>210</v>
      </c>
      <c r="B137" s="149">
        <v>3</v>
      </c>
      <c r="C137" s="149" t="s">
        <v>215</v>
      </c>
      <c r="D137" s="163">
        <f t="shared" ref="D137:D139" ca="1" si="3">RAND()*1000000</f>
        <v>345056.1804476612</v>
      </c>
      <c r="E137" s="149">
        <v>7</v>
      </c>
      <c r="F137" s="117">
        <f ca="1">ROUND(+B137*D137*E137,2)</f>
        <v>7246179.79</v>
      </c>
      <c r="G137" s="200" t="s">
        <v>174</v>
      </c>
    </row>
    <row r="138" spans="1:9" s="32" customFormat="1">
      <c r="A138" s="157" t="s">
        <v>210</v>
      </c>
      <c r="B138" s="149">
        <v>3</v>
      </c>
      <c r="C138" s="149" t="s">
        <v>215</v>
      </c>
      <c r="D138" s="163">
        <f t="shared" ca="1" si="3"/>
        <v>483128.48490122607</v>
      </c>
      <c r="E138" s="149">
        <v>7</v>
      </c>
      <c r="F138" s="117">
        <f t="shared" ref="F138:F265" ca="1" si="4">ROUND(+B138*D138*E138,2)</f>
        <v>10145698.18</v>
      </c>
      <c r="G138" s="200" t="s">
        <v>174</v>
      </c>
    </row>
    <row r="139" spans="1:9" s="32" customFormat="1">
      <c r="A139" s="157" t="s">
        <v>210</v>
      </c>
      <c r="B139" s="149">
        <v>3</v>
      </c>
      <c r="C139" s="149" t="s">
        <v>215</v>
      </c>
      <c r="D139" s="163">
        <f t="shared" ca="1" si="3"/>
        <v>858687.5085907036</v>
      </c>
      <c r="E139" s="149">
        <v>7</v>
      </c>
      <c r="F139" s="117">
        <f t="shared" ca="1" si="4"/>
        <v>18032437.68</v>
      </c>
      <c r="G139" s="200" t="s">
        <v>174</v>
      </c>
    </row>
    <row r="140" spans="1:9" s="32" customFormat="1" hidden="1">
      <c r="A140" s="157"/>
      <c r="B140" s="149"/>
      <c r="C140" s="149"/>
      <c r="D140" s="163"/>
      <c r="E140" s="149"/>
      <c r="F140" s="117">
        <f t="shared" si="4"/>
        <v>0</v>
      </c>
      <c r="G140" s="200" t="s">
        <v>174</v>
      </c>
    </row>
    <row r="141" spans="1:9" s="32" customFormat="1" hidden="1">
      <c r="A141" s="157"/>
      <c r="B141" s="149"/>
      <c r="C141" s="149"/>
      <c r="D141" s="163"/>
      <c r="E141" s="149"/>
      <c r="F141" s="117">
        <f t="shared" si="4"/>
        <v>0</v>
      </c>
      <c r="G141" s="200" t="s">
        <v>174</v>
      </c>
    </row>
    <row r="142" spans="1:9" s="32" customFormat="1" hidden="1">
      <c r="A142" s="157"/>
      <c r="B142" s="149"/>
      <c r="C142" s="149"/>
      <c r="D142" s="163"/>
      <c r="E142" s="149"/>
      <c r="F142" s="117">
        <f t="shared" si="4"/>
        <v>0</v>
      </c>
      <c r="G142" s="200" t="s">
        <v>174</v>
      </c>
    </row>
    <row r="143" spans="1:9" s="32" customFormat="1" hidden="1">
      <c r="A143" s="157"/>
      <c r="B143" s="149"/>
      <c r="C143" s="149"/>
      <c r="D143" s="163"/>
      <c r="E143" s="149"/>
      <c r="F143" s="117">
        <f t="shared" si="4"/>
        <v>0</v>
      </c>
      <c r="G143" s="200" t="s">
        <v>174</v>
      </c>
    </row>
    <row r="144" spans="1:9" s="32" customFormat="1" hidden="1">
      <c r="A144" s="157"/>
      <c r="B144" s="149"/>
      <c r="C144" s="149"/>
      <c r="D144" s="163"/>
      <c r="E144" s="149"/>
      <c r="F144" s="117">
        <f t="shared" si="4"/>
        <v>0</v>
      </c>
      <c r="G144" s="200" t="s">
        <v>174</v>
      </c>
    </row>
    <row r="145" spans="1:7" s="32" customFormat="1" hidden="1">
      <c r="A145" s="157"/>
      <c r="B145" s="149"/>
      <c r="C145" s="149"/>
      <c r="D145" s="163"/>
      <c r="E145" s="149"/>
      <c r="F145" s="117">
        <f t="shared" si="4"/>
        <v>0</v>
      </c>
      <c r="G145" s="200" t="s">
        <v>174</v>
      </c>
    </row>
    <row r="146" spans="1:7" s="32" customFormat="1" hidden="1">
      <c r="A146" s="157"/>
      <c r="B146" s="149"/>
      <c r="C146" s="149"/>
      <c r="D146" s="163"/>
      <c r="E146" s="149"/>
      <c r="F146" s="117">
        <f t="shared" si="4"/>
        <v>0</v>
      </c>
      <c r="G146" s="200" t="s">
        <v>174</v>
      </c>
    </row>
    <row r="147" spans="1:7" s="32" customFormat="1" hidden="1">
      <c r="A147" s="157"/>
      <c r="B147" s="149"/>
      <c r="C147" s="149"/>
      <c r="D147" s="163"/>
      <c r="E147" s="149"/>
      <c r="F147" s="117">
        <f t="shared" si="4"/>
        <v>0</v>
      </c>
      <c r="G147" s="200" t="s">
        <v>174</v>
      </c>
    </row>
    <row r="148" spans="1:7" s="32" customFormat="1" hidden="1">
      <c r="A148" s="157"/>
      <c r="B148" s="149"/>
      <c r="C148" s="149"/>
      <c r="D148" s="163"/>
      <c r="E148" s="149"/>
      <c r="F148" s="117">
        <f t="shared" si="4"/>
        <v>0</v>
      </c>
      <c r="G148" s="200" t="s">
        <v>174</v>
      </c>
    </row>
    <row r="149" spans="1:7" s="32" customFormat="1" hidden="1">
      <c r="A149" s="157"/>
      <c r="B149" s="149"/>
      <c r="C149" s="149"/>
      <c r="D149" s="163"/>
      <c r="E149" s="149"/>
      <c r="F149" s="117">
        <f t="shared" si="4"/>
        <v>0</v>
      </c>
      <c r="G149" s="200" t="s">
        <v>174</v>
      </c>
    </row>
    <row r="150" spans="1:7" s="32" customFormat="1" hidden="1">
      <c r="A150" s="157"/>
      <c r="B150" s="149"/>
      <c r="C150" s="149"/>
      <c r="D150" s="163"/>
      <c r="E150" s="149"/>
      <c r="F150" s="117">
        <f t="shared" si="4"/>
        <v>0</v>
      </c>
      <c r="G150" s="200" t="s">
        <v>174</v>
      </c>
    </row>
    <row r="151" spans="1:7" s="32" customFormat="1" hidden="1">
      <c r="A151" s="157"/>
      <c r="B151" s="149"/>
      <c r="C151" s="149"/>
      <c r="D151" s="163"/>
      <c r="E151" s="149"/>
      <c r="F151" s="117">
        <f t="shared" si="4"/>
        <v>0</v>
      </c>
      <c r="G151" s="200" t="s">
        <v>174</v>
      </c>
    </row>
    <row r="152" spans="1:7" s="32" customFormat="1" hidden="1">
      <c r="A152" s="157"/>
      <c r="B152" s="149"/>
      <c r="C152" s="149"/>
      <c r="D152" s="163"/>
      <c r="E152" s="149"/>
      <c r="F152" s="117">
        <f t="shared" si="4"/>
        <v>0</v>
      </c>
      <c r="G152" s="200" t="s">
        <v>174</v>
      </c>
    </row>
    <row r="153" spans="1:7" s="32" customFormat="1" hidden="1">
      <c r="A153" s="157"/>
      <c r="B153" s="149"/>
      <c r="C153" s="149"/>
      <c r="D153" s="163"/>
      <c r="E153" s="149"/>
      <c r="F153" s="117">
        <f t="shared" si="4"/>
        <v>0</v>
      </c>
      <c r="G153" s="200" t="s">
        <v>174</v>
      </c>
    </row>
    <row r="154" spans="1:7" s="32" customFormat="1" hidden="1">
      <c r="A154" s="157"/>
      <c r="B154" s="149"/>
      <c r="C154" s="149"/>
      <c r="D154" s="163"/>
      <c r="E154" s="149"/>
      <c r="F154" s="117">
        <f t="shared" si="4"/>
        <v>0</v>
      </c>
      <c r="G154" s="200" t="s">
        <v>174</v>
      </c>
    </row>
    <row r="155" spans="1:7" s="32" customFormat="1" hidden="1">
      <c r="A155" s="157"/>
      <c r="B155" s="149"/>
      <c r="C155" s="149"/>
      <c r="D155" s="163"/>
      <c r="E155" s="149"/>
      <c r="F155" s="117">
        <f t="shared" si="4"/>
        <v>0</v>
      </c>
      <c r="G155" s="200" t="s">
        <v>174</v>
      </c>
    </row>
    <row r="156" spans="1:7" s="32" customFormat="1" hidden="1">
      <c r="A156" s="157"/>
      <c r="B156" s="149"/>
      <c r="C156" s="149"/>
      <c r="D156" s="163"/>
      <c r="E156" s="149"/>
      <c r="F156" s="117">
        <f t="shared" si="4"/>
        <v>0</v>
      </c>
      <c r="G156" s="200" t="s">
        <v>174</v>
      </c>
    </row>
    <row r="157" spans="1:7" s="32" customFormat="1" hidden="1">
      <c r="A157" s="157"/>
      <c r="B157" s="149"/>
      <c r="C157" s="149"/>
      <c r="D157" s="163"/>
      <c r="E157" s="149"/>
      <c r="F157" s="117">
        <f t="shared" si="4"/>
        <v>0</v>
      </c>
      <c r="G157" s="200" t="s">
        <v>174</v>
      </c>
    </row>
    <row r="158" spans="1:7" s="32" customFormat="1" hidden="1">
      <c r="A158" s="157"/>
      <c r="B158" s="149"/>
      <c r="C158" s="149"/>
      <c r="D158" s="163"/>
      <c r="E158" s="149"/>
      <c r="F158" s="117">
        <f t="shared" si="4"/>
        <v>0</v>
      </c>
      <c r="G158" s="200" t="s">
        <v>174</v>
      </c>
    </row>
    <row r="159" spans="1:7" s="32" customFormat="1" hidden="1">
      <c r="A159" s="157"/>
      <c r="B159" s="149"/>
      <c r="C159" s="149"/>
      <c r="D159" s="163"/>
      <c r="E159" s="149"/>
      <c r="F159" s="117">
        <f t="shared" si="4"/>
        <v>0</v>
      </c>
      <c r="G159" s="200" t="s">
        <v>174</v>
      </c>
    </row>
    <row r="160" spans="1:7" s="32" customFormat="1" hidden="1">
      <c r="A160" s="157"/>
      <c r="B160" s="149"/>
      <c r="C160" s="149"/>
      <c r="D160" s="163"/>
      <c r="E160" s="149"/>
      <c r="F160" s="117">
        <f t="shared" si="4"/>
        <v>0</v>
      </c>
      <c r="G160" s="200" t="s">
        <v>174</v>
      </c>
    </row>
    <row r="161" spans="1:7" s="32" customFormat="1" hidden="1">
      <c r="A161" s="157"/>
      <c r="B161" s="149"/>
      <c r="C161" s="149"/>
      <c r="D161" s="163"/>
      <c r="E161" s="149"/>
      <c r="F161" s="117">
        <f t="shared" si="4"/>
        <v>0</v>
      </c>
      <c r="G161" s="200" t="s">
        <v>174</v>
      </c>
    </row>
    <row r="162" spans="1:7" s="32" customFormat="1" hidden="1">
      <c r="A162" s="157"/>
      <c r="B162" s="149"/>
      <c r="C162" s="149"/>
      <c r="D162" s="163"/>
      <c r="E162" s="149"/>
      <c r="F162" s="117">
        <f t="shared" si="4"/>
        <v>0</v>
      </c>
      <c r="G162" s="200" t="s">
        <v>174</v>
      </c>
    </row>
    <row r="163" spans="1:7" s="32" customFormat="1" hidden="1">
      <c r="A163" s="157"/>
      <c r="B163" s="149"/>
      <c r="C163" s="149"/>
      <c r="D163" s="163"/>
      <c r="E163" s="149"/>
      <c r="F163" s="117">
        <f t="shared" si="4"/>
        <v>0</v>
      </c>
      <c r="G163" s="200" t="s">
        <v>174</v>
      </c>
    </row>
    <row r="164" spans="1:7" s="32" customFormat="1" hidden="1">
      <c r="A164" s="157"/>
      <c r="B164" s="149"/>
      <c r="C164" s="149"/>
      <c r="D164" s="163"/>
      <c r="E164" s="149"/>
      <c r="F164" s="117">
        <f t="shared" si="4"/>
        <v>0</v>
      </c>
      <c r="G164" s="200" t="s">
        <v>174</v>
      </c>
    </row>
    <row r="165" spans="1:7" s="32" customFormat="1" hidden="1">
      <c r="A165" s="157"/>
      <c r="B165" s="149"/>
      <c r="C165" s="149"/>
      <c r="D165" s="163"/>
      <c r="E165" s="149"/>
      <c r="F165" s="117">
        <f t="shared" si="4"/>
        <v>0</v>
      </c>
      <c r="G165" s="200" t="s">
        <v>174</v>
      </c>
    </row>
    <row r="166" spans="1:7" s="32" customFormat="1" hidden="1">
      <c r="A166" s="157"/>
      <c r="B166" s="149"/>
      <c r="C166" s="149"/>
      <c r="D166" s="163"/>
      <c r="E166" s="149"/>
      <c r="F166" s="117">
        <f t="shared" si="4"/>
        <v>0</v>
      </c>
      <c r="G166" s="200" t="s">
        <v>174</v>
      </c>
    </row>
    <row r="167" spans="1:7" s="32" customFormat="1" hidden="1">
      <c r="A167" s="157"/>
      <c r="B167" s="149"/>
      <c r="C167" s="149"/>
      <c r="D167" s="163"/>
      <c r="E167" s="149"/>
      <c r="F167" s="117">
        <f t="shared" si="4"/>
        <v>0</v>
      </c>
      <c r="G167" s="200" t="s">
        <v>174</v>
      </c>
    </row>
    <row r="168" spans="1:7" s="32" customFormat="1" hidden="1">
      <c r="A168" s="157"/>
      <c r="B168" s="149"/>
      <c r="C168" s="149"/>
      <c r="D168" s="163"/>
      <c r="E168" s="149"/>
      <c r="F168" s="117">
        <f t="shared" si="4"/>
        <v>0</v>
      </c>
      <c r="G168" s="200" t="s">
        <v>174</v>
      </c>
    </row>
    <row r="169" spans="1:7" s="32" customFormat="1" hidden="1">
      <c r="A169" s="157"/>
      <c r="B169" s="149"/>
      <c r="C169" s="149"/>
      <c r="D169" s="163"/>
      <c r="E169" s="149"/>
      <c r="F169" s="117">
        <f t="shared" si="4"/>
        <v>0</v>
      </c>
      <c r="G169" s="200" t="s">
        <v>174</v>
      </c>
    </row>
    <row r="170" spans="1:7" s="32" customFormat="1" hidden="1">
      <c r="A170" s="157"/>
      <c r="B170" s="149"/>
      <c r="C170" s="149"/>
      <c r="D170" s="163"/>
      <c r="E170" s="149"/>
      <c r="F170" s="117">
        <f t="shared" si="4"/>
        <v>0</v>
      </c>
      <c r="G170" s="200" t="s">
        <v>174</v>
      </c>
    </row>
    <row r="171" spans="1:7" s="32" customFormat="1" hidden="1">
      <c r="A171" s="157"/>
      <c r="B171" s="149"/>
      <c r="C171" s="149"/>
      <c r="D171" s="163"/>
      <c r="E171" s="149"/>
      <c r="F171" s="117">
        <f t="shared" si="4"/>
        <v>0</v>
      </c>
      <c r="G171" s="200" t="s">
        <v>174</v>
      </c>
    </row>
    <row r="172" spans="1:7" s="32" customFormat="1" hidden="1">
      <c r="A172" s="157"/>
      <c r="B172" s="149"/>
      <c r="C172" s="149"/>
      <c r="D172" s="163"/>
      <c r="E172" s="149"/>
      <c r="F172" s="117">
        <f t="shared" si="4"/>
        <v>0</v>
      </c>
      <c r="G172" s="200" t="s">
        <v>174</v>
      </c>
    </row>
    <row r="173" spans="1:7" s="32" customFormat="1" hidden="1">
      <c r="A173" s="157"/>
      <c r="B173" s="149"/>
      <c r="C173" s="149"/>
      <c r="D173" s="163"/>
      <c r="E173" s="149"/>
      <c r="F173" s="117">
        <f t="shared" si="4"/>
        <v>0</v>
      </c>
      <c r="G173" s="200" t="s">
        <v>174</v>
      </c>
    </row>
    <row r="174" spans="1:7" s="32" customFormat="1" hidden="1">
      <c r="A174" s="157"/>
      <c r="B174" s="149"/>
      <c r="C174" s="149"/>
      <c r="D174" s="163"/>
      <c r="E174" s="149"/>
      <c r="F174" s="117">
        <f t="shared" si="4"/>
        <v>0</v>
      </c>
      <c r="G174" s="200" t="s">
        <v>174</v>
      </c>
    </row>
    <row r="175" spans="1:7" s="32" customFormat="1" hidden="1">
      <c r="A175" s="157"/>
      <c r="B175" s="149"/>
      <c r="C175" s="149"/>
      <c r="D175" s="163"/>
      <c r="E175" s="149"/>
      <c r="F175" s="117">
        <f t="shared" si="4"/>
        <v>0</v>
      </c>
      <c r="G175" s="200" t="s">
        <v>174</v>
      </c>
    </row>
    <row r="176" spans="1:7" s="32" customFormat="1" hidden="1">
      <c r="A176" s="157"/>
      <c r="B176" s="149"/>
      <c r="C176" s="149"/>
      <c r="D176" s="163"/>
      <c r="E176" s="149"/>
      <c r="F176" s="117">
        <f t="shared" si="4"/>
        <v>0</v>
      </c>
      <c r="G176" s="200" t="s">
        <v>174</v>
      </c>
    </row>
    <row r="177" spans="1:7" s="32" customFormat="1" hidden="1">
      <c r="A177" s="157"/>
      <c r="B177" s="149"/>
      <c r="C177" s="149"/>
      <c r="D177" s="163"/>
      <c r="E177" s="149"/>
      <c r="F177" s="117">
        <f t="shared" si="4"/>
        <v>0</v>
      </c>
      <c r="G177" s="200" t="s">
        <v>174</v>
      </c>
    </row>
    <row r="178" spans="1:7" s="32" customFormat="1" hidden="1">
      <c r="A178" s="157"/>
      <c r="B178" s="149"/>
      <c r="C178" s="149"/>
      <c r="D178" s="163"/>
      <c r="E178" s="149"/>
      <c r="F178" s="117">
        <f t="shared" si="4"/>
        <v>0</v>
      </c>
      <c r="G178" s="200" t="s">
        <v>174</v>
      </c>
    </row>
    <row r="179" spans="1:7" s="32" customFormat="1" hidden="1">
      <c r="A179" s="157"/>
      <c r="B179" s="149"/>
      <c r="C179" s="149"/>
      <c r="D179" s="163"/>
      <c r="E179" s="149"/>
      <c r="F179" s="117">
        <f t="shared" si="4"/>
        <v>0</v>
      </c>
      <c r="G179" s="200" t="s">
        <v>174</v>
      </c>
    </row>
    <row r="180" spans="1:7" s="32" customFormat="1" hidden="1">
      <c r="A180" s="157"/>
      <c r="B180" s="149"/>
      <c r="C180" s="149"/>
      <c r="D180" s="163"/>
      <c r="E180" s="149"/>
      <c r="F180" s="117">
        <f t="shared" si="4"/>
        <v>0</v>
      </c>
      <c r="G180" s="200" t="s">
        <v>174</v>
      </c>
    </row>
    <row r="181" spans="1:7" s="32" customFormat="1" hidden="1">
      <c r="A181" s="157"/>
      <c r="B181" s="149"/>
      <c r="C181" s="149"/>
      <c r="D181" s="163"/>
      <c r="E181" s="149"/>
      <c r="F181" s="117">
        <f t="shared" si="4"/>
        <v>0</v>
      </c>
      <c r="G181" s="200" t="s">
        <v>174</v>
      </c>
    </row>
    <row r="182" spans="1:7" s="32" customFormat="1" hidden="1">
      <c r="A182" s="157"/>
      <c r="B182" s="149"/>
      <c r="C182" s="149"/>
      <c r="D182" s="163"/>
      <c r="E182" s="149"/>
      <c r="F182" s="117">
        <f t="shared" si="4"/>
        <v>0</v>
      </c>
      <c r="G182" s="200" t="s">
        <v>174</v>
      </c>
    </row>
    <row r="183" spans="1:7" s="32" customFormat="1" hidden="1">
      <c r="A183" s="157"/>
      <c r="B183" s="149"/>
      <c r="C183" s="149"/>
      <c r="D183" s="163"/>
      <c r="E183" s="149"/>
      <c r="F183" s="117">
        <f t="shared" si="4"/>
        <v>0</v>
      </c>
      <c r="G183" s="200" t="s">
        <v>174</v>
      </c>
    </row>
    <row r="184" spans="1:7" s="32" customFormat="1" hidden="1">
      <c r="A184" s="157"/>
      <c r="B184" s="149"/>
      <c r="C184" s="149"/>
      <c r="D184" s="163"/>
      <c r="E184" s="149"/>
      <c r="F184" s="117">
        <f t="shared" si="4"/>
        <v>0</v>
      </c>
      <c r="G184" s="200" t="s">
        <v>174</v>
      </c>
    </row>
    <row r="185" spans="1:7" s="32" customFormat="1" hidden="1">
      <c r="A185" s="157"/>
      <c r="B185" s="149"/>
      <c r="C185" s="149"/>
      <c r="D185" s="163"/>
      <c r="E185" s="149"/>
      <c r="F185" s="117">
        <f t="shared" si="4"/>
        <v>0</v>
      </c>
      <c r="G185" s="200" t="s">
        <v>174</v>
      </c>
    </row>
    <row r="186" spans="1:7" s="32" customFormat="1" hidden="1">
      <c r="A186" s="157"/>
      <c r="B186" s="149"/>
      <c r="C186" s="149"/>
      <c r="D186" s="163"/>
      <c r="E186" s="149"/>
      <c r="F186" s="117">
        <f t="shared" si="4"/>
        <v>0</v>
      </c>
      <c r="G186" s="200" t="s">
        <v>174</v>
      </c>
    </row>
    <row r="187" spans="1:7" s="32" customFormat="1" hidden="1">
      <c r="A187" s="157"/>
      <c r="B187" s="149"/>
      <c r="C187" s="149"/>
      <c r="D187" s="163"/>
      <c r="E187" s="149"/>
      <c r="F187" s="117">
        <f t="shared" si="4"/>
        <v>0</v>
      </c>
      <c r="G187" s="200" t="s">
        <v>174</v>
      </c>
    </row>
    <row r="188" spans="1:7" s="32" customFormat="1" hidden="1">
      <c r="A188" s="157"/>
      <c r="B188" s="149"/>
      <c r="C188" s="149"/>
      <c r="D188" s="163"/>
      <c r="E188" s="149"/>
      <c r="F188" s="117">
        <f t="shared" si="4"/>
        <v>0</v>
      </c>
      <c r="G188" s="200" t="s">
        <v>174</v>
      </c>
    </row>
    <row r="189" spans="1:7" s="32" customFormat="1" hidden="1">
      <c r="A189" s="157"/>
      <c r="B189" s="149"/>
      <c r="C189" s="149"/>
      <c r="D189" s="163"/>
      <c r="E189" s="149"/>
      <c r="F189" s="117">
        <f t="shared" si="4"/>
        <v>0</v>
      </c>
      <c r="G189" s="200" t="s">
        <v>174</v>
      </c>
    </row>
    <row r="190" spans="1:7" s="32" customFormat="1" hidden="1">
      <c r="A190" s="157"/>
      <c r="B190" s="149"/>
      <c r="C190" s="149"/>
      <c r="D190" s="163"/>
      <c r="E190" s="149"/>
      <c r="F190" s="117">
        <f t="shared" si="4"/>
        <v>0</v>
      </c>
      <c r="G190" s="200" t="s">
        <v>174</v>
      </c>
    </row>
    <row r="191" spans="1:7" s="32" customFormat="1" hidden="1">
      <c r="A191" s="157"/>
      <c r="B191" s="149"/>
      <c r="C191" s="149"/>
      <c r="D191" s="163"/>
      <c r="E191" s="149"/>
      <c r="F191" s="117">
        <f t="shared" si="4"/>
        <v>0</v>
      </c>
      <c r="G191" s="200" t="s">
        <v>174</v>
      </c>
    </row>
    <row r="192" spans="1:7" s="32" customFormat="1" hidden="1">
      <c r="A192" s="157"/>
      <c r="B192" s="149"/>
      <c r="C192" s="149"/>
      <c r="D192" s="163"/>
      <c r="E192" s="149"/>
      <c r="F192" s="117">
        <f t="shared" si="4"/>
        <v>0</v>
      </c>
      <c r="G192" s="200" t="s">
        <v>174</v>
      </c>
    </row>
    <row r="193" spans="1:7" s="32" customFormat="1" hidden="1">
      <c r="A193" s="157"/>
      <c r="B193" s="149"/>
      <c r="C193" s="149"/>
      <c r="D193" s="163"/>
      <c r="E193" s="149"/>
      <c r="F193" s="117">
        <f t="shared" si="4"/>
        <v>0</v>
      </c>
      <c r="G193" s="200" t="s">
        <v>174</v>
      </c>
    </row>
    <row r="194" spans="1:7" s="32" customFormat="1" hidden="1">
      <c r="A194" s="157"/>
      <c r="B194" s="149"/>
      <c r="C194" s="149"/>
      <c r="D194" s="163"/>
      <c r="E194" s="149"/>
      <c r="F194" s="117">
        <f t="shared" si="4"/>
        <v>0</v>
      </c>
      <c r="G194" s="200" t="s">
        <v>174</v>
      </c>
    </row>
    <row r="195" spans="1:7" s="32" customFormat="1" hidden="1">
      <c r="A195" s="157"/>
      <c r="B195" s="149"/>
      <c r="C195" s="149"/>
      <c r="D195" s="163"/>
      <c r="E195" s="149"/>
      <c r="F195" s="117">
        <f t="shared" si="4"/>
        <v>0</v>
      </c>
      <c r="G195" s="200" t="s">
        <v>174</v>
      </c>
    </row>
    <row r="196" spans="1:7" s="32" customFormat="1" hidden="1">
      <c r="A196" s="157"/>
      <c r="B196" s="149"/>
      <c r="C196" s="149"/>
      <c r="D196" s="163"/>
      <c r="E196" s="149"/>
      <c r="F196" s="117">
        <f t="shared" si="4"/>
        <v>0</v>
      </c>
      <c r="G196" s="200" t="s">
        <v>174</v>
      </c>
    </row>
    <row r="197" spans="1:7" s="32" customFormat="1" hidden="1">
      <c r="A197" s="157"/>
      <c r="B197" s="149"/>
      <c r="C197" s="149"/>
      <c r="D197" s="163"/>
      <c r="E197" s="149"/>
      <c r="F197" s="117">
        <f t="shared" si="4"/>
        <v>0</v>
      </c>
      <c r="G197" s="200" t="s">
        <v>174</v>
      </c>
    </row>
    <row r="198" spans="1:7" s="32" customFormat="1" hidden="1">
      <c r="A198" s="157"/>
      <c r="B198" s="149"/>
      <c r="C198" s="149"/>
      <c r="D198" s="163"/>
      <c r="E198" s="149"/>
      <c r="F198" s="117">
        <f t="shared" si="4"/>
        <v>0</v>
      </c>
      <c r="G198" s="200" t="s">
        <v>174</v>
      </c>
    </row>
    <row r="199" spans="1:7" s="32" customFormat="1" hidden="1">
      <c r="A199" s="157"/>
      <c r="B199" s="149"/>
      <c r="C199" s="149"/>
      <c r="D199" s="163"/>
      <c r="E199" s="149"/>
      <c r="F199" s="117">
        <f t="shared" si="4"/>
        <v>0</v>
      </c>
      <c r="G199" s="200" t="s">
        <v>174</v>
      </c>
    </row>
    <row r="200" spans="1:7" s="32" customFormat="1" hidden="1">
      <c r="A200" s="157"/>
      <c r="B200" s="149"/>
      <c r="C200" s="149"/>
      <c r="D200" s="163"/>
      <c r="E200" s="149"/>
      <c r="F200" s="117">
        <f t="shared" si="4"/>
        <v>0</v>
      </c>
      <c r="G200" s="200" t="s">
        <v>174</v>
      </c>
    </row>
    <row r="201" spans="1:7" s="32" customFormat="1" hidden="1">
      <c r="A201" s="157"/>
      <c r="B201" s="149"/>
      <c r="C201" s="149"/>
      <c r="D201" s="163"/>
      <c r="E201" s="149"/>
      <c r="F201" s="117">
        <f t="shared" si="4"/>
        <v>0</v>
      </c>
      <c r="G201" s="200" t="s">
        <v>174</v>
      </c>
    </row>
    <row r="202" spans="1:7" s="32" customFormat="1" hidden="1">
      <c r="A202" s="157"/>
      <c r="B202" s="149"/>
      <c r="C202" s="149"/>
      <c r="D202" s="163"/>
      <c r="E202" s="149"/>
      <c r="F202" s="117">
        <f t="shared" si="4"/>
        <v>0</v>
      </c>
      <c r="G202" s="200" t="s">
        <v>174</v>
      </c>
    </row>
    <row r="203" spans="1:7" s="32" customFormat="1" hidden="1">
      <c r="A203" s="157"/>
      <c r="B203" s="149"/>
      <c r="C203" s="149"/>
      <c r="D203" s="163"/>
      <c r="E203" s="149"/>
      <c r="F203" s="117">
        <f t="shared" si="4"/>
        <v>0</v>
      </c>
      <c r="G203" s="200" t="s">
        <v>174</v>
      </c>
    </row>
    <row r="204" spans="1:7" s="32" customFormat="1" hidden="1">
      <c r="A204" s="157"/>
      <c r="B204" s="149"/>
      <c r="C204" s="149"/>
      <c r="D204" s="163"/>
      <c r="E204" s="149"/>
      <c r="F204" s="117">
        <f t="shared" si="4"/>
        <v>0</v>
      </c>
      <c r="G204" s="200" t="s">
        <v>174</v>
      </c>
    </row>
    <row r="205" spans="1:7" s="32" customFormat="1" hidden="1">
      <c r="A205" s="157"/>
      <c r="B205" s="149"/>
      <c r="C205" s="149"/>
      <c r="D205" s="163"/>
      <c r="E205" s="149"/>
      <c r="F205" s="117">
        <f t="shared" si="4"/>
        <v>0</v>
      </c>
      <c r="G205" s="200" t="s">
        <v>174</v>
      </c>
    </row>
    <row r="206" spans="1:7" s="32" customFormat="1" hidden="1">
      <c r="A206" s="157"/>
      <c r="B206" s="149"/>
      <c r="C206" s="149"/>
      <c r="D206" s="163"/>
      <c r="E206" s="149"/>
      <c r="F206" s="117">
        <f t="shared" si="4"/>
        <v>0</v>
      </c>
      <c r="G206" s="200" t="s">
        <v>174</v>
      </c>
    </row>
    <row r="207" spans="1:7" s="32" customFormat="1" hidden="1">
      <c r="A207" s="157"/>
      <c r="B207" s="149"/>
      <c r="C207" s="149"/>
      <c r="D207" s="163"/>
      <c r="E207" s="149"/>
      <c r="F207" s="117">
        <f t="shared" si="4"/>
        <v>0</v>
      </c>
      <c r="G207" s="200" t="s">
        <v>174</v>
      </c>
    </row>
    <row r="208" spans="1:7" s="32" customFormat="1" hidden="1">
      <c r="A208" s="157"/>
      <c r="B208" s="149"/>
      <c r="C208" s="149"/>
      <c r="D208" s="163"/>
      <c r="E208" s="149"/>
      <c r="F208" s="117">
        <f t="shared" si="4"/>
        <v>0</v>
      </c>
      <c r="G208" s="200" t="s">
        <v>174</v>
      </c>
    </row>
    <row r="209" spans="1:7" s="32" customFormat="1" hidden="1">
      <c r="A209" s="157"/>
      <c r="B209" s="149"/>
      <c r="C209" s="149"/>
      <c r="D209" s="163"/>
      <c r="E209" s="149"/>
      <c r="F209" s="117">
        <f t="shared" si="4"/>
        <v>0</v>
      </c>
      <c r="G209" s="200" t="s">
        <v>174</v>
      </c>
    </row>
    <row r="210" spans="1:7" s="32" customFormat="1" hidden="1">
      <c r="A210" s="157"/>
      <c r="B210" s="149"/>
      <c r="C210" s="149"/>
      <c r="D210" s="163"/>
      <c r="E210" s="149"/>
      <c r="F210" s="117">
        <f t="shared" si="4"/>
        <v>0</v>
      </c>
      <c r="G210" s="200" t="s">
        <v>174</v>
      </c>
    </row>
    <row r="211" spans="1:7" s="32" customFormat="1" hidden="1">
      <c r="A211" s="157"/>
      <c r="B211" s="149"/>
      <c r="C211" s="149"/>
      <c r="D211" s="163"/>
      <c r="E211" s="149"/>
      <c r="F211" s="117">
        <f t="shared" si="4"/>
        <v>0</v>
      </c>
      <c r="G211" s="200" t="s">
        <v>174</v>
      </c>
    </row>
    <row r="212" spans="1:7" s="32" customFormat="1" hidden="1">
      <c r="A212" s="157"/>
      <c r="B212" s="149"/>
      <c r="C212" s="149"/>
      <c r="D212" s="163"/>
      <c r="E212" s="149"/>
      <c r="F212" s="117">
        <f t="shared" si="4"/>
        <v>0</v>
      </c>
      <c r="G212" s="200" t="s">
        <v>174</v>
      </c>
    </row>
    <row r="213" spans="1:7" s="32" customFormat="1" hidden="1">
      <c r="A213" s="157"/>
      <c r="B213" s="149"/>
      <c r="C213" s="149"/>
      <c r="D213" s="163"/>
      <c r="E213" s="149"/>
      <c r="F213" s="117">
        <f t="shared" si="4"/>
        <v>0</v>
      </c>
      <c r="G213" s="200" t="s">
        <v>174</v>
      </c>
    </row>
    <row r="214" spans="1:7" s="32" customFormat="1" hidden="1">
      <c r="A214" s="157"/>
      <c r="B214" s="149"/>
      <c r="C214" s="149"/>
      <c r="D214" s="163"/>
      <c r="E214" s="149"/>
      <c r="F214" s="117">
        <f t="shared" si="4"/>
        <v>0</v>
      </c>
      <c r="G214" s="200" t="s">
        <v>174</v>
      </c>
    </row>
    <row r="215" spans="1:7" s="32" customFormat="1" hidden="1">
      <c r="A215" s="157"/>
      <c r="B215" s="149"/>
      <c r="C215" s="149"/>
      <c r="D215" s="163"/>
      <c r="E215" s="149"/>
      <c r="F215" s="117">
        <f t="shared" si="4"/>
        <v>0</v>
      </c>
      <c r="G215" s="200" t="s">
        <v>174</v>
      </c>
    </row>
    <row r="216" spans="1:7" s="32" customFormat="1" hidden="1">
      <c r="A216" s="157"/>
      <c r="B216" s="149"/>
      <c r="C216" s="149"/>
      <c r="D216" s="163"/>
      <c r="E216" s="149"/>
      <c r="F216" s="117">
        <f t="shared" si="4"/>
        <v>0</v>
      </c>
      <c r="G216" s="200" t="s">
        <v>174</v>
      </c>
    </row>
    <row r="217" spans="1:7" s="32" customFormat="1" hidden="1">
      <c r="A217" s="157"/>
      <c r="B217" s="149"/>
      <c r="C217" s="149"/>
      <c r="D217" s="163"/>
      <c r="E217" s="149"/>
      <c r="F217" s="117">
        <f t="shared" si="4"/>
        <v>0</v>
      </c>
      <c r="G217" s="200" t="s">
        <v>174</v>
      </c>
    </row>
    <row r="218" spans="1:7" s="32" customFormat="1" hidden="1">
      <c r="A218" s="157"/>
      <c r="B218" s="149"/>
      <c r="C218" s="149"/>
      <c r="D218" s="163"/>
      <c r="E218" s="149"/>
      <c r="F218" s="117">
        <f t="shared" si="4"/>
        <v>0</v>
      </c>
      <c r="G218" s="200" t="s">
        <v>174</v>
      </c>
    </row>
    <row r="219" spans="1:7" s="32" customFormat="1" hidden="1">
      <c r="A219" s="157"/>
      <c r="B219" s="149"/>
      <c r="C219" s="149"/>
      <c r="D219" s="163"/>
      <c r="E219" s="149"/>
      <c r="F219" s="117">
        <f t="shared" si="4"/>
        <v>0</v>
      </c>
      <c r="G219" s="200" t="s">
        <v>174</v>
      </c>
    </row>
    <row r="220" spans="1:7" s="32" customFormat="1" hidden="1">
      <c r="A220" s="157"/>
      <c r="B220" s="149"/>
      <c r="C220" s="149"/>
      <c r="D220" s="163"/>
      <c r="E220" s="149"/>
      <c r="F220" s="117">
        <f t="shared" si="4"/>
        <v>0</v>
      </c>
      <c r="G220" s="200" t="s">
        <v>174</v>
      </c>
    </row>
    <row r="221" spans="1:7" s="32" customFormat="1" hidden="1">
      <c r="A221" s="157"/>
      <c r="B221" s="149"/>
      <c r="C221" s="149"/>
      <c r="D221" s="163"/>
      <c r="E221" s="149"/>
      <c r="F221" s="117">
        <f t="shared" si="4"/>
        <v>0</v>
      </c>
      <c r="G221" s="200" t="s">
        <v>174</v>
      </c>
    </row>
    <row r="222" spans="1:7" s="32" customFormat="1" hidden="1">
      <c r="A222" s="157"/>
      <c r="B222" s="149"/>
      <c r="C222" s="149"/>
      <c r="D222" s="163"/>
      <c r="E222" s="149"/>
      <c r="F222" s="117">
        <f t="shared" si="4"/>
        <v>0</v>
      </c>
      <c r="G222" s="200" t="s">
        <v>174</v>
      </c>
    </row>
    <row r="223" spans="1:7" s="32" customFormat="1" hidden="1">
      <c r="A223" s="157"/>
      <c r="B223" s="149"/>
      <c r="C223" s="149"/>
      <c r="D223" s="163"/>
      <c r="E223" s="149"/>
      <c r="F223" s="117">
        <f t="shared" si="4"/>
        <v>0</v>
      </c>
      <c r="G223" s="200" t="s">
        <v>174</v>
      </c>
    </row>
    <row r="224" spans="1:7" s="32" customFormat="1" hidden="1">
      <c r="A224" s="157"/>
      <c r="B224" s="149"/>
      <c r="C224" s="149"/>
      <c r="D224" s="163"/>
      <c r="E224" s="149"/>
      <c r="F224" s="117">
        <f t="shared" si="4"/>
        <v>0</v>
      </c>
      <c r="G224" s="200" t="s">
        <v>174</v>
      </c>
    </row>
    <row r="225" spans="1:7" s="32" customFormat="1" hidden="1">
      <c r="A225" s="157"/>
      <c r="B225" s="149"/>
      <c r="C225" s="149"/>
      <c r="D225" s="163"/>
      <c r="E225" s="149"/>
      <c r="F225" s="117">
        <f t="shared" si="4"/>
        <v>0</v>
      </c>
      <c r="G225" s="200" t="s">
        <v>174</v>
      </c>
    </row>
    <row r="226" spans="1:7" s="32" customFormat="1" hidden="1">
      <c r="A226" s="157"/>
      <c r="B226" s="149"/>
      <c r="C226" s="149"/>
      <c r="D226" s="163"/>
      <c r="E226" s="149"/>
      <c r="F226" s="117">
        <f t="shared" si="4"/>
        <v>0</v>
      </c>
      <c r="G226" s="200" t="s">
        <v>174</v>
      </c>
    </row>
    <row r="227" spans="1:7" s="32" customFormat="1" hidden="1">
      <c r="A227" s="157"/>
      <c r="B227" s="149"/>
      <c r="C227" s="149"/>
      <c r="D227" s="163"/>
      <c r="E227" s="149"/>
      <c r="F227" s="117">
        <f t="shared" si="4"/>
        <v>0</v>
      </c>
      <c r="G227" s="200" t="s">
        <v>174</v>
      </c>
    </row>
    <row r="228" spans="1:7" s="32" customFormat="1" hidden="1">
      <c r="A228" s="157"/>
      <c r="B228" s="149"/>
      <c r="C228" s="149"/>
      <c r="D228" s="163"/>
      <c r="E228" s="149"/>
      <c r="F228" s="117">
        <f t="shared" si="4"/>
        <v>0</v>
      </c>
      <c r="G228" s="200" t="s">
        <v>174</v>
      </c>
    </row>
    <row r="229" spans="1:7" s="32" customFormat="1" hidden="1">
      <c r="A229" s="157"/>
      <c r="B229" s="149"/>
      <c r="C229" s="149"/>
      <c r="D229" s="163"/>
      <c r="E229" s="149"/>
      <c r="F229" s="117">
        <f t="shared" si="4"/>
        <v>0</v>
      </c>
      <c r="G229" s="200" t="s">
        <v>174</v>
      </c>
    </row>
    <row r="230" spans="1:7" s="32" customFormat="1" hidden="1">
      <c r="A230" s="157"/>
      <c r="B230" s="149"/>
      <c r="C230" s="149"/>
      <c r="D230" s="163"/>
      <c r="E230" s="149"/>
      <c r="F230" s="117">
        <f t="shared" si="4"/>
        <v>0</v>
      </c>
      <c r="G230" s="200" t="s">
        <v>174</v>
      </c>
    </row>
    <row r="231" spans="1:7" s="32" customFormat="1" hidden="1">
      <c r="A231" s="157"/>
      <c r="B231" s="149"/>
      <c r="C231" s="149"/>
      <c r="D231" s="163"/>
      <c r="E231" s="149"/>
      <c r="F231" s="117">
        <f t="shared" si="4"/>
        <v>0</v>
      </c>
      <c r="G231" s="200" t="s">
        <v>174</v>
      </c>
    </row>
    <row r="232" spans="1:7" s="32" customFormat="1" hidden="1">
      <c r="A232" s="157"/>
      <c r="B232" s="149"/>
      <c r="C232" s="149"/>
      <c r="D232" s="163"/>
      <c r="E232" s="149"/>
      <c r="F232" s="117">
        <f t="shared" si="4"/>
        <v>0</v>
      </c>
      <c r="G232" s="200" t="s">
        <v>174</v>
      </c>
    </row>
    <row r="233" spans="1:7" s="32" customFormat="1" hidden="1">
      <c r="A233" s="157"/>
      <c r="B233" s="149"/>
      <c r="C233" s="149"/>
      <c r="D233" s="163"/>
      <c r="E233" s="149"/>
      <c r="F233" s="117">
        <f t="shared" si="4"/>
        <v>0</v>
      </c>
      <c r="G233" s="200" t="s">
        <v>174</v>
      </c>
    </row>
    <row r="234" spans="1:7" s="32" customFormat="1" hidden="1">
      <c r="A234" s="157"/>
      <c r="B234" s="149"/>
      <c r="C234" s="149"/>
      <c r="D234" s="163"/>
      <c r="E234" s="149"/>
      <c r="F234" s="117">
        <f t="shared" si="4"/>
        <v>0</v>
      </c>
      <c r="G234" s="200" t="s">
        <v>174</v>
      </c>
    </row>
    <row r="235" spans="1:7" s="32" customFormat="1" hidden="1">
      <c r="A235" s="157"/>
      <c r="B235" s="149"/>
      <c r="C235" s="149"/>
      <c r="D235" s="163"/>
      <c r="E235" s="149"/>
      <c r="F235" s="117">
        <f t="shared" si="4"/>
        <v>0</v>
      </c>
      <c r="G235" s="200" t="s">
        <v>174</v>
      </c>
    </row>
    <row r="236" spans="1:7" s="32" customFormat="1" hidden="1">
      <c r="A236" s="157"/>
      <c r="B236" s="149"/>
      <c r="C236" s="149"/>
      <c r="D236" s="163"/>
      <c r="E236" s="149"/>
      <c r="F236" s="117">
        <f t="shared" si="4"/>
        <v>0</v>
      </c>
      <c r="G236" s="200" t="s">
        <v>174</v>
      </c>
    </row>
    <row r="237" spans="1:7" s="32" customFormat="1" hidden="1">
      <c r="A237" s="157"/>
      <c r="B237" s="149"/>
      <c r="C237" s="149"/>
      <c r="D237" s="163"/>
      <c r="E237" s="149"/>
      <c r="F237" s="117">
        <f t="shared" si="4"/>
        <v>0</v>
      </c>
      <c r="G237" s="200" t="s">
        <v>174</v>
      </c>
    </row>
    <row r="238" spans="1:7" s="32" customFormat="1" hidden="1">
      <c r="A238" s="157"/>
      <c r="B238" s="149"/>
      <c r="C238" s="149"/>
      <c r="D238" s="163"/>
      <c r="E238" s="149"/>
      <c r="F238" s="117">
        <f t="shared" si="4"/>
        <v>0</v>
      </c>
      <c r="G238" s="200" t="s">
        <v>174</v>
      </c>
    </row>
    <row r="239" spans="1:7" s="32" customFormat="1" hidden="1">
      <c r="A239" s="157"/>
      <c r="B239" s="149"/>
      <c r="C239" s="149"/>
      <c r="D239" s="163"/>
      <c r="E239" s="149"/>
      <c r="F239" s="117">
        <f t="shared" si="4"/>
        <v>0</v>
      </c>
      <c r="G239" s="200" t="s">
        <v>174</v>
      </c>
    </row>
    <row r="240" spans="1:7" s="32" customFormat="1" hidden="1">
      <c r="A240" s="157"/>
      <c r="B240" s="149"/>
      <c r="C240" s="149"/>
      <c r="D240" s="163"/>
      <c r="E240" s="149"/>
      <c r="F240" s="117">
        <f t="shared" si="4"/>
        <v>0</v>
      </c>
      <c r="G240" s="200" t="s">
        <v>174</v>
      </c>
    </row>
    <row r="241" spans="1:7" s="32" customFormat="1" hidden="1">
      <c r="A241" s="157"/>
      <c r="B241" s="149"/>
      <c r="C241" s="149"/>
      <c r="D241" s="163"/>
      <c r="E241" s="149"/>
      <c r="F241" s="117">
        <f t="shared" si="4"/>
        <v>0</v>
      </c>
      <c r="G241" s="200" t="s">
        <v>174</v>
      </c>
    </row>
    <row r="242" spans="1:7" s="32" customFormat="1" hidden="1">
      <c r="A242" s="157"/>
      <c r="B242" s="149"/>
      <c r="C242" s="149"/>
      <c r="D242" s="163"/>
      <c r="E242" s="149"/>
      <c r="F242" s="117">
        <f t="shared" si="4"/>
        <v>0</v>
      </c>
      <c r="G242" s="200" t="s">
        <v>174</v>
      </c>
    </row>
    <row r="243" spans="1:7" s="32" customFormat="1" hidden="1">
      <c r="A243" s="157"/>
      <c r="B243" s="149"/>
      <c r="C243" s="149"/>
      <c r="D243" s="163"/>
      <c r="E243" s="149"/>
      <c r="F243" s="117">
        <f t="shared" si="4"/>
        <v>0</v>
      </c>
      <c r="G243" s="200" t="s">
        <v>174</v>
      </c>
    </row>
    <row r="244" spans="1:7" s="32" customFormat="1" hidden="1">
      <c r="A244" s="157"/>
      <c r="B244" s="149"/>
      <c r="C244" s="149"/>
      <c r="D244" s="163"/>
      <c r="E244" s="149"/>
      <c r="F244" s="117">
        <f t="shared" si="4"/>
        <v>0</v>
      </c>
      <c r="G244" s="200" t="s">
        <v>174</v>
      </c>
    </row>
    <row r="245" spans="1:7" s="32" customFormat="1" hidden="1">
      <c r="A245" s="157"/>
      <c r="B245" s="149"/>
      <c r="C245" s="149"/>
      <c r="D245" s="163"/>
      <c r="E245" s="149"/>
      <c r="F245" s="117">
        <f t="shared" si="4"/>
        <v>0</v>
      </c>
      <c r="G245" s="200" t="s">
        <v>174</v>
      </c>
    </row>
    <row r="246" spans="1:7" s="32" customFormat="1" hidden="1">
      <c r="A246" s="157"/>
      <c r="B246" s="149"/>
      <c r="C246" s="149"/>
      <c r="D246" s="163"/>
      <c r="E246" s="149"/>
      <c r="F246" s="117">
        <f t="shared" si="4"/>
        <v>0</v>
      </c>
      <c r="G246" s="200" t="s">
        <v>174</v>
      </c>
    </row>
    <row r="247" spans="1:7" s="32" customFormat="1" hidden="1">
      <c r="A247" s="157"/>
      <c r="B247" s="149"/>
      <c r="C247" s="149"/>
      <c r="D247" s="163"/>
      <c r="E247" s="149"/>
      <c r="F247" s="117">
        <f t="shared" si="4"/>
        <v>0</v>
      </c>
      <c r="G247" s="200" t="s">
        <v>174</v>
      </c>
    </row>
    <row r="248" spans="1:7" s="32" customFormat="1" hidden="1">
      <c r="A248" s="157"/>
      <c r="B248" s="149"/>
      <c r="C248" s="149"/>
      <c r="D248" s="163"/>
      <c r="E248" s="149"/>
      <c r="F248" s="117">
        <f t="shared" si="4"/>
        <v>0</v>
      </c>
      <c r="G248" s="200" t="s">
        <v>174</v>
      </c>
    </row>
    <row r="249" spans="1:7" s="32" customFormat="1" hidden="1">
      <c r="A249" s="157"/>
      <c r="B249" s="149"/>
      <c r="C249" s="149"/>
      <c r="D249" s="163"/>
      <c r="E249" s="149"/>
      <c r="F249" s="117">
        <f t="shared" si="4"/>
        <v>0</v>
      </c>
      <c r="G249" s="200" t="s">
        <v>174</v>
      </c>
    </row>
    <row r="250" spans="1:7" s="32" customFormat="1" hidden="1">
      <c r="A250" s="157"/>
      <c r="B250" s="149"/>
      <c r="C250" s="149"/>
      <c r="D250" s="163"/>
      <c r="E250" s="149"/>
      <c r="F250" s="117">
        <f t="shared" si="4"/>
        <v>0</v>
      </c>
      <c r="G250" s="200" t="s">
        <v>174</v>
      </c>
    </row>
    <row r="251" spans="1:7" s="32" customFormat="1" hidden="1">
      <c r="A251" s="157"/>
      <c r="B251" s="149"/>
      <c r="C251" s="149"/>
      <c r="D251" s="163"/>
      <c r="E251" s="149"/>
      <c r="F251" s="117">
        <f t="shared" si="4"/>
        <v>0</v>
      </c>
      <c r="G251" s="200" t="s">
        <v>174</v>
      </c>
    </row>
    <row r="252" spans="1:7" s="32" customFormat="1" hidden="1">
      <c r="A252" s="157"/>
      <c r="B252" s="149"/>
      <c r="C252" s="149"/>
      <c r="D252" s="163"/>
      <c r="E252" s="149"/>
      <c r="F252" s="117">
        <f t="shared" si="4"/>
        <v>0</v>
      </c>
      <c r="G252" s="200" t="s">
        <v>174</v>
      </c>
    </row>
    <row r="253" spans="1:7" s="32" customFormat="1" hidden="1">
      <c r="A253" s="157"/>
      <c r="B253" s="149"/>
      <c r="C253" s="149"/>
      <c r="D253" s="163"/>
      <c r="E253" s="149"/>
      <c r="F253" s="117">
        <f t="shared" si="4"/>
        <v>0</v>
      </c>
      <c r="G253" s="200" t="s">
        <v>174</v>
      </c>
    </row>
    <row r="254" spans="1:7" s="32" customFormat="1" hidden="1">
      <c r="A254" s="157"/>
      <c r="B254" s="149"/>
      <c r="C254" s="149"/>
      <c r="D254" s="163"/>
      <c r="E254" s="149"/>
      <c r="F254" s="117">
        <f t="shared" si="4"/>
        <v>0</v>
      </c>
      <c r="G254" s="200" t="s">
        <v>174</v>
      </c>
    </row>
    <row r="255" spans="1:7" s="32" customFormat="1" hidden="1">
      <c r="A255" s="157"/>
      <c r="B255" s="149"/>
      <c r="C255" s="149"/>
      <c r="D255" s="163"/>
      <c r="E255" s="149"/>
      <c r="F255" s="117">
        <f t="shared" si="4"/>
        <v>0</v>
      </c>
      <c r="G255" s="200" t="s">
        <v>174</v>
      </c>
    </row>
    <row r="256" spans="1:7" s="32" customFormat="1" hidden="1">
      <c r="A256" s="157"/>
      <c r="B256" s="149"/>
      <c r="C256" s="149"/>
      <c r="D256" s="163"/>
      <c r="E256" s="149"/>
      <c r="F256" s="117">
        <f t="shared" si="4"/>
        <v>0</v>
      </c>
      <c r="G256" s="200" t="s">
        <v>174</v>
      </c>
    </row>
    <row r="257" spans="1:17" s="32" customFormat="1" hidden="1">
      <c r="A257" s="157"/>
      <c r="B257" s="149"/>
      <c r="C257" s="149"/>
      <c r="D257" s="163"/>
      <c r="E257" s="149"/>
      <c r="F257" s="117">
        <f t="shared" si="4"/>
        <v>0</v>
      </c>
      <c r="G257" s="200" t="s">
        <v>174</v>
      </c>
    </row>
    <row r="258" spans="1:17" s="32" customFormat="1" hidden="1">
      <c r="A258" s="157"/>
      <c r="B258" s="149"/>
      <c r="C258" s="149"/>
      <c r="D258" s="163"/>
      <c r="E258" s="149"/>
      <c r="F258" s="117">
        <f t="shared" si="4"/>
        <v>0</v>
      </c>
      <c r="G258" s="200" t="s">
        <v>174</v>
      </c>
    </row>
    <row r="259" spans="1:17" s="32" customFormat="1" hidden="1">
      <c r="A259" s="157"/>
      <c r="B259" s="149"/>
      <c r="C259" s="149"/>
      <c r="D259" s="163"/>
      <c r="E259" s="149"/>
      <c r="F259" s="117">
        <f t="shared" si="4"/>
        <v>0</v>
      </c>
      <c r="G259" s="200" t="s">
        <v>174</v>
      </c>
    </row>
    <row r="260" spans="1:17" s="32" customFormat="1" hidden="1">
      <c r="A260" s="157"/>
      <c r="B260" s="149"/>
      <c r="C260" s="149"/>
      <c r="D260" s="163"/>
      <c r="E260" s="149"/>
      <c r="F260" s="117">
        <f t="shared" si="4"/>
        <v>0</v>
      </c>
      <c r="G260" s="200" t="s">
        <v>174</v>
      </c>
    </row>
    <row r="261" spans="1:17" s="32" customFormat="1" hidden="1">
      <c r="A261" s="157"/>
      <c r="B261" s="149"/>
      <c r="C261" s="149"/>
      <c r="D261" s="163"/>
      <c r="E261" s="149"/>
      <c r="F261" s="117">
        <f t="shared" si="4"/>
        <v>0</v>
      </c>
      <c r="G261" s="200" t="s">
        <v>174</v>
      </c>
    </row>
    <row r="262" spans="1:17" s="32" customFormat="1" hidden="1">
      <c r="A262" s="157"/>
      <c r="B262" s="149"/>
      <c r="C262" s="149"/>
      <c r="D262" s="163"/>
      <c r="E262" s="149"/>
      <c r="F262" s="117">
        <f t="shared" si="4"/>
        <v>0</v>
      </c>
      <c r="G262" s="200" t="s">
        <v>174</v>
      </c>
    </row>
    <row r="263" spans="1:17" s="32" customFormat="1" hidden="1">
      <c r="A263" s="157"/>
      <c r="B263" s="149"/>
      <c r="C263" s="149"/>
      <c r="D263" s="163"/>
      <c r="E263" s="149"/>
      <c r="F263" s="117">
        <f t="shared" si="4"/>
        <v>0</v>
      </c>
      <c r="G263" s="200" t="s">
        <v>174</v>
      </c>
    </row>
    <row r="264" spans="1:17" s="32" customFormat="1" hidden="1">
      <c r="A264" s="157"/>
      <c r="B264" s="149"/>
      <c r="C264" s="149"/>
      <c r="D264" s="163"/>
      <c r="E264" s="149"/>
      <c r="F264" s="117">
        <f t="shared" si="4"/>
        <v>0</v>
      </c>
      <c r="G264" s="200" t="s">
        <v>174</v>
      </c>
    </row>
    <row r="265" spans="1:17" s="32" customFormat="1" hidden="1">
      <c r="A265" s="157"/>
      <c r="B265" s="149"/>
      <c r="C265" s="149"/>
      <c r="D265" s="163"/>
      <c r="E265" s="149"/>
      <c r="F265" s="117">
        <f t="shared" si="4"/>
        <v>0</v>
      </c>
      <c r="G265" s="200" t="s">
        <v>174</v>
      </c>
    </row>
    <row r="266" spans="1:17" s="32" customFormat="1">
      <c r="A266" s="157" t="s">
        <v>210</v>
      </c>
      <c r="B266" s="149">
        <v>3</v>
      </c>
      <c r="C266" s="149" t="s">
        <v>215</v>
      </c>
      <c r="D266" s="163">
        <f t="shared" ref="D266" ca="1" si="5">RAND()*1000000</f>
        <v>786165.21395892231</v>
      </c>
      <c r="E266" s="149">
        <v>7</v>
      </c>
      <c r="F266" s="192">
        <f ca="1">ROUND(+B266*D266*E266,2)</f>
        <v>16509469.49</v>
      </c>
      <c r="G266" s="200" t="s">
        <v>174</v>
      </c>
    </row>
    <row r="267" spans="1:17">
      <c r="A267" s="171"/>
      <c r="B267" s="5"/>
      <c r="C267" s="5"/>
      <c r="D267" s="121"/>
      <c r="E267" s="121" t="s">
        <v>175</v>
      </c>
      <c r="F267" s="198">
        <f ca="1">ROUND(SUBTOTAL(109,F136:F266),2)</f>
        <v>51933785.140000001</v>
      </c>
      <c r="G267" s="119" t="s">
        <v>174</v>
      </c>
      <c r="I267" s="226" t="s">
        <v>216</v>
      </c>
    </row>
    <row r="268" spans="1:17">
      <c r="F268" s="122"/>
      <c r="G268" s="122" t="s">
        <v>166</v>
      </c>
    </row>
    <row r="269" spans="1:17">
      <c r="C269" s="340" t="str">
        <f>"Total "&amp;B2</f>
        <v>Total GRANT EXCLUSIVE LINE ITEM</v>
      </c>
      <c r="D269" s="340"/>
      <c r="E269" s="340"/>
      <c r="F269" s="117">
        <f ca="1">+F267+F135</f>
        <v>114319682</v>
      </c>
      <c r="G269" s="119" t="s">
        <v>166</v>
      </c>
      <c r="I269" s="35" t="s">
        <v>177</v>
      </c>
    </row>
    <row r="270" spans="1:17">
      <c r="A270" s="180"/>
      <c r="B270" s="5"/>
      <c r="C270" s="5"/>
      <c r="D270" s="5"/>
      <c r="E270" s="5"/>
      <c r="F270" s="119"/>
      <c r="G270" s="119" t="s">
        <v>166</v>
      </c>
    </row>
    <row r="271" spans="1:17">
      <c r="A271" s="86" t="str">
        <f>B2&amp;" Narrative (State):"</f>
        <v>GRANT EXCLUSIVE LINE ITEM Narrative (State):</v>
      </c>
      <c r="B271" s="124"/>
      <c r="C271" s="124"/>
      <c r="D271" s="124"/>
      <c r="E271" s="124"/>
      <c r="F271" s="125"/>
      <c r="G271" s="203" t="s">
        <v>171</v>
      </c>
      <c r="I271" s="36" t="s">
        <v>179</v>
      </c>
    </row>
    <row r="272" spans="1:17" s="32" customFormat="1" ht="45" customHeight="1">
      <c r="A272" s="354" t="s">
        <v>217</v>
      </c>
      <c r="B272" s="355"/>
      <c r="C272" s="355"/>
      <c r="D272" s="355"/>
      <c r="E272" s="355"/>
      <c r="F272" s="356"/>
      <c r="G272" s="201" t="s">
        <v>171</v>
      </c>
      <c r="I272" s="353" t="s">
        <v>180</v>
      </c>
      <c r="J272" s="353"/>
      <c r="K272" s="353"/>
      <c r="L272" s="353"/>
      <c r="M272" s="353"/>
      <c r="N272" s="353"/>
      <c r="O272" s="353"/>
      <c r="P272" s="353"/>
      <c r="Q272" s="353"/>
    </row>
    <row r="273" spans="1:17">
      <c r="G273" t="s">
        <v>174</v>
      </c>
    </row>
    <row r="274" spans="1:17">
      <c r="A274" s="86" t="str">
        <f>B2&amp;" Narrative (Non-State) i.e. Match or Other Funding"</f>
        <v>GRANT EXCLUSIVE LINE ITEM Narrative (Non-State) i.e. Match or Other Funding</v>
      </c>
      <c r="B274" s="126"/>
      <c r="C274" s="126"/>
      <c r="D274" s="126"/>
      <c r="E274" s="126"/>
      <c r="F274" s="127"/>
      <c r="G274" s="204" t="s">
        <v>174</v>
      </c>
      <c r="I274" s="36" t="s">
        <v>179</v>
      </c>
    </row>
    <row r="275" spans="1:17" s="32" customFormat="1" ht="45" customHeight="1">
      <c r="A275" s="354" t="s">
        <v>218</v>
      </c>
      <c r="B275" s="355"/>
      <c r="C275" s="355"/>
      <c r="D275" s="355"/>
      <c r="E275" s="355"/>
      <c r="F275" s="356"/>
      <c r="G275" s="201" t="s">
        <v>174</v>
      </c>
      <c r="I275" s="353" t="s">
        <v>180</v>
      </c>
      <c r="J275" s="353"/>
      <c r="K275" s="353"/>
      <c r="L275" s="353"/>
      <c r="M275" s="353"/>
      <c r="N275" s="353"/>
      <c r="O275" s="353"/>
      <c r="P275" s="353"/>
      <c r="Q275" s="353"/>
    </row>
    <row r="277" spans="1:17">
      <c r="D277" s="181"/>
    </row>
  </sheetData>
  <sheetProtection algorithmName="SHA-512" hashValue="u4uHO5Pg5WNZGH/ubJyYyaYw+1DjTEMoA+dUnvirUbAOHP0b2NHNNsXSQBt5WScPKull3ezBnDPhw8sEvUriWw==" saltValue="TRFKLLjh2FzdYUe3RKc61w==" spinCount="100000" sheet="1" formatCells="0" format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9DAE8-5D4B-436C-B184-5528669CBAAA}">
  <sheetPr>
    <pageSetUpPr fitToPage="1"/>
  </sheetPr>
  <dimension ref="A1:Q277"/>
  <sheetViews>
    <sheetView zoomScaleNormal="100" zoomScaleSheetLayoutView="100" workbookViewId="0">
      <pane ySplit="4" topLeftCell="A5" activePane="bottomLeft" state="frozen"/>
      <selection pane="bottomLeft" activeCell="A272" sqref="A272:F272"/>
      <selection activeCell="A272" sqref="A272:F272"/>
    </sheetView>
  </sheetViews>
  <sheetFormatPr defaultColWidth="9.140625" defaultRowHeight="14.45"/>
  <cols>
    <col min="1" max="1" width="55.5703125" customWidth="1"/>
    <col min="2" max="5" width="15.140625" customWidth="1"/>
    <col min="6" max="6" width="17" customWidth="1"/>
    <col min="7" max="7" width="17" hidden="1" customWidth="1"/>
    <col min="8" max="8" width="2.5703125" customWidth="1"/>
  </cols>
  <sheetData>
    <row r="1" spans="1:9" ht="20.25" customHeight="1">
      <c r="A1" s="337" t="s">
        <v>163</v>
      </c>
      <c r="B1" s="337"/>
      <c r="C1" s="337"/>
      <c r="D1" s="337"/>
      <c r="E1" s="337"/>
      <c r="F1" t="str">
        <f>+'Section A'!B2</f>
        <v>Cornucopia-Galesburg Inc</v>
      </c>
      <c r="G1" t="s">
        <v>164</v>
      </c>
    </row>
    <row r="2" spans="1:9" ht="20.25" customHeight="1">
      <c r="A2" s="191" t="s">
        <v>224</v>
      </c>
      <c r="B2" s="357" t="s">
        <v>208</v>
      </c>
      <c r="C2" s="357"/>
      <c r="D2" s="357"/>
      <c r="E2" s="357"/>
      <c r="F2" s="357"/>
    </row>
    <row r="3" spans="1:9" ht="37.5" customHeight="1">
      <c r="A3" s="270" t="s">
        <v>209</v>
      </c>
      <c r="B3" s="270"/>
      <c r="C3" s="270"/>
      <c r="D3" s="270"/>
      <c r="E3" s="270"/>
      <c r="F3" s="270"/>
      <c r="G3" s="224" t="s">
        <v>166</v>
      </c>
    </row>
    <row r="4" spans="1:9">
      <c r="A4" s="138" t="s">
        <v>210</v>
      </c>
      <c r="B4" s="138" t="s">
        <v>193</v>
      </c>
      <c r="C4" s="138" t="s">
        <v>211</v>
      </c>
      <c r="D4" s="138" t="s">
        <v>212</v>
      </c>
      <c r="E4" s="138" t="s">
        <v>213</v>
      </c>
      <c r="F4" s="138" t="s">
        <v>214</v>
      </c>
      <c r="G4" s="186" t="s">
        <v>166</v>
      </c>
      <c r="I4" s="36" t="s">
        <v>170</v>
      </c>
    </row>
    <row r="5" spans="1:9" s="32" customFormat="1">
      <c r="A5" s="184" t="s">
        <v>210</v>
      </c>
      <c r="B5" s="149">
        <v>3</v>
      </c>
      <c r="C5" s="149" t="s">
        <v>215</v>
      </c>
      <c r="D5" s="163">
        <f t="shared" ref="D5:D7" ca="1" si="0">RAND()*1000000</f>
        <v>718693.15394929925</v>
      </c>
      <c r="E5" s="149">
        <v>7</v>
      </c>
      <c r="F5" s="117">
        <f t="shared" ref="F5:F133" ca="1" si="1">ROUND(+B5*D5*E5,2)</f>
        <v>15092556.23</v>
      </c>
      <c r="G5" s="200" t="s">
        <v>171</v>
      </c>
    </row>
    <row r="6" spans="1:9" s="32" customFormat="1">
      <c r="A6" s="157" t="s">
        <v>210</v>
      </c>
      <c r="B6" s="149">
        <v>3</v>
      </c>
      <c r="C6" s="149" t="s">
        <v>215</v>
      </c>
      <c r="D6" s="163">
        <f t="shared" ca="1" si="0"/>
        <v>19402.079653198733</v>
      </c>
      <c r="E6" s="149">
        <v>7</v>
      </c>
      <c r="F6" s="117">
        <f t="shared" ca="1" si="1"/>
        <v>407443.67</v>
      </c>
      <c r="G6" s="200" t="s">
        <v>171</v>
      </c>
    </row>
    <row r="7" spans="1:9" s="32" customFormat="1">
      <c r="A7" s="157" t="s">
        <v>210</v>
      </c>
      <c r="B7" s="149">
        <v>3</v>
      </c>
      <c r="C7" s="149" t="s">
        <v>215</v>
      </c>
      <c r="D7" s="163">
        <f t="shared" ca="1" si="0"/>
        <v>790510.30792677891</v>
      </c>
      <c r="E7" s="149">
        <v>7</v>
      </c>
      <c r="F7" s="117">
        <f t="shared" ca="1" si="1"/>
        <v>16600716.470000001</v>
      </c>
      <c r="G7" s="200" t="s">
        <v>171</v>
      </c>
    </row>
    <row r="8" spans="1:9" s="32" customFormat="1" hidden="1">
      <c r="A8" s="157"/>
      <c r="B8" s="149"/>
      <c r="C8" s="149"/>
      <c r="D8" s="163"/>
      <c r="E8" s="149"/>
      <c r="F8" s="117">
        <f t="shared" si="1"/>
        <v>0</v>
      </c>
      <c r="G8" s="200" t="s">
        <v>171</v>
      </c>
    </row>
    <row r="9" spans="1:9" s="32" customFormat="1" hidden="1">
      <c r="A9" s="157"/>
      <c r="B9" s="149"/>
      <c r="C9" s="149"/>
      <c r="D9" s="163"/>
      <c r="E9" s="149"/>
      <c r="F9" s="117">
        <f t="shared" si="1"/>
        <v>0</v>
      </c>
      <c r="G9" s="200" t="s">
        <v>171</v>
      </c>
    </row>
    <row r="10" spans="1:9" s="32" customFormat="1" hidden="1">
      <c r="A10" s="157"/>
      <c r="B10" s="149"/>
      <c r="C10" s="149"/>
      <c r="D10" s="163"/>
      <c r="E10" s="149"/>
      <c r="F10" s="117">
        <f t="shared" si="1"/>
        <v>0</v>
      </c>
      <c r="G10" s="200" t="s">
        <v>171</v>
      </c>
    </row>
    <row r="11" spans="1:9" s="32" customFormat="1" hidden="1">
      <c r="A11" s="157"/>
      <c r="B11" s="149"/>
      <c r="C11" s="149"/>
      <c r="D11" s="163"/>
      <c r="E11" s="149"/>
      <c r="F11" s="117">
        <f t="shared" si="1"/>
        <v>0</v>
      </c>
      <c r="G11" s="200" t="s">
        <v>171</v>
      </c>
    </row>
    <row r="12" spans="1:9" s="32" customFormat="1" hidden="1">
      <c r="A12" s="157"/>
      <c r="B12" s="149"/>
      <c r="C12" s="149"/>
      <c r="D12" s="163"/>
      <c r="E12" s="149"/>
      <c r="F12" s="117">
        <f t="shared" si="1"/>
        <v>0</v>
      </c>
      <c r="G12" s="200" t="s">
        <v>171</v>
      </c>
    </row>
    <row r="13" spans="1:9" s="32" customFormat="1" hidden="1">
      <c r="A13" s="157"/>
      <c r="B13" s="149"/>
      <c r="C13" s="149"/>
      <c r="D13" s="163"/>
      <c r="E13" s="149"/>
      <c r="F13" s="117">
        <f t="shared" si="1"/>
        <v>0</v>
      </c>
      <c r="G13" s="200" t="s">
        <v>171</v>
      </c>
    </row>
    <row r="14" spans="1:9" s="32" customFormat="1" hidden="1">
      <c r="A14" s="157"/>
      <c r="B14" s="149"/>
      <c r="C14" s="149"/>
      <c r="D14" s="163"/>
      <c r="E14" s="149"/>
      <c r="F14" s="117">
        <f t="shared" si="1"/>
        <v>0</v>
      </c>
      <c r="G14" s="200" t="s">
        <v>171</v>
      </c>
    </row>
    <row r="15" spans="1:9" s="32" customFormat="1" hidden="1">
      <c r="A15" s="157"/>
      <c r="B15" s="149"/>
      <c r="C15" s="149"/>
      <c r="D15" s="163"/>
      <c r="E15" s="149"/>
      <c r="F15" s="117">
        <f t="shared" si="1"/>
        <v>0</v>
      </c>
      <c r="G15" s="200" t="s">
        <v>171</v>
      </c>
    </row>
    <row r="16" spans="1:9" s="32" customFormat="1" hidden="1">
      <c r="A16" s="157"/>
      <c r="B16" s="149"/>
      <c r="C16" s="149"/>
      <c r="D16" s="163"/>
      <c r="E16" s="149"/>
      <c r="F16" s="117">
        <f t="shared" si="1"/>
        <v>0</v>
      </c>
      <c r="G16" s="200" t="s">
        <v>171</v>
      </c>
    </row>
    <row r="17" spans="1:7" s="32" customFormat="1" hidden="1">
      <c r="A17" s="157"/>
      <c r="B17" s="149"/>
      <c r="C17" s="149"/>
      <c r="D17" s="163"/>
      <c r="E17" s="149"/>
      <c r="F17" s="117">
        <f t="shared" si="1"/>
        <v>0</v>
      </c>
      <c r="G17" s="200" t="s">
        <v>171</v>
      </c>
    </row>
    <row r="18" spans="1:7" s="32" customFormat="1" hidden="1">
      <c r="A18" s="157"/>
      <c r="B18" s="149"/>
      <c r="C18" s="149"/>
      <c r="D18" s="163"/>
      <c r="E18" s="149"/>
      <c r="F18" s="117">
        <f t="shared" si="1"/>
        <v>0</v>
      </c>
      <c r="G18" s="200" t="s">
        <v>171</v>
      </c>
    </row>
    <row r="19" spans="1:7" s="32" customFormat="1" hidden="1">
      <c r="A19" s="157"/>
      <c r="B19" s="149"/>
      <c r="C19" s="149"/>
      <c r="D19" s="163"/>
      <c r="E19" s="149"/>
      <c r="F19" s="117">
        <f t="shared" si="1"/>
        <v>0</v>
      </c>
      <c r="G19" s="200" t="s">
        <v>171</v>
      </c>
    </row>
    <row r="20" spans="1:7" s="32" customFormat="1" hidden="1">
      <c r="A20" s="157"/>
      <c r="B20" s="149"/>
      <c r="C20" s="149"/>
      <c r="D20" s="163"/>
      <c r="E20" s="149"/>
      <c r="F20" s="117">
        <f t="shared" si="1"/>
        <v>0</v>
      </c>
      <c r="G20" s="200" t="s">
        <v>171</v>
      </c>
    </row>
    <row r="21" spans="1:7" s="32" customFormat="1" hidden="1">
      <c r="A21" s="157"/>
      <c r="B21" s="149"/>
      <c r="C21" s="149"/>
      <c r="D21" s="163"/>
      <c r="E21" s="149"/>
      <c r="F21" s="117">
        <f t="shared" si="1"/>
        <v>0</v>
      </c>
      <c r="G21" s="200" t="s">
        <v>171</v>
      </c>
    </row>
    <row r="22" spans="1:7" s="32" customFormat="1" hidden="1">
      <c r="A22" s="157"/>
      <c r="B22" s="149"/>
      <c r="C22" s="149"/>
      <c r="D22" s="163"/>
      <c r="E22" s="149"/>
      <c r="F22" s="117">
        <f t="shared" si="1"/>
        <v>0</v>
      </c>
      <c r="G22" s="200" t="s">
        <v>171</v>
      </c>
    </row>
    <row r="23" spans="1:7" s="32" customFormat="1" hidden="1">
      <c r="A23" s="157"/>
      <c r="B23" s="149"/>
      <c r="C23" s="149"/>
      <c r="D23" s="163"/>
      <c r="E23" s="149"/>
      <c r="F23" s="117">
        <f t="shared" si="1"/>
        <v>0</v>
      </c>
      <c r="G23" s="200" t="s">
        <v>171</v>
      </c>
    </row>
    <row r="24" spans="1:7" s="32" customFormat="1" hidden="1">
      <c r="A24" s="157"/>
      <c r="B24" s="149"/>
      <c r="C24" s="149"/>
      <c r="D24" s="163"/>
      <c r="E24" s="149"/>
      <c r="F24" s="117">
        <f t="shared" si="1"/>
        <v>0</v>
      </c>
      <c r="G24" s="200" t="s">
        <v>171</v>
      </c>
    </row>
    <row r="25" spans="1:7" s="32" customFormat="1" hidden="1">
      <c r="A25" s="157"/>
      <c r="B25" s="149"/>
      <c r="C25" s="149"/>
      <c r="D25" s="163"/>
      <c r="E25" s="149"/>
      <c r="F25" s="117">
        <f t="shared" si="1"/>
        <v>0</v>
      </c>
      <c r="G25" s="200" t="s">
        <v>171</v>
      </c>
    </row>
    <row r="26" spans="1:7" s="32" customFormat="1" hidden="1">
      <c r="A26" s="157"/>
      <c r="B26" s="149"/>
      <c r="C26" s="149"/>
      <c r="D26" s="163"/>
      <c r="E26" s="149"/>
      <c r="F26" s="117">
        <f t="shared" si="1"/>
        <v>0</v>
      </c>
      <c r="G26" s="200" t="s">
        <v>171</v>
      </c>
    </row>
    <row r="27" spans="1:7" s="32" customFormat="1" hidden="1">
      <c r="A27" s="157"/>
      <c r="B27" s="149"/>
      <c r="C27" s="149"/>
      <c r="D27" s="163"/>
      <c r="E27" s="149"/>
      <c r="F27" s="117">
        <f t="shared" si="1"/>
        <v>0</v>
      </c>
      <c r="G27" s="200" t="s">
        <v>171</v>
      </c>
    </row>
    <row r="28" spans="1:7" s="32" customFormat="1" hidden="1">
      <c r="A28" s="157"/>
      <c r="B28" s="149"/>
      <c r="C28" s="149"/>
      <c r="D28" s="163"/>
      <c r="E28" s="149"/>
      <c r="F28" s="117">
        <f t="shared" si="1"/>
        <v>0</v>
      </c>
      <c r="G28" s="200" t="s">
        <v>171</v>
      </c>
    </row>
    <row r="29" spans="1:7" s="32" customFormat="1" hidden="1">
      <c r="A29" s="157"/>
      <c r="B29" s="149"/>
      <c r="C29" s="149"/>
      <c r="D29" s="163"/>
      <c r="E29" s="149"/>
      <c r="F29" s="117">
        <f t="shared" si="1"/>
        <v>0</v>
      </c>
      <c r="G29" s="200" t="s">
        <v>171</v>
      </c>
    </row>
    <row r="30" spans="1:7" s="32" customFormat="1" hidden="1">
      <c r="A30" s="157"/>
      <c r="B30" s="149"/>
      <c r="C30" s="149"/>
      <c r="D30" s="163"/>
      <c r="E30" s="149"/>
      <c r="F30" s="117">
        <f t="shared" si="1"/>
        <v>0</v>
      </c>
      <c r="G30" s="200" t="s">
        <v>171</v>
      </c>
    </row>
    <row r="31" spans="1:7" s="32" customFormat="1" hidden="1">
      <c r="A31" s="157"/>
      <c r="B31" s="149"/>
      <c r="C31" s="149"/>
      <c r="D31" s="163"/>
      <c r="E31" s="149"/>
      <c r="F31" s="117">
        <f t="shared" si="1"/>
        <v>0</v>
      </c>
      <c r="G31" s="200" t="s">
        <v>171</v>
      </c>
    </row>
    <row r="32" spans="1:7" s="32" customFormat="1" hidden="1">
      <c r="A32" s="157"/>
      <c r="B32" s="149"/>
      <c r="C32" s="149"/>
      <c r="D32" s="163"/>
      <c r="E32" s="149"/>
      <c r="F32" s="117">
        <f t="shared" si="1"/>
        <v>0</v>
      </c>
      <c r="G32" s="200" t="s">
        <v>171</v>
      </c>
    </row>
    <row r="33" spans="1:7" s="32" customFormat="1" hidden="1">
      <c r="A33" s="157"/>
      <c r="B33" s="149"/>
      <c r="C33" s="149"/>
      <c r="D33" s="163"/>
      <c r="E33" s="149"/>
      <c r="F33" s="117">
        <f t="shared" si="1"/>
        <v>0</v>
      </c>
      <c r="G33" s="200" t="s">
        <v>171</v>
      </c>
    </row>
    <row r="34" spans="1:7" s="32" customFormat="1" hidden="1">
      <c r="A34" s="157"/>
      <c r="B34" s="149"/>
      <c r="C34" s="149"/>
      <c r="D34" s="163"/>
      <c r="E34" s="149"/>
      <c r="F34" s="117">
        <f t="shared" si="1"/>
        <v>0</v>
      </c>
      <c r="G34" s="200" t="s">
        <v>171</v>
      </c>
    </row>
    <row r="35" spans="1:7" s="32" customFormat="1" hidden="1">
      <c r="A35" s="157"/>
      <c r="B35" s="149"/>
      <c r="C35" s="149"/>
      <c r="D35" s="163"/>
      <c r="E35" s="149"/>
      <c r="F35" s="117">
        <f t="shared" si="1"/>
        <v>0</v>
      </c>
      <c r="G35" s="200" t="s">
        <v>171</v>
      </c>
    </row>
    <row r="36" spans="1:7" s="32" customFormat="1" hidden="1">
      <c r="A36" s="157"/>
      <c r="B36" s="149"/>
      <c r="C36" s="149"/>
      <c r="D36" s="163"/>
      <c r="E36" s="149"/>
      <c r="F36" s="117">
        <f t="shared" si="1"/>
        <v>0</v>
      </c>
      <c r="G36" s="200" t="s">
        <v>171</v>
      </c>
    </row>
    <row r="37" spans="1:7" s="32" customFormat="1" hidden="1">
      <c r="A37" s="157"/>
      <c r="B37" s="149"/>
      <c r="C37" s="149"/>
      <c r="D37" s="163"/>
      <c r="E37" s="149"/>
      <c r="F37" s="117">
        <f t="shared" si="1"/>
        <v>0</v>
      </c>
      <c r="G37" s="200" t="s">
        <v>171</v>
      </c>
    </row>
    <row r="38" spans="1:7" s="32" customFormat="1" hidden="1">
      <c r="A38" s="157"/>
      <c r="B38" s="149"/>
      <c r="C38" s="149"/>
      <c r="D38" s="163"/>
      <c r="E38" s="149"/>
      <c r="F38" s="117">
        <f t="shared" si="1"/>
        <v>0</v>
      </c>
      <c r="G38" s="200" t="s">
        <v>171</v>
      </c>
    </row>
    <row r="39" spans="1:7" s="32" customFormat="1" hidden="1">
      <c r="A39" s="157"/>
      <c r="B39" s="149"/>
      <c r="C39" s="149"/>
      <c r="D39" s="163"/>
      <c r="E39" s="149"/>
      <c r="F39" s="117">
        <f t="shared" si="1"/>
        <v>0</v>
      </c>
      <c r="G39" s="200" t="s">
        <v>171</v>
      </c>
    </row>
    <row r="40" spans="1:7" s="32" customFormat="1" hidden="1">
      <c r="A40" s="157"/>
      <c r="B40" s="149"/>
      <c r="C40" s="149"/>
      <c r="D40" s="163"/>
      <c r="E40" s="149"/>
      <c r="F40" s="117">
        <f t="shared" si="1"/>
        <v>0</v>
      </c>
      <c r="G40" s="200" t="s">
        <v>171</v>
      </c>
    </row>
    <row r="41" spans="1:7" s="32" customFormat="1" hidden="1">
      <c r="A41" s="157"/>
      <c r="B41" s="149"/>
      <c r="C41" s="149"/>
      <c r="D41" s="163"/>
      <c r="E41" s="149"/>
      <c r="F41" s="117">
        <f t="shared" si="1"/>
        <v>0</v>
      </c>
      <c r="G41" s="200" t="s">
        <v>171</v>
      </c>
    </row>
    <row r="42" spans="1:7" s="32" customFormat="1" hidden="1">
      <c r="A42" s="157"/>
      <c r="B42" s="149"/>
      <c r="C42" s="149"/>
      <c r="D42" s="163"/>
      <c r="E42" s="149"/>
      <c r="F42" s="117">
        <f t="shared" si="1"/>
        <v>0</v>
      </c>
      <c r="G42" s="200" t="s">
        <v>171</v>
      </c>
    </row>
    <row r="43" spans="1:7" s="32" customFormat="1" hidden="1">
      <c r="A43" s="157"/>
      <c r="B43" s="149"/>
      <c r="C43" s="149"/>
      <c r="D43" s="163"/>
      <c r="E43" s="149"/>
      <c r="F43" s="117">
        <f t="shared" si="1"/>
        <v>0</v>
      </c>
      <c r="G43" s="200" t="s">
        <v>171</v>
      </c>
    </row>
    <row r="44" spans="1:7" s="32" customFormat="1" hidden="1">
      <c r="A44" s="157"/>
      <c r="B44" s="149"/>
      <c r="C44" s="149"/>
      <c r="D44" s="163"/>
      <c r="E44" s="149"/>
      <c r="F44" s="117">
        <f t="shared" si="1"/>
        <v>0</v>
      </c>
      <c r="G44" s="200" t="s">
        <v>171</v>
      </c>
    </row>
    <row r="45" spans="1:7" s="32" customFormat="1" hidden="1">
      <c r="A45" s="157"/>
      <c r="B45" s="149"/>
      <c r="C45" s="149"/>
      <c r="D45" s="163"/>
      <c r="E45" s="149"/>
      <c r="F45" s="117">
        <f t="shared" si="1"/>
        <v>0</v>
      </c>
      <c r="G45" s="200" t="s">
        <v>171</v>
      </c>
    </row>
    <row r="46" spans="1:7" s="32" customFormat="1" hidden="1">
      <c r="A46" s="157"/>
      <c r="B46" s="149"/>
      <c r="C46" s="149"/>
      <c r="D46" s="163"/>
      <c r="E46" s="149"/>
      <c r="F46" s="117">
        <f t="shared" si="1"/>
        <v>0</v>
      </c>
      <c r="G46" s="200" t="s">
        <v>171</v>
      </c>
    </row>
    <row r="47" spans="1:7" s="32" customFormat="1" hidden="1">
      <c r="A47" s="157"/>
      <c r="B47" s="149"/>
      <c r="C47" s="149"/>
      <c r="D47" s="163"/>
      <c r="E47" s="149"/>
      <c r="F47" s="117">
        <f t="shared" si="1"/>
        <v>0</v>
      </c>
      <c r="G47" s="200" t="s">
        <v>171</v>
      </c>
    </row>
    <row r="48" spans="1:7" s="32" customFormat="1" hidden="1">
      <c r="A48" s="157"/>
      <c r="B48" s="149"/>
      <c r="C48" s="149"/>
      <c r="D48" s="163"/>
      <c r="E48" s="149"/>
      <c r="F48" s="117">
        <f t="shared" si="1"/>
        <v>0</v>
      </c>
      <c r="G48" s="200" t="s">
        <v>171</v>
      </c>
    </row>
    <row r="49" spans="1:7" s="32" customFormat="1" hidden="1">
      <c r="A49" s="157"/>
      <c r="B49" s="149"/>
      <c r="C49" s="149"/>
      <c r="D49" s="163"/>
      <c r="E49" s="149"/>
      <c r="F49" s="117">
        <f t="shared" si="1"/>
        <v>0</v>
      </c>
      <c r="G49" s="200" t="s">
        <v>171</v>
      </c>
    </row>
    <row r="50" spans="1:7" s="32" customFormat="1" hidden="1">
      <c r="A50" s="157"/>
      <c r="B50" s="149"/>
      <c r="C50" s="149"/>
      <c r="D50" s="163"/>
      <c r="E50" s="149"/>
      <c r="F50" s="117">
        <f t="shared" si="1"/>
        <v>0</v>
      </c>
      <c r="G50" s="200" t="s">
        <v>171</v>
      </c>
    </row>
    <row r="51" spans="1:7" s="32" customFormat="1" hidden="1">
      <c r="A51" s="157"/>
      <c r="B51" s="149"/>
      <c r="C51" s="149"/>
      <c r="D51" s="163"/>
      <c r="E51" s="149"/>
      <c r="F51" s="117">
        <f t="shared" si="1"/>
        <v>0</v>
      </c>
      <c r="G51" s="200" t="s">
        <v>171</v>
      </c>
    </row>
    <row r="52" spans="1:7" s="32" customFormat="1" hidden="1">
      <c r="A52" s="157"/>
      <c r="B52" s="149"/>
      <c r="C52" s="149"/>
      <c r="D52" s="163"/>
      <c r="E52" s="149"/>
      <c r="F52" s="117">
        <f t="shared" si="1"/>
        <v>0</v>
      </c>
      <c r="G52" s="200" t="s">
        <v>171</v>
      </c>
    </row>
    <row r="53" spans="1:7" s="32" customFormat="1" hidden="1">
      <c r="A53" s="157"/>
      <c r="B53" s="149"/>
      <c r="C53" s="149"/>
      <c r="D53" s="163"/>
      <c r="E53" s="149"/>
      <c r="F53" s="117">
        <f t="shared" si="1"/>
        <v>0</v>
      </c>
      <c r="G53" s="200" t="s">
        <v>171</v>
      </c>
    </row>
    <row r="54" spans="1:7" s="32" customFormat="1" hidden="1">
      <c r="A54" s="157"/>
      <c r="B54" s="149"/>
      <c r="C54" s="149"/>
      <c r="D54" s="163"/>
      <c r="E54" s="149"/>
      <c r="F54" s="117">
        <f t="shared" si="1"/>
        <v>0</v>
      </c>
      <c r="G54" s="200" t="s">
        <v>171</v>
      </c>
    </row>
    <row r="55" spans="1:7" s="32" customFormat="1" hidden="1">
      <c r="A55" s="157"/>
      <c r="B55" s="149"/>
      <c r="C55" s="149"/>
      <c r="D55" s="163"/>
      <c r="E55" s="149"/>
      <c r="F55" s="117">
        <f t="shared" si="1"/>
        <v>0</v>
      </c>
      <c r="G55" s="200" t="s">
        <v>171</v>
      </c>
    </row>
    <row r="56" spans="1:7" s="32" customFormat="1" hidden="1">
      <c r="A56" s="157"/>
      <c r="B56" s="149"/>
      <c r="C56" s="149"/>
      <c r="D56" s="163"/>
      <c r="E56" s="149"/>
      <c r="F56" s="117">
        <f t="shared" si="1"/>
        <v>0</v>
      </c>
      <c r="G56" s="200" t="s">
        <v>171</v>
      </c>
    </row>
    <row r="57" spans="1:7" s="32" customFormat="1" hidden="1">
      <c r="A57" s="157"/>
      <c r="B57" s="149"/>
      <c r="C57" s="149"/>
      <c r="D57" s="163"/>
      <c r="E57" s="149"/>
      <c r="F57" s="117">
        <f t="shared" si="1"/>
        <v>0</v>
      </c>
      <c r="G57" s="200" t="s">
        <v>171</v>
      </c>
    </row>
    <row r="58" spans="1:7" s="32" customFormat="1" hidden="1">
      <c r="A58" s="157"/>
      <c r="B58" s="149"/>
      <c r="C58" s="149"/>
      <c r="D58" s="163"/>
      <c r="E58" s="149"/>
      <c r="F58" s="117">
        <f t="shared" si="1"/>
        <v>0</v>
      </c>
      <c r="G58" s="200" t="s">
        <v>171</v>
      </c>
    </row>
    <row r="59" spans="1:7" s="32" customFormat="1" hidden="1">
      <c r="A59" s="157"/>
      <c r="B59" s="149"/>
      <c r="C59" s="149"/>
      <c r="D59" s="163"/>
      <c r="E59" s="149"/>
      <c r="F59" s="117">
        <f t="shared" si="1"/>
        <v>0</v>
      </c>
      <c r="G59" s="200" t="s">
        <v>171</v>
      </c>
    </row>
    <row r="60" spans="1:7" s="32" customFormat="1" hidden="1">
      <c r="A60" s="157"/>
      <c r="B60" s="149"/>
      <c r="C60" s="149"/>
      <c r="D60" s="163"/>
      <c r="E60" s="149"/>
      <c r="F60" s="117">
        <f t="shared" si="1"/>
        <v>0</v>
      </c>
      <c r="G60" s="200" t="s">
        <v>171</v>
      </c>
    </row>
    <row r="61" spans="1:7" s="32" customFormat="1" hidden="1">
      <c r="A61" s="157"/>
      <c r="B61" s="149"/>
      <c r="C61" s="149"/>
      <c r="D61" s="163"/>
      <c r="E61" s="149"/>
      <c r="F61" s="117">
        <f t="shared" si="1"/>
        <v>0</v>
      </c>
      <c r="G61" s="200" t="s">
        <v>171</v>
      </c>
    </row>
    <row r="62" spans="1:7" s="32" customFormat="1" hidden="1">
      <c r="A62" s="157"/>
      <c r="B62" s="149"/>
      <c r="C62" s="149"/>
      <c r="D62" s="163"/>
      <c r="E62" s="149"/>
      <c r="F62" s="117">
        <f t="shared" si="1"/>
        <v>0</v>
      </c>
      <c r="G62" s="200" t="s">
        <v>171</v>
      </c>
    </row>
    <row r="63" spans="1:7" s="32" customFormat="1" hidden="1">
      <c r="A63" s="157"/>
      <c r="B63" s="149"/>
      <c r="C63" s="149"/>
      <c r="D63" s="163"/>
      <c r="E63" s="149"/>
      <c r="F63" s="117">
        <f t="shared" si="1"/>
        <v>0</v>
      </c>
      <c r="G63" s="200" t="s">
        <v>171</v>
      </c>
    </row>
    <row r="64" spans="1:7" s="32" customFormat="1" hidden="1">
      <c r="A64" s="157"/>
      <c r="B64" s="149"/>
      <c r="C64" s="149"/>
      <c r="D64" s="163"/>
      <c r="E64" s="149"/>
      <c r="F64" s="117">
        <f t="shared" si="1"/>
        <v>0</v>
      </c>
      <c r="G64" s="200" t="s">
        <v>171</v>
      </c>
    </row>
    <row r="65" spans="1:7" s="32" customFormat="1" hidden="1">
      <c r="A65" s="157"/>
      <c r="B65" s="149"/>
      <c r="C65" s="149"/>
      <c r="D65" s="163"/>
      <c r="E65" s="149"/>
      <c r="F65" s="117">
        <f t="shared" si="1"/>
        <v>0</v>
      </c>
      <c r="G65" s="200" t="s">
        <v>171</v>
      </c>
    </row>
    <row r="66" spans="1:7" s="32" customFormat="1" hidden="1">
      <c r="A66" s="157"/>
      <c r="B66" s="149"/>
      <c r="C66" s="149"/>
      <c r="D66" s="163"/>
      <c r="E66" s="149"/>
      <c r="F66" s="117">
        <f t="shared" si="1"/>
        <v>0</v>
      </c>
      <c r="G66" s="200" t="s">
        <v>171</v>
      </c>
    </row>
    <row r="67" spans="1:7" s="32" customFormat="1" hidden="1">
      <c r="A67" s="157"/>
      <c r="B67" s="149"/>
      <c r="C67" s="149"/>
      <c r="D67" s="163"/>
      <c r="E67" s="149"/>
      <c r="F67" s="117">
        <f t="shared" si="1"/>
        <v>0</v>
      </c>
      <c r="G67" s="200" t="s">
        <v>171</v>
      </c>
    </row>
    <row r="68" spans="1:7" s="32" customFormat="1" hidden="1">
      <c r="A68" s="157"/>
      <c r="B68" s="149"/>
      <c r="C68" s="149"/>
      <c r="D68" s="163"/>
      <c r="E68" s="149"/>
      <c r="F68" s="117">
        <f t="shared" si="1"/>
        <v>0</v>
      </c>
      <c r="G68" s="200" t="s">
        <v>171</v>
      </c>
    </row>
    <row r="69" spans="1:7" s="32" customFormat="1" hidden="1">
      <c r="A69" s="157"/>
      <c r="B69" s="149"/>
      <c r="C69" s="149"/>
      <c r="D69" s="163"/>
      <c r="E69" s="149"/>
      <c r="F69" s="117">
        <f t="shared" si="1"/>
        <v>0</v>
      </c>
      <c r="G69" s="200" t="s">
        <v>171</v>
      </c>
    </row>
    <row r="70" spans="1:7" s="32" customFormat="1" hidden="1">
      <c r="A70" s="157"/>
      <c r="B70" s="149"/>
      <c r="C70" s="149"/>
      <c r="D70" s="163"/>
      <c r="E70" s="149"/>
      <c r="F70" s="117">
        <f t="shared" si="1"/>
        <v>0</v>
      </c>
      <c r="G70" s="200" t="s">
        <v>171</v>
      </c>
    </row>
    <row r="71" spans="1:7" s="32" customFormat="1" hidden="1">
      <c r="A71" s="157"/>
      <c r="B71" s="149"/>
      <c r="C71" s="149"/>
      <c r="D71" s="163"/>
      <c r="E71" s="149"/>
      <c r="F71" s="117">
        <f t="shared" si="1"/>
        <v>0</v>
      </c>
      <c r="G71" s="200" t="s">
        <v>171</v>
      </c>
    </row>
    <row r="72" spans="1:7" s="32" customFormat="1" hidden="1">
      <c r="A72" s="157"/>
      <c r="B72" s="149"/>
      <c r="C72" s="149"/>
      <c r="D72" s="163"/>
      <c r="E72" s="149"/>
      <c r="F72" s="117">
        <f t="shared" si="1"/>
        <v>0</v>
      </c>
      <c r="G72" s="200" t="s">
        <v>171</v>
      </c>
    </row>
    <row r="73" spans="1:7" s="32" customFormat="1" hidden="1">
      <c r="A73" s="157"/>
      <c r="B73" s="149"/>
      <c r="C73" s="149"/>
      <c r="D73" s="163"/>
      <c r="E73" s="149"/>
      <c r="F73" s="117">
        <f t="shared" si="1"/>
        <v>0</v>
      </c>
      <c r="G73" s="200" t="s">
        <v>171</v>
      </c>
    </row>
    <row r="74" spans="1:7" s="32" customFormat="1" hidden="1">
      <c r="A74" s="157"/>
      <c r="B74" s="149"/>
      <c r="C74" s="149"/>
      <c r="D74" s="163"/>
      <c r="E74" s="149"/>
      <c r="F74" s="117">
        <f t="shared" si="1"/>
        <v>0</v>
      </c>
      <c r="G74" s="200" t="s">
        <v>171</v>
      </c>
    </row>
    <row r="75" spans="1:7" s="32" customFormat="1" hidden="1">
      <c r="A75" s="157"/>
      <c r="B75" s="149"/>
      <c r="C75" s="149"/>
      <c r="D75" s="163"/>
      <c r="E75" s="149"/>
      <c r="F75" s="117">
        <f t="shared" si="1"/>
        <v>0</v>
      </c>
      <c r="G75" s="200" t="s">
        <v>171</v>
      </c>
    </row>
    <row r="76" spans="1:7" s="32" customFormat="1" hidden="1">
      <c r="A76" s="157"/>
      <c r="B76" s="149"/>
      <c r="C76" s="149"/>
      <c r="D76" s="163"/>
      <c r="E76" s="149"/>
      <c r="F76" s="117">
        <f t="shared" si="1"/>
        <v>0</v>
      </c>
      <c r="G76" s="200" t="s">
        <v>171</v>
      </c>
    </row>
    <row r="77" spans="1:7" s="32" customFormat="1" hidden="1">
      <c r="A77" s="157"/>
      <c r="B77" s="149"/>
      <c r="C77" s="149"/>
      <c r="D77" s="163"/>
      <c r="E77" s="149"/>
      <c r="F77" s="117">
        <f t="shared" si="1"/>
        <v>0</v>
      </c>
      <c r="G77" s="200" t="s">
        <v>171</v>
      </c>
    </row>
    <row r="78" spans="1:7" s="32" customFormat="1" hidden="1">
      <c r="A78" s="157"/>
      <c r="B78" s="149"/>
      <c r="C78" s="149"/>
      <c r="D78" s="163"/>
      <c r="E78" s="149"/>
      <c r="F78" s="117">
        <f t="shared" si="1"/>
        <v>0</v>
      </c>
      <c r="G78" s="200" t="s">
        <v>171</v>
      </c>
    </row>
    <row r="79" spans="1:7" s="32" customFormat="1" hidden="1">
      <c r="A79" s="157"/>
      <c r="B79" s="149"/>
      <c r="C79" s="149"/>
      <c r="D79" s="163"/>
      <c r="E79" s="149"/>
      <c r="F79" s="117">
        <f t="shared" si="1"/>
        <v>0</v>
      </c>
      <c r="G79" s="200" t="s">
        <v>171</v>
      </c>
    </row>
    <row r="80" spans="1:7" s="32" customFormat="1" hidden="1">
      <c r="A80" s="157"/>
      <c r="B80" s="149"/>
      <c r="C80" s="149"/>
      <c r="D80" s="163"/>
      <c r="E80" s="149"/>
      <c r="F80" s="117">
        <f t="shared" si="1"/>
        <v>0</v>
      </c>
      <c r="G80" s="200" t="s">
        <v>171</v>
      </c>
    </row>
    <row r="81" spans="1:7" s="32" customFormat="1" hidden="1">
      <c r="A81" s="157"/>
      <c r="B81" s="149"/>
      <c r="C81" s="149"/>
      <c r="D81" s="163"/>
      <c r="E81" s="149"/>
      <c r="F81" s="117">
        <f t="shared" si="1"/>
        <v>0</v>
      </c>
      <c r="G81" s="200" t="s">
        <v>171</v>
      </c>
    </row>
    <row r="82" spans="1:7" s="32" customFormat="1" hidden="1">
      <c r="A82" s="157"/>
      <c r="B82" s="149"/>
      <c r="C82" s="149"/>
      <c r="D82" s="163"/>
      <c r="E82" s="149"/>
      <c r="F82" s="117">
        <f t="shared" si="1"/>
        <v>0</v>
      </c>
      <c r="G82" s="200" t="s">
        <v>171</v>
      </c>
    </row>
    <row r="83" spans="1:7" s="32" customFormat="1" hidden="1">
      <c r="A83" s="157"/>
      <c r="B83" s="149"/>
      <c r="C83" s="149"/>
      <c r="D83" s="163"/>
      <c r="E83" s="149"/>
      <c r="F83" s="117">
        <f t="shared" si="1"/>
        <v>0</v>
      </c>
      <c r="G83" s="200" t="s">
        <v>171</v>
      </c>
    </row>
    <row r="84" spans="1:7" s="32" customFormat="1" hidden="1">
      <c r="A84" s="157"/>
      <c r="B84" s="149"/>
      <c r="C84" s="149"/>
      <c r="D84" s="163"/>
      <c r="E84" s="149"/>
      <c r="F84" s="117">
        <f t="shared" si="1"/>
        <v>0</v>
      </c>
      <c r="G84" s="200" t="s">
        <v>171</v>
      </c>
    </row>
    <row r="85" spans="1:7" s="32" customFormat="1" hidden="1">
      <c r="A85" s="157"/>
      <c r="B85" s="149"/>
      <c r="C85" s="149"/>
      <c r="D85" s="163"/>
      <c r="E85" s="149"/>
      <c r="F85" s="117">
        <f t="shared" si="1"/>
        <v>0</v>
      </c>
      <c r="G85" s="200" t="s">
        <v>171</v>
      </c>
    </row>
    <row r="86" spans="1:7" s="32" customFormat="1" hidden="1">
      <c r="A86" s="157"/>
      <c r="B86" s="149"/>
      <c r="C86" s="149"/>
      <c r="D86" s="163"/>
      <c r="E86" s="149"/>
      <c r="F86" s="117">
        <f t="shared" si="1"/>
        <v>0</v>
      </c>
      <c r="G86" s="200" t="s">
        <v>171</v>
      </c>
    </row>
    <row r="87" spans="1:7" s="32" customFormat="1" hidden="1">
      <c r="A87" s="157"/>
      <c r="B87" s="149"/>
      <c r="C87" s="149"/>
      <c r="D87" s="163"/>
      <c r="E87" s="149"/>
      <c r="F87" s="117">
        <f t="shared" si="1"/>
        <v>0</v>
      </c>
      <c r="G87" s="200" t="s">
        <v>171</v>
      </c>
    </row>
    <row r="88" spans="1:7" s="32" customFormat="1" hidden="1">
      <c r="A88" s="157"/>
      <c r="B88" s="149"/>
      <c r="C88" s="149"/>
      <c r="D88" s="163"/>
      <c r="E88" s="149"/>
      <c r="F88" s="117">
        <f t="shared" si="1"/>
        <v>0</v>
      </c>
      <c r="G88" s="200" t="s">
        <v>171</v>
      </c>
    </row>
    <row r="89" spans="1:7" s="32" customFormat="1" hidden="1">
      <c r="A89" s="157"/>
      <c r="B89" s="149"/>
      <c r="C89" s="149"/>
      <c r="D89" s="163"/>
      <c r="E89" s="149"/>
      <c r="F89" s="117">
        <f t="shared" si="1"/>
        <v>0</v>
      </c>
      <c r="G89" s="200" t="s">
        <v>171</v>
      </c>
    </row>
    <row r="90" spans="1:7" s="32" customFormat="1" hidden="1">
      <c r="A90" s="157"/>
      <c r="B90" s="149"/>
      <c r="C90" s="149"/>
      <c r="D90" s="163"/>
      <c r="E90" s="149"/>
      <c r="F90" s="117">
        <f t="shared" si="1"/>
        <v>0</v>
      </c>
      <c r="G90" s="200" t="s">
        <v>171</v>
      </c>
    </row>
    <row r="91" spans="1:7" s="32" customFormat="1" hidden="1">
      <c r="A91" s="157"/>
      <c r="B91" s="149"/>
      <c r="C91" s="149"/>
      <c r="D91" s="163"/>
      <c r="E91" s="149"/>
      <c r="F91" s="117">
        <f t="shared" si="1"/>
        <v>0</v>
      </c>
      <c r="G91" s="200" t="s">
        <v>171</v>
      </c>
    </row>
    <row r="92" spans="1:7" s="32" customFormat="1" hidden="1">
      <c r="A92" s="157"/>
      <c r="B92" s="149"/>
      <c r="C92" s="149"/>
      <c r="D92" s="163"/>
      <c r="E92" s="149"/>
      <c r="F92" s="117">
        <f t="shared" si="1"/>
        <v>0</v>
      </c>
      <c r="G92" s="200" t="s">
        <v>171</v>
      </c>
    </row>
    <row r="93" spans="1:7" s="32" customFormat="1" hidden="1">
      <c r="A93" s="157"/>
      <c r="B93" s="149"/>
      <c r="C93" s="149"/>
      <c r="D93" s="163"/>
      <c r="E93" s="149"/>
      <c r="F93" s="117">
        <f t="shared" si="1"/>
        <v>0</v>
      </c>
      <c r="G93" s="200" t="s">
        <v>171</v>
      </c>
    </row>
    <row r="94" spans="1:7" s="32" customFormat="1" hidden="1">
      <c r="A94" s="157"/>
      <c r="B94" s="149"/>
      <c r="C94" s="149"/>
      <c r="D94" s="163"/>
      <c r="E94" s="149"/>
      <c r="F94" s="117">
        <f t="shared" si="1"/>
        <v>0</v>
      </c>
      <c r="G94" s="200" t="s">
        <v>171</v>
      </c>
    </row>
    <row r="95" spans="1:7" s="32" customFormat="1" hidden="1">
      <c r="A95" s="157"/>
      <c r="B95" s="149"/>
      <c r="C95" s="149"/>
      <c r="D95" s="163"/>
      <c r="E95" s="149"/>
      <c r="F95" s="117">
        <f t="shared" si="1"/>
        <v>0</v>
      </c>
      <c r="G95" s="200" t="s">
        <v>171</v>
      </c>
    </row>
    <row r="96" spans="1:7" s="32" customFormat="1" hidden="1">
      <c r="A96" s="157"/>
      <c r="B96" s="149"/>
      <c r="C96" s="149"/>
      <c r="D96" s="163"/>
      <c r="E96" s="149"/>
      <c r="F96" s="117">
        <f t="shared" si="1"/>
        <v>0</v>
      </c>
      <c r="G96" s="200" t="s">
        <v>171</v>
      </c>
    </row>
    <row r="97" spans="1:7" s="32" customFormat="1" hidden="1">
      <c r="A97" s="157"/>
      <c r="B97" s="149"/>
      <c r="C97" s="149"/>
      <c r="D97" s="163"/>
      <c r="E97" s="149"/>
      <c r="F97" s="117">
        <f t="shared" si="1"/>
        <v>0</v>
      </c>
      <c r="G97" s="200" t="s">
        <v>171</v>
      </c>
    </row>
    <row r="98" spans="1:7" s="32" customFormat="1" hidden="1">
      <c r="A98" s="157"/>
      <c r="B98" s="149"/>
      <c r="C98" s="149"/>
      <c r="D98" s="163"/>
      <c r="E98" s="149"/>
      <c r="F98" s="117">
        <f t="shared" si="1"/>
        <v>0</v>
      </c>
      <c r="G98" s="200" t="s">
        <v>171</v>
      </c>
    </row>
    <row r="99" spans="1:7" s="32" customFormat="1" hidden="1">
      <c r="A99" s="157"/>
      <c r="B99" s="149"/>
      <c r="C99" s="149"/>
      <c r="D99" s="163"/>
      <c r="E99" s="149"/>
      <c r="F99" s="117">
        <f t="shared" si="1"/>
        <v>0</v>
      </c>
      <c r="G99" s="200" t="s">
        <v>171</v>
      </c>
    </row>
    <row r="100" spans="1:7" s="32" customFormat="1" hidden="1">
      <c r="A100" s="157"/>
      <c r="B100" s="149"/>
      <c r="C100" s="149"/>
      <c r="D100" s="163"/>
      <c r="E100" s="149"/>
      <c r="F100" s="117">
        <f t="shared" si="1"/>
        <v>0</v>
      </c>
      <c r="G100" s="200" t="s">
        <v>171</v>
      </c>
    </row>
    <row r="101" spans="1:7" s="32" customFormat="1" hidden="1">
      <c r="A101" s="157"/>
      <c r="B101" s="149"/>
      <c r="C101" s="149"/>
      <c r="D101" s="163"/>
      <c r="E101" s="149"/>
      <c r="F101" s="117">
        <f t="shared" si="1"/>
        <v>0</v>
      </c>
      <c r="G101" s="200" t="s">
        <v>171</v>
      </c>
    </row>
    <row r="102" spans="1:7" s="32" customFormat="1" hidden="1">
      <c r="A102" s="157"/>
      <c r="B102" s="149"/>
      <c r="C102" s="149"/>
      <c r="D102" s="163"/>
      <c r="E102" s="149"/>
      <c r="F102" s="117">
        <f t="shared" si="1"/>
        <v>0</v>
      </c>
      <c r="G102" s="200" t="s">
        <v>171</v>
      </c>
    </row>
    <row r="103" spans="1:7" s="32" customFormat="1" hidden="1">
      <c r="A103" s="157"/>
      <c r="B103" s="149"/>
      <c r="C103" s="149"/>
      <c r="D103" s="163"/>
      <c r="E103" s="149"/>
      <c r="F103" s="117">
        <f t="shared" si="1"/>
        <v>0</v>
      </c>
      <c r="G103" s="200" t="s">
        <v>171</v>
      </c>
    </row>
    <row r="104" spans="1:7" s="32" customFormat="1" hidden="1">
      <c r="A104" s="157"/>
      <c r="B104" s="149"/>
      <c r="C104" s="149"/>
      <c r="D104" s="163"/>
      <c r="E104" s="149"/>
      <c r="F104" s="117">
        <f t="shared" si="1"/>
        <v>0</v>
      </c>
      <c r="G104" s="200" t="s">
        <v>171</v>
      </c>
    </row>
    <row r="105" spans="1:7" s="32" customFormat="1" hidden="1">
      <c r="A105" s="157"/>
      <c r="B105" s="149"/>
      <c r="C105" s="149"/>
      <c r="D105" s="163"/>
      <c r="E105" s="149"/>
      <c r="F105" s="117">
        <f t="shared" si="1"/>
        <v>0</v>
      </c>
      <c r="G105" s="200" t="s">
        <v>171</v>
      </c>
    </row>
    <row r="106" spans="1:7" s="32" customFormat="1" hidden="1">
      <c r="A106" s="157"/>
      <c r="B106" s="149"/>
      <c r="C106" s="149"/>
      <c r="D106" s="163"/>
      <c r="E106" s="149"/>
      <c r="F106" s="117">
        <f t="shared" si="1"/>
        <v>0</v>
      </c>
      <c r="G106" s="200" t="s">
        <v>171</v>
      </c>
    </row>
    <row r="107" spans="1:7" s="32" customFormat="1" hidden="1">
      <c r="A107" s="157"/>
      <c r="B107" s="149"/>
      <c r="C107" s="149"/>
      <c r="D107" s="163"/>
      <c r="E107" s="149"/>
      <c r="F107" s="117">
        <f t="shared" si="1"/>
        <v>0</v>
      </c>
      <c r="G107" s="200" t="s">
        <v>171</v>
      </c>
    </row>
    <row r="108" spans="1:7" s="32" customFormat="1" hidden="1">
      <c r="A108" s="157"/>
      <c r="B108" s="149"/>
      <c r="C108" s="149"/>
      <c r="D108" s="163"/>
      <c r="E108" s="149"/>
      <c r="F108" s="117">
        <f t="shared" si="1"/>
        <v>0</v>
      </c>
      <c r="G108" s="200" t="s">
        <v>171</v>
      </c>
    </row>
    <row r="109" spans="1:7" s="32" customFormat="1" hidden="1">
      <c r="A109" s="157"/>
      <c r="B109" s="149"/>
      <c r="C109" s="149"/>
      <c r="D109" s="163"/>
      <c r="E109" s="149"/>
      <c r="F109" s="117">
        <f t="shared" si="1"/>
        <v>0</v>
      </c>
      <c r="G109" s="200" t="s">
        <v>171</v>
      </c>
    </row>
    <row r="110" spans="1:7" s="32" customFormat="1" hidden="1">
      <c r="A110" s="157"/>
      <c r="B110" s="149"/>
      <c r="C110" s="149"/>
      <c r="D110" s="163"/>
      <c r="E110" s="149"/>
      <c r="F110" s="117">
        <f t="shared" si="1"/>
        <v>0</v>
      </c>
      <c r="G110" s="200" t="s">
        <v>171</v>
      </c>
    </row>
    <row r="111" spans="1:7" s="32" customFormat="1" hidden="1">
      <c r="A111" s="157"/>
      <c r="B111" s="149"/>
      <c r="C111" s="149"/>
      <c r="D111" s="163"/>
      <c r="E111" s="149"/>
      <c r="F111" s="117">
        <f t="shared" si="1"/>
        <v>0</v>
      </c>
      <c r="G111" s="200" t="s">
        <v>171</v>
      </c>
    </row>
    <row r="112" spans="1:7" s="32" customFormat="1" hidden="1">
      <c r="A112" s="157"/>
      <c r="B112" s="149"/>
      <c r="C112" s="149"/>
      <c r="D112" s="163"/>
      <c r="E112" s="149"/>
      <c r="F112" s="117">
        <f t="shared" si="1"/>
        <v>0</v>
      </c>
      <c r="G112" s="200" t="s">
        <v>171</v>
      </c>
    </row>
    <row r="113" spans="1:7" s="32" customFormat="1" hidden="1">
      <c r="A113" s="157"/>
      <c r="B113" s="149"/>
      <c r="C113" s="149"/>
      <c r="D113" s="163"/>
      <c r="E113" s="149"/>
      <c r="F113" s="117">
        <f t="shared" si="1"/>
        <v>0</v>
      </c>
      <c r="G113" s="200" t="s">
        <v>171</v>
      </c>
    </row>
    <row r="114" spans="1:7" s="32" customFormat="1" hidden="1">
      <c r="A114" s="157"/>
      <c r="B114" s="149"/>
      <c r="C114" s="149"/>
      <c r="D114" s="163"/>
      <c r="E114" s="149"/>
      <c r="F114" s="117">
        <f t="shared" si="1"/>
        <v>0</v>
      </c>
      <c r="G114" s="200" t="s">
        <v>171</v>
      </c>
    </row>
    <row r="115" spans="1:7" s="32" customFormat="1" hidden="1">
      <c r="A115" s="157"/>
      <c r="B115" s="149"/>
      <c r="C115" s="149"/>
      <c r="D115" s="163"/>
      <c r="E115" s="149"/>
      <c r="F115" s="117">
        <f t="shared" si="1"/>
        <v>0</v>
      </c>
      <c r="G115" s="200" t="s">
        <v>171</v>
      </c>
    </row>
    <row r="116" spans="1:7" s="32" customFormat="1" hidden="1">
      <c r="A116" s="157"/>
      <c r="B116" s="149"/>
      <c r="C116" s="149"/>
      <c r="D116" s="163"/>
      <c r="E116" s="149"/>
      <c r="F116" s="117">
        <f t="shared" si="1"/>
        <v>0</v>
      </c>
      <c r="G116" s="200" t="s">
        <v>171</v>
      </c>
    </row>
    <row r="117" spans="1:7" s="32" customFormat="1" hidden="1">
      <c r="A117" s="157"/>
      <c r="B117" s="149"/>
      <c r="C117" s="149"/>
      <c r="D117" s="163"/>
      <c r="E117" s="149"/>
      <c r="F117" s="117">
        <f t="shared" si="1"/>
        <v>0</v>
      </c>
      <c r="G117" s="200" t="s">
        <v>171</v>
      </c>
    </row>
    <row r="118" spans="1:7" s="32" customFormat="1" hidden="1">
      <c r="A118" s="157"/>
      <c r="B118" s="149"/>
      <c r="C118" s="149"/>
      <c r="D118" s="163"/>
      <c r="E118" s="149"/>
      <c r="F118" s="117">
        <f t="shared" si="1"/>
        <v>0</v>
      </c>
      <c r="G118" s="200" t="s">
        <v>171</v>
      </c>
    </row>
    <row r="119" spans="1:7" s="32" customFormat="1" hidden="1">
      <c r="A119" s="157"/>
      <c r="B119" s="149"/>
      <c r="C119" s="149"/>
      <c r="D119" s="163"/>
      <c r="E119" s="149"/>
      <c r="F119" s="117">
        <f t="shared" si="1"/>
        <v>0</v>
      </c>
      <c r="G119" s="200" t="s">
        <v>171</v>
      </c>
    </row>
    <row r="120" spans="1:7" s="32" customFormat="1" hidden="1">
      <c r="A120" s="157"/>
      <c r="B120" s="149"/>
      <c r="C120" s="149"/>
      <c r="D120" s="163"/>
      <c r="E120" s="149"/>
      <c r="F120" s="117">
        <f t="shared" si="1"/>
        <v>0</v>
      </c>
      <c r="G120" s="200" t="s">
        <v>171</v>
      </c>
    </row>
    <row r="121" spans="1:7" s="32" customFormat="1" hidden="1">
      <c r="A121" s="157"/>
      <c r="B121" s="149"/>
      <c r="C121" s="149"/>
      <c r="D121" s="163"/>
      <c r="E121" s="149"/>
      <c r="F121" s="117">
        <f t="shared" si="1"/>
        <v>0</v>
      </c>
      <c r="G121" s="200" t="s">
        <v>171</v>
      </c>
    </row>
    <row r="122" spans="1:7" s="32" customFormat="1" hidden="1">
      <c r="A122" s="157"/>
      <c r="B122" s="149"/>
      <c r="C122" s="149"/>
      <c r="D122" s="163"/>
      <c r="E122" s="149"/>
      <c r="F122" s="117">
        <f t="shared" si="1"/>
        <v>0</v>
      </c>
      <c r="G122" s="200" t="s">
        <v>171</v>
      </c>
    </row>
    <row r="123" spans="1:7" s="32" customFormat="1" hidden="1">
      <c r="A123" s="157"/>
      <c r="B123" s="149"/>
      <c r="C123" s="149"/>
      <c r="D123" s="163"/>
      <c r="E123" s="149"/>
      <c r="F123" s="117">
        <f t="shared" si="1"/>
        <v>0</v>
      </c>
      <c r="G123" s="200" t="s">
        <v>171</v>
      </c>
    </row>
    <row r="124" spans="1:7" s="32" customFormat="1" hidden="1">
      <c r="A124" s="157"/>
      <c r="B124" s="149"/>
      <c r="C124" s="149"/>
      <c r="D124" s="163"/>
      <c r="E124" s="149"/>
      <c r="F124" s="117">
        <f t="shared" si="1"/>
        <v>0</v>
      </c>
      <c r="G124" s="200" t="s">
        <v>171</v>
      </c>
    </row>
    <row r="125" spans="1:7" s="32" customFormat="1" hidden="1">
      <c r="A125" s="157"/>
      <c r="B125" s="149"/>
      <c r="C125" s="149"/>
      <c r="D125" s="163"/>
      <c r="E125" s="149"/>
      <c r="F125" s="117">
        <f t="shared" si="1"/>
        <v>0</v>
      </c>
      <c r="G125" s="200" t="s">
        <v>171</v>
      </c>
    </row>
    <row r="126" spans="1:7" s="32" customFormat="1" hidden="1">
      <c r="A126" s="157"/>
      <c r="B126" s="149"/>
      <c r="C126" s="149"/>
      <c r="D126" s="163"/>
      <c r="E126" s="149"/>
      <c r="F126" s="117">
        <f t="shared" si="1"/>
        <v>0</v>
      </c>
      <c r="G126" s="200" t="s">
        <v>171</v>
      </c>
    </row>
    <row r="127" spans="1:7" s="32" customFormat="1" hidden="1">
      <c r="A127" s="157"/>
      <c r="B127" s="149"/>
      <c r="C127" s="149"/>
      <c r="D127" s="163"/>
      <c r="E127" s="149"/>
      <c r="F127" s="117">
        <f t="shared" si="1"/>
        <v>0</v>
      </c>
      <c r="G127" s="200" t="s">
        <v>171</v>
      </c>
    </row>
    <row r="128" spans="1:7" s="32" customFormat="1" hidden="1">
      <c r="A128" s="157"/>
      <c r="B128" s="149"/>
      <c r="C128" s="149"/>
      <c r="D128" s="163"/>
      <c r="E128" s="149"/>
      <c r="F128" s="117">
        <f t="shared" si="1"/>
        <v>0</v>
      </c>
      <c r="G128" s="200" t="s">
        <v>171</v>
      </c>
    </row>
    <row r="129" spans="1:9" s="32" customFormat="1" hidden="1">
      <c r="A129" s="157"/>
      <c r="B129" s="149"/>
      <c r="C129" s="149"/>
      <c r="D129" s="163"/>
      <c r="E129" s="149"/>
      <c r="F129" s="117">
        <f t="shared" si="1"/>
        <v>0</v>
      </c>
      <c r="G129" s="200" t="s">
        <v>171</v>
      </c>
    </row>
    <row r="130" spans="1:9" s="32" customFormat="1" hidden="1">
      <c r="A130" s="157"/>
      <c r="B130" s="149"/>
      <c r="C130" s="149"/>
      <c r="D130" s="163"/>
      <c r="E130" s="149"/>
      <c r="F130" s="117">
        <f t="shared" si="1"/>
        <v>0</v>
      </c>
      <c r="G130" s="200" t="s">
        <v>171</v>
      </c>
    </row>
    <row r="131" spans="1:9" s="32" customFormat="1" hidden="1">
      <c r="A131" s="157"/>
      <c r="B131" s="149"/>
      <c r="C131" s="149"/>
      <c r="D131" s="163"/>
      <c r="E131" s="149"/>
      <c r="F131" s="117">
        <f t="shared" si="1"/>
        <v>0</v>
      </c>
      <c r="G131" s="200" t="s">
        <v>171</v>
      </c>
    </row>
    <row r="132" spans="1:9" s="32" customFormat="1" hidden="1">
      <c r="A132" s="157"/>
      <c r="B132" s="149"/>
      <c r="C132" s="149"/>
      <c r="D132" s="163"/>
      <c r="E132" s="149"/>
      <c r="F132" s="117">
        <f t="shared" si="1"/>
        <v>0</v>
      </c>
      <c r="G132" s="200" t="s">
        <v>171</v>
      </c>
    </row>
    <row r="133" spans="1:9" s="32" customFormat="1" hidden="1">
      <c r="A133" s="157"/>
      <c r="B133" s="149"/>
      <c r="C133" s="149"/>
      <c r="D133" s="163"/>
      <c r="E133" s="149"/>
      <c r="F133" s="117">
        <f t="shared" si="1"/>
        <v>0</v>
      </c>
      <c r="G133" s="200" t="s">
        <v>171</v>
      </c>
    </row>
    <row r="134" spans="1:9" s="32" customFormat="1">
      <c r="A134" s="157" t="s">
        <v>210</v>
      </c>
      <c r="B134" s="149">
        <v>3</v>
      </c>
      <c r="C134" s="149" t="s">
        <v>215</v>
      </c>
      <c r="D134" s="163">
        <f t="shared" ref="D134" ca="1" si="2">RAND()*1000000</f>
        <v>78319.642846399249</v>
      </c>
      <c r="E134" s="149">
        <v>7</v>
      </c>
      <c r="F134" s="192">
        <f ca="1">ROUND(+B134*D134*E134,2)</f>
        <v>1644712.5</v>
      </c>
      <c r="G134" s="200" t="s">
        <v>171</v>
      </c>
    </row>
    <row r="135" spans="1:9">
      <c r="A135" s="171"/>
      <c r="B135" s="5"/>
      <c r="C135" s="5"/>
      <c r="D135" s="178"/>
      <c r="E135" s="179" t="s">
        <v>172</v>
      </c>
      <c r="F135" s="199">
        <f ca="1">ROUND(SUBTOTAL(109,F5:F134),2)</f>
        <v>33745428.869999997</v>
      </c>
      <c r="G135" s="202" t="s">
        <v>171</v>
      </c>
      <c r="I135" s="226" t="s">
        <v>216</v>
      </c>
    </row>
    <row r="136" spans="1:9" s="32" customFormat="1">
      <c r="A136" s="157"/>
      <c r="B136" s="29"/>
      <c r="C136" s="29"/>
      <c r="D136" s="182"/>
      <c r="E136" s="29"/>
      <c r="F136" s="197"/>
      <c r="G136" s="200" t="s">
        <v>174</v>
      </c>
    </row>
    <row r="137" spans="1:9" s="32" customFormat="1">
      <c r="A137" s="157" t="s">
        <v>210</v>
      </c>
      <c r="B137" s="149">
        <v>3</v>
      </c>
      <c r="C137" s="149" t="s">
        <v>215</v>
      </c>
      <c r="D137" s="163">
        <f t="shared" ref="D137:D139" ca="1" si="3">RAND()*1000000</f>
        <v>553462.70067285909</v>
      </c>
      <c r="E137" s="149">
        <v>7</v>
      </c>
      <c r="F137" s="117">
        <f ca="1">ROUND(+B137*D137*E137,2)</f>
        <v>11622716.710000001</v>
      </c>
      <c r="G137" s="200" t="s">
        <v>174</v>
      </c>
    </row>
    <row r="138" spans="1:9" s="32" customFormat="1">
      <c r="A138" s="157" t="s">
        <v>210</v>
      </c>
      <c r="B138" s="149">
        <v>3</v>
      </c>
      <c r="C138" s="149" t="s">
        <v>215</v>
      </c>
      <c r="D138" s="163">
        <f t="shared" ca="1" si="3"/>
        <v>561499.82717832434</v>
      </c>
      <c r="E138" s="149">
        <v>7</v>
      </c>
      <c r="F138" s="117">
        <f t="shared" ref="F138:F265" ca="1" si="4">ROUND(+B138*D138*E138,2)</f>
        <v>11791496.369999999</v>
      </c>
      <c r="G138" s="200" t="s">
        <v>174</v>
      </c>
    </row>
    <row r="139" spans="1:9" s="32" customFormat="1">
      <c r="A139" s="157" t="s">
        <v>210</v>
      </c>
      <c r="B139" s="149">
        <v>3</v>
      </c>
      <c r="C139" s="149" t="s">
        <v>215</v>
      </c>
      <c r="D139" s="163">
        <f t="shared" ca="1" si="3"/>
        <v>797765.77616715443</v>
      </c>
      <c r="E139" s="149">
        <v>7</v>
      </c>
      <c r="F139" s="117">
        <f t="shared" ca="1" si="4"/>
        <v>16753081.300000001</v>
      </c>
      <c r="G139" s="200" t="s">
        <v>174</v>
      </c>
    </row>
    <row r="140" spans="1:9" s="32" customFormat="1" hidden="1">
      <c r="A140" s="157"/>
      <c r="B140" s="149"/>
      <c r="C140" s="149"/>
      <c r="D140" s="163"/>
      <c r="E140" s="149"/>
      <c r="F140" s="117">
        <f t="shared" si="4"/>
        <v>0</v>
      </c>
      <c r="G140" s="200" t="s">
        <v>174</v>
      </c>
    </row>
    <row r="141" spans="1:9" s="32" customFormat="1" hidden="1">
      <c r="A141" s="157"/>
      <c r="B141" s="149"/>
      <c r="C141" s="149"/>
      <c r="D141" s="163"/>
      <c r="E141" s="149"/>
      <c r="F141" s="117">
        <f t="shared" si="4"/>
        <v>0</v>
      </c>
      <c r="G141" s="200" t="s">
        <v>174</v>
      </c>
    </row>
    <row r="142" spans="1:9" s="32" customFormat="1" hidden="1">
      <c r="A142" s="157"/>
      <c r="B142" s="149"/>
      <c r="C142" s="149"/>
      <c r="D142" s="163"/>
      <c r="E142" s="149"/>
      <c r="F142" s="117">
        <f t="shared" si="4"/>
        <v>0</v>
      </c>
      <c r="G142" s="200" t="s">
        <v>174</v>
      </c>
    </row>
    <row r="143" spans="1:9" s="32" customFormat="1" hidden="1">
      <c r="A143" s="157"/>
      <c r="B143" s="149"/>
      <c r="C143" s="149"/>
      <c r="D143" s="163"/>
      <c r="E143" s="149"/>
      <c r="F143" s="117">
        <f t="shared" si="4"/>
        <v>0</v>
      </c>
      <c r="G143" s="200" t="s">
        <v>174</v>
      </c>
    </row>
    <row r="144" spans="1:9" s="32" customFormat="1" hidden="1">
      <c r="A144" s="157"/>
      <c r="B144" s="149"/>
      <c r="C144" s="149"/>
      <c r="D144" s="163"/>
      <c r="E144" s="149"/>
      <c r="F144" s="117">
        <f t="shared" si="4"/>
        <v>0</v>
      </c>
      <c r="G144" s="200" t="s">
        <v>174</v>
      </c>
    </row>
    <row r="145" spans="1:7" s="32" customFormat="1" hidden="1">
      <c r="A145" s="157"/>
      <c r="B145" s="149"/>
      <c r="C145" s="149"/>
      <c r="D145" s="163"/>
      <c r="E145" s="149"/>
      <c r="F145" s="117">
        <f t="shared" si="4"/>
        <v>0</v>
      </c>
      <c r="G145" s="200" t="s">
        <v>174</v>
      </c>
    </row>
    <row r="146" spans="1:7" s="32" customFormat="1" hidden="1">
      <c r="A146" s="157"/>
      <c r="B146" s="149"/>
      <c r="C146" s="149"/>
      <c r="D146" s="163"/>
      <c r="E146" s="149"/>
      <c r="F146" s="117">
        <f t="shared" si="4"/>
        <v>0</v>
      </c>
      <c r="G146" s="200" t="s">
        <v>174</v>
      </c>
    </row>
    <row r="147" spans="1:7" s="32" customFormat="1" hidden="1">
      <c r="A147" s="157"/>
      <c r="B147" s="149"/>
      <c r="C147" s="149"/>
      <c r="D147" s="163"/>
      <c r="E147" s="149"/>
      <c r="F147" s="117">
        <f t="shared" si="4"/>
        <v>0</v>
      </c>
      <c r="G147" s="200" t="s">
        <v>174</v>
      </c>
    </row>
    <row r="148" spans="1:7" s="32" customFormat="1" hidden="1">
      <c r="A148" s="157"/>
      <c r="B148" s="149"/>
      <c r="C148" s="149"/>
      <c r="D148" s="163"/>
      <c r="E148" s="149"/>
      <c r="F148" s="117">
        <f t="shared" si="4"/>
        <v>0</v>
      </c>
      <c r="G148" s="200" t="s">
        <v>174</v>
      </c>
    </row>
    <row r="149" spans="1:7" s="32" customFormat="1" hidden="1">
      <c r="A149" s="157"/>
      <c r="B149" s="149"/>
      <c r="C149" s="149"/>
      <c r="D149" s="163"/>
      <c r="E149" s="149"/>
      <c r="F149" s="117">
        <f t="shared" si="4"/>
        <v>0</v>
      </c>
      <c r="G149" s="200" t="s">
        <v>174</v>
      </c>
    </row>
    <row r="150" spans="1:7" s="32" customFormat="1" hidden="1">
      <c r="A150" s="157"/>
      <c r="B150" s="149"/>
      <c r="C150" s="149"/>
      <c r="D150" s="163"/>
      <c r="E150" s="149"/>
      <c r="F150" s="117">
        <f t="shared" si="4"/>
        <v>0</v>
      </c>
      <c r="G150" s="200" t="s">
        <v>174</v>
      </c>
    </row>
    <row r="151" spans="1:7" s="32" customFormat="1" hidden="1">
      <c r="A151" s="157"/>
      <c r="B151" s="149"/>
      <c r="C151" s="149"/>
      <c r="D151" s="163"/>
      <c r="E151" s="149"/>
      <c r="F151" s="117">
        <f t="shared" si="4"/>
        <v>0</v>
      </c>
      <c r="G151" s="200" t="s">
        <v>174</v>
      </c>
    </row>
    <row r="152" spans="1:7" s="32" customFormat="1" hidden="1">
      <c r="A152" s="157"/>
      <c r="B152" s="149"/>
      <c r="C152" s="149"/>
      <c r="D152" s="163"/>
      <c r="E152" s="149"/>
      <c r="F152" s="117">
        <f t="shared" si="4"/>
        <v>0</v>
      </c>
      <c r="G152" s="200" t="s">
        <v>174</v>
      </c>
    </row>
    <row r="153" spans="1:7" s="32" customFormat="1" hidden="1">
      <c r="A153" s="157"/>
      <c r="B153" s="149"/>
      <c r="C153" s="149"/>
      <c r="D153" s="163"/>
      <c r="E153" s="149"/>
      <c r="F153" s="117">
        <f t="shared" si="4"/>
        <v>0</v>
      </c>
      <c r="G153" s="200" t="s">
        <v>174</v>
      </c>
    </row>
    <row r="154" spans="1:7" s="32" customFormat="1" hidden="1">
      <c r="A154" s="157"/>
      <c r="B154" s="149"/>
      <c r="C154" s="149"/>
      <c r="D154" s="163"/>
      <c r="E154" s="149"/>
      <c r="F154" s="117">
        <f t="shared" si="4"/>
        <v>0</v>
      </c>
      <c r="G154" s="200" t="s">
        <v>174</v>
      </c>
    </row>
    <row r="155" spans="1:7" s="32" customFormat="1" hidden="1">
      <c r="A155" s="157"/>
      <c r="B155" s="149"/>
      <c r="C155" s="149"/>
      <c r="D155" s="163"/>
      <c r="E155" s="149"/>
      <c r="F155" s="117">
        <f t="shared" si="4"/>
        <v>0</v>
      </c>
      <c r="G155" s="200" t="s">
        <v>174</v>
      </c>
    </row>
    <row r="156" spans="1:7" s="32" customFormat="1" hidden="1">
      <c r="A156" s="157"/>
      <c r="B156" s="149"/>
      <c r="C156" s="149"/>
      <c r="D156" s="163"/>
      <c r="E156" s="149"/>
      <c r="F156" s="117">
        <f t="shared" si="4"/>
        <v>0</v>
      </c>
      <c r="G156" s="200" t="s">
        <v>174</v>
      </c>
    </row>
    <row r="157" spans="1:7" s="32" customFormat="1" hidden="1">
      <c r="A157" s="157"/>
      <c r="B157" s="149"/>
      <c r="C157" s="149"/>
      <c r="D157" s="163"/>
      <c r="E157" s="149"/>
      <c r="F157" s="117">
        <f t="shared" si="4"/>
        <v>0</v>
      </c>
      <c r="G157" s="200" t="s">
        <v>174</v>
      </c>
    </row>
    <row r="158" spans="1:7" s="32" customFormat="1" hidden="1">
      <c r="A158" s="157"/>
      <c r="B158" s="149"/>
      <c r="C158" s="149"/>
      <c r="D158" s="163"/>
      <c r="E158" s="149"/>
      <c r="F158" s="117">
        <f t="shared" si="4"/>
        <v>0</v>
      </c>
      <c r="G158" s="200" t="s">
        <v>174</v>
      </c>
    </row>
    <row r="159" spans="1:7" s="32" customFormat="1" hidden="1">
      <c r="A159" s="157"/>
      <c r="B159" s="149"/>
      <c r="C159" s="149"/>
      <c r="D159" s="163"/>
      <c r="E159" s="149"/>
      <c r="F159" s="117">
        <f t="shared" si="4"/>
        <v>0</v>
      </c>
      <c r="G159" s="200" t="s">
        <v>174</v>
      </c>
    </row>
    <row r="160" spans="1:7" s="32" customFormat="1" hidden="1">
      <c r="A160" s="157"/>
      <c r="B160" s="149"/>
      <c r="C160" s="149"/>
      <c r="D160" s="163"/>
      <c r="E160" s="149"/>
      <c r="F160" s="117">
        <f t="shared" si="4"/>
        <v>0</v>
      </c>
      <c r="G160" s="200" t="s">
        <v>174</v>
      </c>
    </row>
    <row r="161" spans="1:7" s="32" customFormat="1" hidden="1">
      <c r="A161" s="157"/>
      <c r="B161" s="149"/>
      <c r="C161" s="149"/>
      <c r="D161" s="163"/>
      <c r="E161" s="149"/>
      <c r="F161" s="117">
        <f t="shared" si="4"/>
        <v>0</v>
      </c>
      <c r="G161" s="200" t="s">
        <v>174</v>
      </c>
    </row>
    <row r="162" spans="1:7" s="32" customFormat="1" hidden="1">
      <c r="A162" s="157"/>
      <c r="B162" s="149"/>
      <c r="C162" s="149"/>
      <c r="D162" s="163"/>
      <c r="E162" s="149"/>
      <c r="F162" s="117">
        <f t="shared" si="4"/>
        <v>0</v>
      </c>
      <c r="G162" s="200" t="s">
        <v>174</v>
      </c>
    </row>
    <row r="163" spans="1:7" s="32" customFormat="1" hidden="1">
      <c r="A163" s="157"/>
      <c r="B163" s="149"/>
      <c r="C163" s="149"/>
      <c r="D163" s="163"/>
      <c r="E163" s="149"/>
      <c r="F163" s="117">
        <f t="shared" si="4"/>
        <v>0</v>
      </c>
      <c r="G163" s="200" t="s">
        <v>174</v>
      </c>
    </row>
    <row r="164" spans="1:7" s="32" customFormat="1" hidden="1">
      <c r="A164" s="157"/>
      <c r="B164" s="149"/>
      <c r="C164" s="149"/>
      <c r="D164" s="163"/>
      <c r="E164" s="149"/>
      <c r="F164" s="117">
        <f t="shared" si="4"/>
        <v>0</v>
      </c>
      <c r="G164" s="200" t="s">
        <v>174</v>
      </c>
    </row>
    <row r="165" spans="1:7" s="32" customFormat="1" hidden="1">
      <c r="A165" s="157"/>
      <c r="B165" s="149"/>
      <c r="C165" s="149"/>
      <c r="D165" s="163"/>
      <c r="E165" s="149"/>
      <c r="F165" s="117">
        <f t="shared" si="4"/>
        <v>0</v>
      </c>
      <c r="G165" s="200" t="s">
        <v>174</v>
      </c>
    </row>
    <row r="166" spans="1:7" s="32" customFormat="1" hidden="1">
      <c r="A166" s="157"/>
      <c r="B166" s="149"/>
      <c r="C166" s="149"/>
      <c r="D166" s="163"/>
      <c r="E166" s="149"/>
      <c r="F166" s="117">
        <f t="shared" si="4"/>
        <v>0</v>
      </c>
      <c r="G166" s="200" t="s">
        <v>174</v>
      </c>
    </row>
    <row r="167" spans="1:7" s="32" customFormat="1" hidden="1">
      <c r="A167" s="157"/>
      <c r="B167" s="149"/>
      <c r="C167" s="149"/>
      <c r="D167" s="163"/>
      <c r="E167" s="149"/>
      <c r="F167" s="117">
        <f t="shared" si="4"/>
        <v>0</v>
      </c>
      <c r="G167" s="200" t="s">
        <v>174</v>
      </c>
    </row>
    <row r="168" spans="1:7" s="32" customFormat="1" hidden="1">
      <c r="A168" s="157"/>
      <c r="B168" s="149"/>
      <c r="C168" s="149"/>
      <c r="D168" s="163"/>
      <c r="E168" s="149"/>
      <c r="F168" s="117">
        <f t="shared" si="4"/>
        <v>0</v>
      </c>
      <c r="G168" s="200" t="s">
        <v>174</v>
      </c>
    </row>
    <row r="169" spans="1:7" s="32" customFormat="1" hidden="1">
      <c r="A169" s="157"/>
      <c r="B169" s="149"/>
      <c r="C169" s="149"/>
      <c r="D169" s="163"/>
      <c r="E169" s="149"/>
      <c r="F169" s="117">
        <f t="shared" si="4"/>
        <v>0</v>
      </c>
      <c r="G169" s="200" t="s">
        <v>174</v>
      </c>
    </row>
    <row r="170" spans="1:7" s="32" customFormat="1" hidden="1">
      <c r="A170" s="157"/>
      <c r="B170" s="149"/>
      <c r="C170" s="149"/>
      <c r="D170" s="163"/>
      <c r="E170" s="149"/>
      <c r="F170" s="117">
        <f t="shared" si="4"/>
        <v>0</v>
      </c>
      <c r="G170" s="200" t="s">
        <v>174</v>
      </c>
    </row>
    <row r="171" spans="1:7" s="32" customFormat="1" hidden="1">
      <c r="A171" s="157"/>
      <c r="B171" s="149"/>
      <c r="C171" s="149"/>
      <c r="D171" s="163"/>
      <c r="E171" s="149"/>
      <c r="F171" s="117">
        <f t="shared" si="4"/>
        <v>0</v>
      </c>
      <c r="G171" s="200" t="s">
        <v>174</v>
      </c>
    </row>
    <row r="172" spans="1:7" s="32" customFormat="1" hidden="1">
      <c r="A172" s="157"/>
      <c r="B172" s="149"/>
      <c r="C172" s="149"/>
      <c r="D172" s="163"/>
      <c r="E172" s="149"/>
      <c r="F172" s="117">
        <f t="shared" si="4"/>
        <v>0</v>
      </c>
      <c r="G172" s="200" t="s">
        <v>174</v>
      </c>
    </row>
    <row r="173" spans="1:7" s="32" customFormat="1" hidden="1">
      <c r="A173" s="157"/>
      <c r="B173" s="149"/>
      <c r="C173" s="149"/>
      <c r="D173" s="163"/>
      <c r="E173" s="149"/>
      <c r="F173" s="117">
        <f t="shared" si="4"/>
        <v>0</v>
      </c>
      <c r="G173" s="200" t="s">
        <v>174</v>
      </c>
    </row>
    <row r="174" spans="1:7" s="32" customFormat="1" hidden="1">
      <c r="A174" s="157"/>
      <c r="B174" s="149"/>
      <c r="C174" s="149"/>
      <c r="D174" s="163"/>
      <c r="E174" s="149"/>
      <c r="F174" s="117">
        <f t="shared" si="4"/>
        <v>0</v>
      </c>
      <c r="G174" s="200" t="s">
        <v>174</v>
      </c>
    </row>
    <row r="175" spans="1:7" s="32" customFormat="1" hidden="1">
      <c r="A175" s="157"/>
      <c r="B175" s="149"/>
      <c r="C175" s="149"/>
      <c r="D175" s="163"/>
      <c r="E175" s="149"/>
      <c r="F175" s="117">
        <f t="shared" si="4"/>
        <v>0</v>
      </c>
      <c r="G175" s="200" t="s">
        <v>174</v>
      </c>
    </row>
    <row r="176" spans="1:7" s="32" customFormat="1" hidden="1">
      <c r="A176" s="157"/>
      <c r="B176" s="149"/>
      <c r="C176" s="149"/>
      <c r="D176" s="163"/>
      <c r="E176" s="149"/>
      <c r="F176" s="117">
        <f t="shared" si="4"/>
        <v>0</v>
      </c>
      <c r="G176" s="200" t="s">
        <v>174</v>
      </c>
    </row>
    <row r="177" spans="1:7" s="32" customFormat="1" hidden="1">
      <c r="A177" s="157"/>
      <c r="B177" s="149"/>
      <c r="C177" s="149"/>
      <c r="D177" s="163"/>
      <c r="E177" s="149"/>
      <c r="F177" s="117">
        <f t="shared" si="4"/>
        <v>0</v>
      </c>
      <c r="G177" s="200" t="s">
        <v>174</v>
      </c>
    </row>
    <row r="178" spans="1:7" s="32" customFormat="1" hidden="1">
      <c r="A178" s="157"/>
      <c r="B178" s="149"/>
      <c r="C178" s="149"/>
      <c r="D178" s="163"/>
      <c r="E178" s="149"/>
      <c r="F178" s="117">
        <f t="shared" si="4"/>
        <v>0</v>
      </c>
      <c r="G178" s="200" t="s">
        <v>174</v>
      </c>
    </row>
    <row r="179" spans="1:7" s="32" customFormat="1" hidden="1">
      <c r="A179" s="157"/>
      <c r="B179" s="149"/>
      <c r="C179" s="149"/>
      <c r="D179" s="163"/>
      <c r="E179" s="149"/>
      <c r="F179" s="117">
        <f t="shared" si="4"/>
        <v>0</v>
      </c>
      <c r="G179" s="200" t="s">
        <v>174</v>
      </c>
    </row>
    <row r="180" spans="1:7" s="32" customFormat="1" hidden="1">
      <c r="A180" s="157"/>
      <c r="B180" s="149"/>
      <c r="C180" s="149"/>
      <c r="D180" s="163"/>
      <c r="E180" s="149"/>
      <c r="F180" s="117">
        <f t="shared" si="4"/>
        <v>0</v>
      </c>
      <c r="G180" s="200" t="s">
        <v>174</v>
      </c>
    </row>
    <row r="181" spans="1:7" s="32" customFormat="1" hidden="1">
      <c r="A181" s="157"/>
      <c r="B181" s="149"/>
      <c r="C181" s="149"/>
      <c r="D181" s="163"/>
      <c r="E181" s="149"/>
      <c r="F181" s="117">
        <f t="shared" si="4"/>
        <v>0</v>
      </c>
      <c r="G181" s="200" t="s">
        <v>174</v>
      </c>
    </row>
    <row r="182" spans="1:7" s="32" customFormat="1" hidden="1">
      <c r="A182" s="157"/>
      <c r="B182" s="149"/>
      <c r="C182" s="149"/>
      <c r="D182" s="163"/>
      <c r="E182" s="149"/>
      <c r="F182" s="117">
        <f t="shared" si="4"/>
        <v>0</v>
      </c>
      <c r="G182" s="200" t="s">
        <v>174</v>
      </c>
    </row>
    <row r="183" spans="1:7" s="32" customFormat="1" hidden="1">
      <c r="A183" s="157"/>
      <c r="B183" s="149"/>
      <c r="C183" s="149"/>
      <c r="D183" s="163"/>
      <c r="E183" s="149"/>
      <c r="F183" s="117">
        <f t="shared" si="4"/>
        <v>0</v>
      </c>
      <c r="G183" s="200" t="s">
        <v>174</v>
      </c>
    </row>
    <row r="184" spans="1:7" s="32" customFormat="1" hidden="1">
      <c r="A184" s="157"/>
      <c r="B184" s="149"/>
      <c r="C184" s="149"/>
      <c r="D184" s="163"/>
      <c r="E184" s="149"/>
      <c r="F184" s="117">
        <f t="shared" si="4"/>
        <v>0</v>
      </c>
      <c r="G184" s="200" t="s">
        <v>174</v>
      </c>
    </row>
    <row r="185" spans="1:7" s="32" customFormat="1" hidden="1">
      <c r="A185" s="157"/>
      <c r="B185" s="149"/>
      <c r="C185" s="149"/>
      <c r="D185" s="163"/>
      <c r="E185" s="149"/>
      <c r="F185" s="117">
        <f t="shared" si="4"/>
        <v>0</v>
      </c>
      <c r="G185" s="200" t="s">
        <v>174</v>
      </c>
    </row>
    <row r="186" spans="1:7" s="32" customFormat="1" hidden="1">
      <c r="A186" s="157"/>
      <c r="B186" s="149"/>
      <c r="C186" s="149"/>
      <c r="D186" s="163"/>
      <c r="E186" s="149"/>
      <c r="F186" s="117">
        <f t="shared" si="4"/>
        <v>0</v>
      </c>
      <c r="G186" s="200" t="s">
        <v>174</v>
      </c>
    </row>
    <row r="187" spans="1:7" s="32" customFormat="1" hidden="1">
      <c r="A187" s="157"/>
      <c r="B187" s="149"/>
      <c r="C187" s="149"/>
      <c r="D187" s="163"/>
      <c r="E187" s="149"/>
      <c r="F187" s="117">
        <f t="shared" si="4"/>
        <v>0</v>
      </c>
      <c r="G187" s="200" t="s">
        <v>174</v>
      </c>
    </row>
    <row r="188" spans="1:7" s="32" customFormat="1" hidden="1">
      <c r="A188" s="157"/>
      <c r="B188" s="149"/>
      <c r="C188" s="149"/>
      <c r="D188" s="163"/>
      <c r="E188" s="149"/>
      <c r="F188" s="117">
        <f t="shared" si="4"/>
        <v>0</v>
      </c>
      <c r="G188" s="200" t="s">
        <v>174</v>
      </c>
    </row>
    <row r="189" spans="1:7" s="32" customFormat="1" hidden="1">
      <c r="A189" s="157"/>
      <c r="B189" s="149"/>
      <c r="C189" s="149"/>
      <c r="D189" s="163"/>
      <c r="E189" s="149"/>
      <c r="F189" s="117">
        <f t="shared" si="4"/>
        <v>0</v>
      </c>
      <c r="G189" s="200" t="s">
        <v>174</v>
      </c>
    </row>
    <row r="190" spans="1:7" s="32" customFormat="1" hidden="1">
      <c r="A190" s="157"/>
      <c r="B190" s="149"/>
      <c r="C190" s="149"/>
      <c r="D190" s="163"/>
      <c r="E190" s="149"/>
      <c r="F190" s="117">
        <f t="shared" si="4"/>
        <v>0</v>
      </c>
      <c r="G190" s="200" t="s">
        <v>174</v>
      </c>
    </row>
    <row r="191" spans="1:7" s="32" customFormat="1" hidden="1">
      <c r="A191" s="157"/>
      <c r="B191" s="149"/>
      <c r="C191" s="149"/>
      <c r="D191" s="163"/>
      <c r="E191" s="149"/>
      <c r="F191" s="117">
        <f t="shared" si="4"/>
        <v>0</v>
      </c>
      <c r="G191" s="200" t="s">
        <v>174</v>
      </c>
    </row>
    <row r="192" spans="1:7" s="32" customFormat="1" hidden="1">
      <c r="A192" s="157"/>
      <c r="B192" s="149"/>
      <c r="C192" s="149"/>
      <c r="D192" s="163"/>
      <c r="E192" s="149"/>
      <c r="F192" s="117">
        <f t="shared" si="4"/>
        <v>0</v>
      </c>
      <c r="G192" s="200" t="s">
        <v>174</v>
      </c>
    </row>
    <row r="193" spans="1:7" s="32" customFormat="1" hidden="1">
      <c r="A193" s="157"/>
      <c r="B193" s="149"/>
      <c r="C193" s="149"/>
      <c r="D193" s="163"/>
      <c r="E193" s="149"/>
      <c r="F193" s="117">
        <f t="shared" si="4"/>
        <v>0</v>
      </c>
      <c r="G193" s="200" t="s">
        <v>174</v>
      </c>
    </row>
    <row r="194" spans="1:7" s="32" customFormat="1" hidden="1">
      <c r="A194" s="157"/>
      <c r="B194" s="149"/>
      <c r="C194" s="149"/>
      <c r="D194" s="163"/>
      <c r="E194" s="149"/>
      <c r="F194" s="117">
        <f t="shared" si="4"/>
        <v>0</v>
      </c>
      <c r="G194" s="200" t="s">
        <v>174</v>
      </c>
    </row>
    <row r="195" spans="1:7" s="32" customFormat="1" hidden="1">
      <c r="A195" s="157"/>
      <c r="B195" s="149"/>
      <c r="C195" s="149"/>
      <c r="D195" s="163"/>
      <c r="E195" s="149"/>
      <c r="F195" s="117">
        <f t="shared" si="4"/>
        <v>0</v>
      </c>
      <c r="G195" s="200" t="s">
        <v>174</v>
      </c>
    </row>
    <row r="196" spans="1:7" s="32" customFormat="1" hidden="1">
      <c r="A196" s="157"/>
      <c r="B196" s="149"/>
      <c r="C196" s="149"/>
      <c r="D196" s="163"/>
      <c r="E196" s="149"/>
      <c r="F196" s="117">
        <f t="shared" si="4"/>
        <v>0</v>
      </c>
      <c r="G196" s="200" t="s">
        <v>174</v>
      </c>
    </row>
    <row r="197" spans="1:7" s="32" customFormat="1" hidden="1">
      <c r="A197" s="157"/>
      <c r="B197" s="149"/>
      <c r="C197" s="149"/>
      <c r="D197" s="163"/>
      <c r="E197" s="149"/>
      <c r="F197" s="117">
        <f t="shared" si="4"/>
        <v>0</v>
      </c>
      <c r="G197" s="200" t="s">
        <v>174</v>
      </c>
    </row>
    <row r="198" spans="1:7" s="32" customFormat="1" hidden="1">
      <c r="A198" s="157"/>
      <c r="B198" s="149"/>
      <c r="C198" s="149"/>
      <c r="D198" s="163"/>
      <c r="E198" s="149"/>
      <c r="F198" s="117">
        <f t="shared" si="4"/>
        <v>0</v>
      </c>
      <c r="G198" s="200" t="s">
        <v>174</v>
      </c>
    </row>
    <row r="199" spans="1:7" s="32" customFormat="1" hidden="1">
      <c r="A199" s="157"/>
      <c r="B199" s="149"/>
      <c r="C199" s="149"/>
      <c r="D199" s="163"/>
      <c r="E199" s="149"/>
      <c r="F199" s="117">
        <f t="shared" si="4"/>
        <v>0</v>
      </c>
      <c r="G199" s="200" t="s">
        <v>174</v>
      </c>
    </row>
    <row r="200" spans="1:7" s="32" customFormat="1" hidden="1">
      <c r="A200" s="157"/>
      <c r="B200" s="149"/>
      <c r="C200" s="149"/>
      <c r="D200" s="163"/>
      <c r="E200" s="149"/>
      <c r="F200" s="117">
        <f t="shared" si="4"/>
        <v>0</v>
      </c>
      <c r="G200" s="200" t="s">
        <v>174</v>
      </c>
    </row>
    <row r="201" spans="1:7" s="32" customFormat="1" hidden="1">
      <c r="A201" s="157"/>
      <c r="B201" s="149"/>
      <c r="C201" s="149"/>
      <c r="D201" s="163"/>
      <c r="E201" s="149"/>
      <c r="F201" s="117">
        <f t="shared" si="4"/>
        <v>0</v>
      </c>
      <c r="G201" s="200" t="s">
        <v>174</v>
      </c>
    </row>
    <row r="202" spans="1:7" s="32" customFormat="1" hidden="1">
      <c r="A202" s="157"/>
      <c r="B202" s="149"/>
      <c r="C202" s="149"/>
      <c r="D202" s="163"/>
      <c r="E202" s="149"/>
      <c r="F202" s="117">
        <f t="shared" si="4"/>
        <v>0</v>
      </c>
      <c r="G202" s="200" t="s">
        <v>174</v>
      </c>
    </row>
    <row r="203" spans="1:7" s="32" customFormat="1" hidden="1">
      <c r="A203" s="157"/>
      <c r="B203" s="149"/>
      <c r="C203" s="149"/>
      <c r="D203" s="163"/>
      <c r="E203" s="149"/>
      <c r="F203" s="117">
        <f t="shared" si="4"/>
        <v>0</v>
      </c>
      <c r="G203" s="200" t="s">
        <v>174</v>
      </c>
    </row>
    <row r="204" spans="1:7" s="32" customFormat="1" hidden="1">
      <c r="A204" s="157"/>
      <c r="B204" s="149"/>
      <c r="C204" s="149"/>
      <c r="D204" s="163"/>
      <c r="E204" s="149"/>
      <c r="F204" s="117">
        <f t="shared" si="4"/>
        <v>0</v>
      </c>
      <c r="G204" s="200" t="s">
        <v>174</v>
      </c>
    </row>
    <row r="205" spans="1:7" s="32" customFormat="1" hidden="1">
      <c r="A205" s="157"/>
      <c r="B205" s="149"/>
      <c r="C205" s="149"/>
      <c r="D205" s="163"/>
      <c r="E205" s="149"/>
      <c r="F205" s="117">
        <f t="shared" si="4"/>
        <v>0</v>
      </c>
      <c r="G205" s="200" t="s">
        <v>174</v>
      </c>
    </row>
    <row r="206" spans="1:7" s="32" customFormat="1" hidden="1">
      <c r="A206" s="157"/>
      <c r="B206" s="149"/>
      <c r="C206" s="149"/>
      <c r="D206" s="163"/>
      <c r="E206" s="149"/>
      <c r="F206" s="117">
        <f t="shared" si="4"/>
        <v>0</v>
      </c>
      <c r="G206" s="200" t="s">
        <v>174</v>
      </c>
    </row>
    <row r="207" spans="1:7" s="32" customFormat="1" hidden="1">
      <c r="A207" s="157"/>
      <c r="B207" s="149"/>
      <c r="C207" s="149"/>
      <c r="D207" s="163"/>
      <c r="E207" s="149"/>
      <c r="F207" s="117">
        <f t="shared" si="4"/>
        <v>0</v>
      </c>
      <c r="G207" s="200" t="s">
        <v>174</v>
      </c>
    </row>
    <row r="208" spans="1:7" s="32" customFormat="1" hidden="1">
      <c r="A208" s="157"/>
      <c r="B208" s="149"/>
      <c r="C208" s="149"/>
      <c r="D208" s="163"/>
      <c r="E208" s="149"/>
      <c r="F208" s="117">
        <f t="shared" si="4"/>
        <v>0</v>
      </c>
      <c r="G208" s="200" t="s">
        <v>174</v>
      </c>
    </row>
    <row r="209" spans="1:7" s="32" customFormat="1" hidden="1">
      <c r="A209" s="157"/>
      <c r="B209" s="149"/>
      <c r="C209" s="149"/>
      <c r="D209" s="163"/>
      <c r="E209" s="149"/>
      <c r="F209" s="117">
        <f t="shared" si="4"/>
        <v>0</v>
      </c>
      <c r="G209" s="200" t="s">
        <v>174</v>
      </c>
    </row>
    <row r="210" spans="1:7" s="32" customFormat="1" hidden="1">
      <c r="A210" s="157"/>
      <c r="B210" s="149"/>
      <c r="C210" s="149"/>
      <c r="D210" s="163"/>
      <c r="E210" s="149"/>
      <c r="F210" s="117">
        <f t="shared" si="4"/>
        <v>0</v>
      </c>
      <c r="G210" s="200" t="s">
        <v>174</v>
      </c>
    </row>
    <row r="211" spans="1:7" s="32" customFormat="1" hidden="1">
      <c r="A211" s="157"/>
      <c r="B211" s="149"/>
      <c r="C211" s="149"/>
      <c r="D211" s="163"/>
      <c r="E211" s="149"/>
      <c r="F211" s="117">
        <f t="shared" si="4"/>
        <v>0</v>
      </c>
      <c r="G211" s="200" t="s">
        <v>174</v>
      </c>
    </row>
    <row r="212" spans="1:7" s="32" customFormat="1" hidden="1">
      <c r="A212" s="157"/>
      <c r="B212" s="149"/>
      <c r="C212" s="149"/>
      <c r="D212" s="163"/>
      <c r="E212" s="149"/>
      <c r="F212" s="117">
        <f t="shared" si="4"/>
        <v>0</v>
      </c>
      <c r="G212" s="200" t="s">
        <v>174</v>
      </c>
    </row>
    <row r="213" spans="1:7" s="32" customFormat="1" hidden="1">
      <c r="A213" s="157"/>
      <c r="B213" s="149"/>
      <c r="C213" s="149"/>
      <c r="D213" s="163"/>
      <c r="E213" s="149"/>
      <c r="F213" s="117">
        <f t="shared" si="4"/>
        <v>0</v>
      </c>
      <c r="G213" s="200" t="s">
        <v>174</v>
      </c>
    </row>
    <row r="214" spans="1:7" s="32" customFormat="1" hidden="1">
      <c r="A214" s="157"/>
      <c r="B214" s="149"/>
      <c r="C214" s="149"/>
      <c r="D214" s="163"/>
      <c r="E214" s="149"/>
      <c r="F214" s="117">
        <f t="shared" si="4"/>
        <v>0</v>
      </c>
      <c r="G214" s="200" t="s">
        <v>174</v>
      </c>
    </row>
    <row r="215" spans="1:7" s="32" customFormat="1" hidden="1">
      <c r="A215" s="157"/>
      <c r="B215" s="149"/>
      <c r="C215" s="149"/>
      <c r="D215" s="163"/>
      <c r="E215" s="149"/>
      <c r="F215" s="117">
        <f t="shared" si="4"/>
        <v>0</v>
      </c>
      <c r="G215" s="200" t="s">
        <v>174</v>
      </c>
    </row>
    <row r="216" spans="1:7" s="32" customFormat="1" hidden="1">
      <c r="A216" s="157"/>
      <c r="B216" s="149"/>
      <c r="C216" s="149"/>
      <c r="D216" s="163"/>
      <c r="E216" s="149"/>
      <c r="F216" s="117">
        <f t="shared" si="4"/>
        <v>0</v>
      </c>
      <c r="G216" s="200" t="s">
        <v>174</v>
      </c>
    </row>
    <row r="217" spans="1:7" s="32" customFormat="1" hidden="1">
      <c r="A217" s="157"/>
      <c r="B217" s="149"/>
      <c r="C217" s="149"/>
      <c r="D217" s="163"/>
      <c r="E217" s="149"/>
      <c r="F217" s="117">
        <f t="shared" si="4"/>
        <v>0</v>
      </c>
      <c r="G217" s="200" t="s">
        <v>174</v>
      </c>
    </row>
    <row r="218" spans="1:7" s="32" customFormat="1" hidden="1">
      <c r="A218" s="157"/>
      <c r="B218" s="149"/>
      <c r="C218" s="149"/>
      <c r="D218" s="163"/>
      <c r="E218" s="149"/>
      <c r="F218" s="117">
        <f t="shared" si="4"/>
        <v>0</v>
      </c>
      <c r="G218" s="200" t="s">
        <v>174</v>
      </c>
    </row>
    <row r="219" spans="1:7" s="32" customFormat="1" hidden="1">
      <c r="A219" s="157"/>
      <c r="B219" s="149"/>
      <c r="C219" s="149"/>
      <c r="D219" s="163"/>
      <c r="E219" s="149"/>
      <c r="F219" s="117">
        <f t="shared" si="4"/>
        <v>0</v>
      </c>
      <c r="G219" s="200" t="s">
        <v>174</v>
      </c>
    </row>
    <row r="220" spans="1:7" s="32" customFormat="1" hidden="1">
      <c r="A220" s="157"/>
      <c r="B220" s="149"/>
      <c r="C220" s="149"/>
      <c r="D220" s="163"/>
      <c r="E220" s="149"/>
      <c r="F220" s="117">
        <f t="shared" si="4"/>
        <v>0</v>
      </c>
      <c r="G220" s="200" t="s">
        <v>174</v>
      </c>
    </row>
    <row r="221" spans="1:7" s="32" customFormat="1" hidden="1">
      <c r="A221" s="157"/>
      <c r="B221" s="149"/>
      <c r="C221" s="149"/>
      <c r="D221" s="163"/>
      <c r="E221" s="149"/>
      <c r="F221" s="117">
        <f t="shared" si="4"/>
        <v>0</v>
      </c>
      <c r="G221" s="200" t="s">
        <v>174</v>
      </c>
    </row>
    <row r="222" spans="1:7" s="32" customFormat="1" hidden="1">
      <c r="A222" s="157"/>
      <c r="B222" s="149"/>
      <c r="C222" s="149"/>
      <c r="D222" s="163"/>
      <c r="E222" s="149"/>
      <c r="F222" s="117">
        <f t="shared" si="4"/>
        <v>0</v>
      </c>
      <c r="G222" s="200" t="s">
        <v>174</v>
      </c>
    </row>
    <row r="223" spans="1:7" s="32" customFormat="1" hidden="1">
      <c r="A223" s="157"/>
      <c r="B223" s="149"/>
      <c r="C223" s="149"/>
      <c r="D223" s="163"/>
      <c r="E223" s="149"/>
      <c r="F223" s="117">
        <f t="shared" si="4"/>
        <v>0</v>
      </c>
      <c r="G223" s="200" t="s">
        <v>174</v>
      </c>
    </row>
    <row r="224" spans="1:7" s="32" customFormat="1" hidden="1">
      <c r="A224" s="157"/>
      <c r="B224" s="149"/>
      <c r="C224" s="149"/>
      <c r="D224" s="163"/>
      <c r="E224" s="149"/>
      <c r="F224" s="117">
        <f t="shared" si="4"/>
        <v>0</v>
      </c>
      <c r="G224" s="200" t="s">
        <v>174</v>
      </c>
    </row>
    <row r="225" spans="1:7" s="32" customFormat="1" hidden="1">
      <c r="A225" s="157"/>
      <c r="B225" s="149"/>
      <c r="C225" s="149"/>
      <c r="D225" s="163"/>
      <c r="E225" s="149"/>
      <c r="F225" s="117">
        <f t="shared" si="4"/>
        <v>0</v>
      </c>
      <c r="G225" s="200" t="s">
        <v>174</v>
      </c>
    </row>
    <row r="226" spans="1:7" s="32" customFormat="1" hidden="1">
      <c r="A226" s="157"/>
      <c r="B226" s="149"/>
      <c r="C226" s="149"/>
      <c r="D226" s="163"/>
      <c r="E226" s="149"/>
      <c r="F226" s="117">
        <f t="shared" si="4"/>
        <v>0</v>
      </c>
      <c r="G226" s="200" t="s">
        <v>174</v>
      </c>
    </row>
    <row r="227" spans="1:7" s="32" customFormat="1" hidden="1">
      <c r="A227" s="157"/>
      <c r="B227" s="149"/>
      <c r="C227" s="149"/>
      <c r="D227" s="163"/>
      <c r="E227" s="149"/>
      <c r="F227" s="117">
        <f t="shared" si="4"/>
        <v>0</v>
      </c>
      <c r="G227" s="200" t="s">
        <v>174</v>
      </c>
    </row>
    <row r="228" spans="1:7" s="32" customFormat="1" hidden="1">
      <c r="A228" s="157"/>
      <c r="B228" s="149"/>
      <c r="C228" s="149"/>
      <c r="D228" s="163"/>
      <c r="E228" s="149"/>
      <c r="F228" s="117">
        <f t="shared" si="4"/>
        <v>0</v>
      </c>
      <c r="G228" s="200" t="s">
        <v>174</v>
      </c>
    </row>
    <row r="229" spans="1:7" s="32" customFormat="1" hidden="1">
      <c r="A229" s="157"/>
      <c r="B229" s="149"/>
      <c r="C229" s="149"/>
      <c r="D229" s="163"/>
      <c r="E229" s="149"/>
      <c r="F229" s="117">
        <f t="shared" si="4"/>
        <v>0</v>
      </c>
      <c r="G229" s="200" t="s">
        <v>174</v>
      </c>
    </row>
    <row r="230" spans="1:7" s="32" customFormat="1" hidden="1">
      <c r="A230" s="157"/>
      <c r="B230" s="149"/>
      <c r="C230" s="149"/>
      <c r="D230" s="163"/>
      <c r="E230" s="149"/>
      <c r="F230" s="117">
        <f t="shared" si="4"/>
        <v>0</v>
      </c>
      <c r="G230" s="200" t="s">
        <v>174</v>
      </c>
    </row>
    <row r="231" spans="1:7" s="32" customFormat="1" hidden="1">
      <c r="A231" s="157"/>
      <c r="B231" s="149"/>
      <c r="C231" s="149"/>
      <c r="D231" s="163"/>
      <c r="E231" s="149"/>
      <c r="F231" s="117">
        <f t="shared" si="4"/>
        <v>0</v>
      </c>
      <c r="G231" s="200" t="s">
        <v>174</v>
      </c>
    </row>
    <row r="232" spans="1:7" s="32" customFormat="1" hidden="1">
      <c r="A232" s="157"/>
      <c r="B232" s="149"/>
      <c r="C232" s="149"/>
      <c r="D232" s="163"/>
      <c r="E232" s="149"/>
      <c r="F232" s="117">
        <f t="shared" si="4"/>
        <v>0</v>
      </c>
      <c r="G232" s="200" t="s">
        <v>174</v>
      </c>
    </row>
    <row r="233" spans="1:7" s="32" customFormat="1" hidden="1">
      <c r="A233" s="157"/>
      <c r="B233" s="149"/>
      <c r="C233" s="149"/>
      <c r="D233" s="163"/>
      <c r="E233" s="149"/>
      <c r="F233" s="117">
        <f t="shared" si="4"/>
        <v>0</v>
      </c>
      <c r="G233" s="200" t="s">
        <v>174</v>
      </c>
    </row>
    <row r="234" spans="1:7" s="32" customFormat="1" hidden="1">
      <c r="A234" s="157"/>
      <c r="B234" s="149"/>
      <c r="C234" s="149"/>
      <c r="D234" s="163"/>
      <c r="E234" s="149"/>
      <c r="F234" s="117">
        <f t="shared" si="4"/>
        <v>0</v>
      </c>
      <c r="G234" s="200" t="s">
        <v>174</v>
      </c>
    </row>
    <row r="235" spans="1:7" s="32" customFormat="1" hidden="1">
      <c r="A235" s="157"/>
      <c r="B235" s="149"/>
      <c r="C235" s="149"/>
      <c r="D235" s="163"/>
      <c r="E235" s="149"/>
      <c r="F235" s="117">
        <f t="shared" si="4"/>
        <v>0</v>
      </c>
      <c r="G235" s="200" t="s">
        <v>174</v>
      </c>
    </row>
    <row r="236" spans="1:7" s="32" customFormat="1" hidden="1">
      <c r="A236" s="157"/>
      <c r="B236" s="149"/>
      <c r="C236" s="149"/>
      <c r="D236" s="163"/>
      <c r="E236" s="149"/>
      <c r="F236" s="117">
        <f t="shared" si="4"/>
        <v>0</v>
      </c>
      <c r="G236" s="200" t="s">
        <v>174</v>
      </c>
    </row>
    <row r="237" spans="1:7" s="32" customFormat="1" hidden="1">
      <c r="A237" s="157"/>
      <c r="B237" s="149"/>
      <c r="C237" s="149"/>
      <c r="D237" s="163"/>
      <c r="E237" s="149"/>
      <c r="F237" s="117">
        <f t="shared" si="4"/>
        <v>0</v>
      </c>
      <c r="G237" s="200" t="s">
        <v>174</v>
      </c>
    </row>
    <row r="238" spans="1:7" s="32" customFormat="1" hidden="1">
      <c r="A238" s="157"/>
      <c r="B238" s="149"/>
      <c r="C238" s="149"/>
      <c r="D238" s="163"/>
      <c r="E238" s="149"/>
      <c r="F238" s="117">
        <f t="shared" si="4"/>
        <v>0</v>
      </c>
      <c r="G238" s="200" t="s">
        <v>174</v>
      </c>
    </row>
    <row r="239" spans="1:7" s="32" customFormat="1" hidden="1">
      <c r="A239" s="157"/>
      <c r="B239" s="149"/>
      <c r="C239" s="149"/>
      <c r="D239" s="163"/>
      <c r="E239" s="149"/>
      <c r="F239" s="117">
        <f t="shared" si="4"/>
        <v>0</v>
      </c>
      <c r="G239" s="200" t="s">
        <v>174</v>
      </c>
    </row>
    <row r="240" spans="1:7" s="32" customFormat="1" hidden="1">
      <c r="A240" s="157"/>
      <c r="B240" s="149"/>
      <c r="C240" s="149"/>
      <c r="D240" s="163"/>
      <c r="E240" s="149"/>
      <c r="F240" s="117">
        <f t="shared" si="4"/>
        <v>0</v>
      </c>
      <c r="G240" s="200" t="s">
        <v>174</v>
      </c>
    </row>
    <row r="241" spans="1:7" s="32" customFormat="1" hidden="1">
      <c r="A241" s="157"/>
      <c r="B241" s="149"/>
      <c r="C241" s="149"/>
      <c r="D241" s="163"/>
      <c r="E241" s="149"/>
      <c r="F241" s="117">
        <f t="shared" si="4"/>
        <v>0</v>
      </c>
      <c r="G241" s="200" t="s">
        <v>174</v>
      </c>
    </row>
    <row r="242" spans="1:7" s="32" customFormat="1" hidden="1">
      <c r="A242" s="157"/>
      <c r="B242" s="149"/>
      <c r="C242" s="149"/>
      <c r="D242" s="163"/>
      <c r="E242" s="149"/>
      <c r="F242" s="117">
        <f t="shared" si="4"/>
        <v>0</v>
      </c>
      <c r="G242" s="200" t="s">
        <v>174</v>
      </c>
    </row>
    <row r="243" spans="1:7" s="32" customFormat="1" hidden="1">
      <c r="A243" s="157"/>
      <c r="B243" s="149"/>
      <c r="C243" s="149"/>
      <c r="D243" s="163"/>
      <c r="E243" s="149"/>
      <c r="F243" s="117">
        <f t="shared" si="4"/>
        <v>0</v>
      </c>
      <c r="G243" s="200" t="s">
        <v>174</v>
      </c>
    </row>
    <row r="244" spans="1:7" s="32" customFormat="1" hidden="1">
      <c r="A244" s="157"/>
      <c r="B244" s="149"/>
      <c r="C244" s="149"/>
      <c r="D244" s="163"/>
      <c r="E244" s="149"/>
      <c r="F244" s="117">
        <f t="shared" si="4"/>
        <v>0</v>
      </c>
      <c r="G244" s="200" t="s">
        <v>174</v>
      </c>
    </row>
    <row r="245" spans="1:7" s="32" customFormat="1" hidden="1">
      <c r="A245" s="157"/>
      <c r="B245" s="149"/>
      <c r="C245" s="149"/>
      <c r="D245" s="163"/>
      <c r="E245" s="149"/>
      <c r="F245" s="117">
        <f t="shared" si="4"/>
        <v>0</v>
      </c>
      <c r="G245" s="200" t="s">
        <v>174</v>
      </c>
    </row>
    <row r="246" spans="1:7" s="32" customFormat="1" hidden="1">
      <c r="A246" s="157"/>
      <c r="B246" s="149"/>
      <c r="C246" s="149"/>
      <c r="D246" s="163"/>
      <c r="E246" s="149"/>
      <c r="F246" s="117">
        <f t="shared" si="4"/>
        <v>0</v>
      </c>
      <c r="G246" s="200" t="s">
        <v>174</v>
      </c>
    </row>
    <row r="247" spans="1:7" s="32" customFormat="1" hidden="1">
      <c r="A247" s="157"/>
      <c r="B247" s="149"/>
      <c r="C247" s="149"/>
      <c r="D247" s="163"/>
      <c r="E247" s="149"/>
      <c r="F247" s="117">
        <f t="shared" si="4"/>
        <v>0</v>
      </c>
      <c r="G247" s="200" t="s">
        <v>174</v>
      </c>
    </row>
    <row r="248" spans="1:7" s="32" customFormat="1" hidden="1">
      <c r="A248" s="157"/>
      <c r="B248" s="149"/>
      <c r="C248" s="149"/>
      <c r="D248" s="163"/>
      <c r="E248" s="149"/>
      <c r="F248" s="117">
        <f t="shared" si="4"/>
        <v>0</v>
      </c>
      <c r="G248" s="200" t="s">
        <v>174</v>
      </c>
    </row>
    <row r="249" spans="1:7" s="32" customFormat="1" hidden="1">
      <c r="A249" s="157"/>
      <c r="B249" s="149"/>
      <c r="C249" s="149"/>
      <c r="D249" s="163"/>
      <c r="E249" s="149"/>
      <c r="F249" s="117">
        <f t="shared" si="4"/>
        <v>0</v>
      </c>
      <c r="G249" s="200" t="s">
        <v>174</v>
      </c>
    </row>
    <row r="250" spans="1:7" s="32" customFormat="1" hidden="1">
      <c r="A250" s="157"/>
      <c r="B250" s="149"/>
      <c r="C250" s="149"/>
      <c r="D250" s="163"/>
      <c r="E250" s="149"/>
      <c r="F250" s="117">
        <f t="shared" si="4"/>
        <v>0</v>
      </c>
      <c r="G250" s="200" t="s">
        <v>174</v>
      </c>
    </row>
    <row r="251" spans="1:7" s="32" customFormat="1" hidden="1">
      <c r="A251" s="157"/>
      <c r="B251" s="149"/>
      <c r="C251" s="149"/>
      <c r="D251" s="163"/>
      <c r="E251" s="149"/>
      <c r="F251" s="117">
        <f t="shared" si="4"/>
        <v>0</v>
      </c>
      <c r="G251" s="200" t="s">
        <v>174</v>
      </c>
    </row>
    <row r="252" spans="1:7" s="32" customFormat="1" hidden="1">
      <c r="A252" s="157"/>
      <c r="B252" s="149"/>
      <c r="C252" s="149"/>
      <c r="D252" s="163"/>
      <c r="E252" s="149"/>
      <c r="F252" s="117">
        <f t="shared" si="4"/>
        <v>0</v>
      </c>
      <c r="G252" s="200" t="s">
        <v>174</v>
      </c>
    </row>
    <row r="253" spans="1:7" s="32" customFormat="1" hidden="1">
      <c r="A253" s="157"/>
      <c r="B253" s="149"/>
      <c r="C253" s="149"/>
      <c r="D253" s="163"/>
      <c r="E253" s="149"/>
      <c r="F253" s="117">
        <f t="shared" si="4"/>
        <v>0</v>
      </c>
      <c r="G253" s="200" t="s">
        <v>174</v>
      </c>
    </row>
    <row r="254" spans="1:7" s="32" customFormat="1" hidden="1">
      <c r="A254" s="157"/>
      <c r="B254" s="149"/>
      <c r="C254" s="149"/>
      <c r="D254" s="163"/>
      <c r="E254" s="149"/>
      <c r="F254" s="117">
        <f t="shared" si="4"/>
        <v>0</v>
      </c>
      <c r="G254" s="200" t="s">
        <v>174</v>
      </c>
    </row>
    <row r="255" spans="1:7" s="32" customFormat="1" hidden="1">
      <c r="A255" s="157"/>
      <c r="B255" s="149"/>
      <c r="C255" s="149"/>
      <c r="D255" s="163"/>
      <c r="E255" s="149"/>
      <c r="F255" s="117">
        <f t="shared" si="4"/>
        <v>0</v>
      </c>
      <c r="G255" s="200" t="s">
        <v>174</v>
      </c>
    </row>
    <row r="256" spans="1:7" s="32" customFormat="1" hidden="1">
      <c r="A256" s="157"/>
      <c r="B256" s="149"/>
      <c r="C256" s="149"/>
      <c r="D256" s="163"/>
      <c r="E256" s="149"/>
      <c r="F256" s="117">
        <f t="shared" si="4"/>
        <v>0</v>
      </c>
      <c r="G256" s="200" t="s">
        <v>174</v>
      </c>
    </row>
    <row r="257" spans="1:17" s="32" customFormat="1" hidden="1">
      <c r="A257" s="157"/>
      <c r="B257" s="149"/>
      <c r="C257" s="149"/>
      <c r="D257" s="163"/>
      <c r="E257" s="149"/>
      <c r="F257" s="117">
        <f t="shared" si="4"/>
        <v>0</v>
      </c>
      <c r="G257" s="200" t="s">
        <v>174</v>
      </c>
    </row>
    <row r="258" spans="1:17" s="32" customFormat="1" hidden="1">
      <c r="A258" s="157"/>
      <c r="B258" s="149"/>
      <c r="C258" s="149"/>
      <c r="D258" s="163"/>
      <c r="E258" s="149"/>
      <c r="F258" s="117">
        <f t="shared" si="4"/>
        <v>0</v>
      </c>
      <c r="G258" s="200" t="s">
        <v>174</v>
      </c>
    </row>
    <row r="259" spans="1:17" s="32" customFormat="1" hidden="1">
      <c r="A259" s="157"/>
      <c r="B259" s="149"/>
      <c r="C259" s="149"/>
      <c r="D259" s="163"/>
      <c r="E259" s="149"/>
      <c r="F259" s="117">
        <f t="shared" si="4"/>
        <v>0</v>
      </c>
      <c r="G259" s="200" t="s">
        <v>174</v>
      </c>
    </row>
    <row r="260" spans="1:17" s="32" customFormat="1" hidden="1">
      <c r="A260" s="157"/>
      <c r="B260" s="149"/>
      <c r="C260" s="149"/>
      <c r="D260" s="163"/>
      <c r="E260" s="149"/>
      <c r="F260" s="117">
        <f t="shared" si="4"/>
        <v>0</v>
      </c>
      <c r="G260" s="200" t="s">
        <v>174</v>
      </c>
    </row>
    <row r="261" spans="1:17" s="32" customFormat="1" hidden="1">
      <c r="A261" s="157"/>
      <c r="B261" s="149"/>
      <c r="C261" s="149"/>
      <c r="D261" s="163"/>
      <c r="E261" s="149"/>
      <c r="F261" s="117">
        <f t="shared" si="4"/>
        <v>0</v>
      </c>
      <c r="G261" s="200" t="s">
        <v>174</v>
      </c>
    </row>
    <row r="262" spans="1:17" s="32" customFormat="1" hidden="1">
      <c r="A262" s="157"/>
      <c r="B262" s="149"/>
      <c r="C262" s="149"/>
      <c r="D262" s="163"/>
      <c r="E262" s="149"/>
      <c r="F262" s="117">
        <f t="shared" si="4"/>
        <v>0</v>
      </c>
      <c r="G262" s="200" t="s">
        <v>174</v>
      </c>
    </row>
    <row r="263" spans="1:17" s="32" customFormat="1" hidden="1">
      <c r="A263" s="157"/>
      <c r="B263" s="149"/>
      <c r="C263" s="149"/>
      <c r="D263" s="163"/>
      <c r="E263" s="149"/>
      <c r="F263" s="117">
        <f t="shared" si="4"/>
        <v>0</v>
      </c>
      <c r="G263" s="200" t="s">
        <v>174</v>
      </c>
    </row>
    <row r="264" spans="1:17" s="32" customFormat="1" hidden="1">
      <c r="A264" s="157"/>
      <c r="B264" s="149"/>
      <c r="C264" s="149"/>
      <c r="D264" s="163"/>
      <c r="E264" s="149"/>
      <c r="F264" s="117">
        <f t="shared" si="4"/>
        <v>0</v>
      </c>
      <c r="G264" s="200" t="s">
        <v>174</v>
      </c>
    </row>
    <row r="265" spans="1:17" s="32" customFormat="1" hidden="1">
      <c r="A265" s="157"/>
      <c r="B265" s="149"/>
      <c r="C265" s="149"/>
      <c r="D265" s="163"/>
      <c r="E265" s="149"/>
      <c r="F265" s="117">
        <f t="shared" si="4"/>
        <v>0</v>
      </c>
      <c r="G265" s="200" t="s">
        <v>174</v>
      </c>
    </row>
    <row r="266" spans="1:17" s="32" customFormat="1">
      <c r="A266" s="157" t="s">
        <v>210</v>
      </c>
      <c r="B266" s="149">
        <v>3</v>
      </c>
      <c r="C266" s="149" t="s">
        <v>215</v>
      </c>
      <c r="D266" s="163">
        <f t="shared" ref="D266" ca="1" si="5">RAND()*1000000</f>
        <v>207924.05508378288</v>
      </c>
      <c r="E266" s="149">
        <v>7</v>
      </c>
      <c r="F266" s="192">
        <f ca="1">ROUND(+B266*D266*E266,2)</f>
        <v>4366405.16</v>
      </c>
      <c r="G266" s="200" t="s">
        <v>174</v>
      </c>
    </row>
    <row r="267" spans="1:17">
      <c r="A267" s="171"/>
      <c r="B267" s="5"/>
      <c r="C267" s="5"/>
      <c r="D267" s="121"/>
      <c r="E267" s="121" t="s">
        <v>175</v>
      </c>
      <c r="F267" s="198">
        <f ca="1">ROUND(SUBTOTAL(109,F136:F266),2)</f>
        <v>44533699.539999999</v>
      </c>
      <c r="G267" s="119" t="s">
        <v>174</v>
      </c>
      <c r="I267" s="226" t="s">
        <v>216</v>
      </c>
    </row>
    <row r="268" spans="1:17">
      <c r="F268" s="122"/>
      <c r="G268" s="122" t="s">
        <v>166</v>
      </c>
    </row>
    <row r="269" spans="1:17">
      <c r="C269" s="340" t="str">
        <f>"Total "&amp;B2</f>
        <v>Total GRANT EXCLUSIVE LINE ITEM</v>
      </c>
      <c r="D269" s="340"/>
      <c r="E269" s="340"/>
      <c r="F269" s="117">
        <f ca="1">+F267+F135</f>
        <v>78279128.409999996</v>
      </c>
      <c r="G269" s="119" t="s">
        <v>166</v>
      </c>
      <c r="I269" s="35" t="s">
        <v>177</v>
      </c>
    </row>
    <row r="270" spans="1:17">
      <c r="A270" s="180"/>
      <c r="B270" s="5"/>
      <c r="C270" s="5"/>
      <c r="D270" s="5"/>
      <c r="E270" s="5"/>
      <c r="F270" s="119"/>
      <c r="G270" s="119" t="s">
        <v>166</v>
      </c>
    </row>
    <row r="271" spans="1:17">
      <c r="A271" s="86" t="str">
        <f>B2&amp;" Narrative (State):"</f>
        <v>GRANT EXCLUSIVE LINE ITEM Narrative (State):</v>
      </c>
      <c r="B271" s="124"/>
      <c r="C271" s="124"/>
      <c r="D271" s="124"/>
      <c r="E271" s="124"/>
      <c r="F271" s="125"/>
      <c r="G271" s="203" t="s">
        <v>171</v>
      </c>
      <c r="I271" s="36" t="s">
        <v>179</v>
      </c>
    </row>
    <row r="272" spans="1:17" s="32" customFormat="1" ht="45" customHeight="1">
      <c r="A272" s="354" t="s">
        <v>217</v>
      </c>
      <c r="B272" s="355"/>
      <c r="C272" s="355"/>
      <c r="D272" s="355"/>
      <c r="E272" s="355"/>
      <c r="F272" s="356"/>
      <c r="G272" s="201" t="s">
        <v>171</v>
      </c>
      <c r="I272" s="353" t="s">
        <v>180</v>
      </c>
      <c r="J272" s="353"/>
      <c r="K272" s="353"/>
      <c r="L272" s="353"/>
      <c r="M272" s="353"/>
      <c r="N272" s="353"/>
      <c r="O272" s="353"/>
      <c r="P272" s="353"/>
      <c r="Q272" s="353"/>
    </row>
    <row r="273" spans="1:17">
      <c r="G273" t="s">
        <v>174</v>
      </c>
    </row>
    <row r="274" spans="1:17">
      <c r="A274" s="86" t="str">
        <f>B2&amp;" Narrative (Non-State) i.e. Match or Other Funding"</f>
        <v>GRANT EXCLUSIVE LINE ITEM Narrative (Non-State) i.e. Match or Other Funding</v>
      </c>
      <c r="B274" s="126"/>
      <c r="C274" s="126"/>
      <c r="D274" s="126"/>
      <c r="E274" s="126"/>
      <c r="F274" s="127"/>
      <c r="G274" s="204" t="s">
        <v>174</v>
      </c>
      <c r="I274" s="36" t="s">
        <v>179</v>
      </c>
    </row>
    <row r="275" spans="1:17" s="32" customFormat="1" ht="45" customHeight="1">
      <c r="A275" s="354" t="s">
        <v>218</v>
      </c>
      <c r="B275" s="355"/>
      <c r="C275" s="355"/>
      <c r="D275" s="355"/>
      <c r="E275" s="355"/>
      <c r="F275" s="356"/>
      <c r="G275" s="201" t="s">
        <v>174</v>
      </c>
      <c r="I275" s="353" t="s">
        <v>180</v>
      </c>
      <c r="J275" s="353"/>
      <c r="K275" s="353"/>
      <c r="L275" s="353"/>
      <c r="M275" s="353"/>
      <c r="N275" s="353"/>
      <c r="O275" s="353"/>
      <c r="P275" s="353"/>
      <c r="Q275" s="353"/>
    </row>
    <row r="277" spans="1:17">
      <c r="D277" s="181"/>
    </row>
  </sheetData>
  <sheetProtection algorithmName="SHA-512" hashValue="5HFVygijoQ6ByKZ92l2v9Ztd5RoH3Qa8LZXjhNNlIT3JsxPu7uIcj/7980ElKzJPINCkclaUiYKkv7KCZ4zv0A==" saltValue="ZZ6ufdipRf76+op0AMW1uA==" spinCount="100000" sheet="1" formatCells="0" format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E43A6-CD1B-4419-A976-7892E6B47B97}">
  <sheetPr>
    <pageSetUpPr fitToPage="1"/>
  </sheetPr>
  <dimension ref="A1:Q277"/>
  <sheetViews>
    <sheetView zoomScaleNormal="100" zoomScaleSheetLayoutView="100" workbookViewId="0">
      <pane ySplit="4" topLeftCell="A5" activePane="bottomLeft" state="frozen"/>
      <selection pane="bottomLeft" activeCell="A272" sqref="A272:F272"/>
      <selection activeCell="A272" sqref="A272:F272"/>
    </sheetView>
  </sheetViews>
  <sheetFormatPr defaultColWidth="9.140625" defaultRowHeight="14.45"/>
  <cols>
    <col min="1" max="1" width="55.5703125" customWidth="1"/>
    <col min="2" max="5" width="15.140625" customWidth="1"/>
    <col min="6" max="6" width="17" customWidth="1"/>
    <col min="7" max="7" width="17" hidden="1" customWidth="1"/>
    <col min="8" max="8" width="2.5703125" customWidth="1"/>
  </cols>
  <sheetData>
    <row r="1" spans="1:9" ht="20.25" customHeight="1">
      <c r="A1" s="337" t="s">
        <v>163</v>
      </c>
      <c r="B1" s="337"/>
      <c r="C1" s="337"/>
      <c r="D1" s="337"/>
      <c r="E1" s="337"/>
      <c r="F1" t="str">
        <f>+'Section A'!B2</f>
        <v>Cornucopia-Galesburg Inc</v>
      </c>
      <c r="G1" t="s">
        <v>164</v>
      </c>
    </row>
    <row r="2" spans="1:9" ht="20.25" customHeight="1">
      <c r="A2" s="191" t="s">
        <v>225</v>
      </c>
      <c r="B2" s="357" t="s">
        <v>208</v>
      </c>
      <c r="C2" s="357"/>
      <c r="D2" s="357"/>
      <c r="E2" s="357"/>
      <c r="F2" s="357"/>
    </row>
    <row r="3" spans="1:9" ht="37.5" customHeight="1">
      <c r="A3" s="270" t="s">
        <v>209</v>
      </c>
      <c r="B3" s="270"/>
      <c r="C3" s="270"/>
      <c r="D3" s="270"/>
      <c r="E3" s="270"/>
      <c r="F3" s="270"/>
      <c r="G3" s="224" t="s">
        <v>166</v>
      </c>
    </row>
    <row r="4" spans="1:9">
      <c r="A4" s="138" t="s">
        <v>210</v>
      </c>
      <c r="B4" s="138" t="s">
        <v>193</v>
      </c>
      <c r="C4" s="138" t="s">
        <v>211</v>
      </c>
      <c r="D4" s="138" t="s">
        <v>212</v>
      </c>
      <c r="E4" s="138" t="s">
        <v>213</v>
      </c>
      <c r="F4" s="138" t="s">
        <v>214</v>
      </c>
      <c r="G4" s="186" t="s">
        <v>166</v>
      </c>
      <c r="I4" s="36" t="s">
        <v>170</v>
      </c>
    </row>
    <row r="5" spans="1:9" s="32" customFormat="1">
      <c r="A5" s="184" t="s">
        <v>210</v>
      </c>
      <c r="B5" s="149">
        <v>3</v>
      </c>
      <c r="C5" s="149" t="s">
        <v>215</v>
      </c>
      <c r="D5" s="163">
        <f t="shared" ref="D5:D7" ca="1" si="0">RAND()*1000000</f>
        <v>339574.41084472218</v>
      </c>
      <c r="E5" s="149">
        <v>7</v>
      </c>
      <c r="F5" s="117">
        <f t="shared" ref="F5:F133" ca="1" si="1">ROUND(+B5*D5*E5,2)</f>
        <v>7131062.6299999999</v>
      </c>
      <c r="G5" s="200" t="s">
        <v>171</v>
      </c>
    </row>
    <row r="6" spans="1:9" s="32" customFormat="1">
      <c r="A6" s="157" t="s">
        <v>210</v>
      </c>
      <c r="B6" s="149">
        <v>3</v>
      </c>
      <c r="C6" s="149" t="s">
        <v>215</v>
      </c>
      <c r="D6" s="163">
        <f t="shared" ca="1" si="0"/>
        <v>718451.28002203419</v>
      </c>
      <c r="E6" s="149">
        <v>7</v>
      </c>
      <c r="F6" s="117">
        <f t="shared" ca="1" si="1"/>
        <v>15087476.880000001</v>
      </c>
      <c r="G6" s="200" t="s">
        <v>171</v>
      </c>
    </row>
    <row r="7" spans="1:9" s="32" customFormat="1">
      <c r="A7" s="157" t="s">
        <v>210</v>
      </c>
      <c r="B7" s="149">
        <v>3</v>
      </c>
      <c r="C7" s="149" t="s">
        <v>215</v>
      </c>
      <c r="D7" s="163">
        <f t="shared" ca="1" si="0"/>
        <v>622878.93674434244</v>
      </c>
      <c r="E7" s="149">
        <v>7</v>
      </c>
      <c r="F7" s="117">
        <f t="shared" ca="1" si="1"/>
        <v>13080457.67</v>
      </c>
      <c r="G7" s="200" t="s">
        <v>171</v>
      </c>
    </row>
    <row r="8" spans="1:9" s="32" customFormat="1" hidden="1">
      <c r="A8" s="157"/>
      <c r="B8" s="149"/>
      <c r="C8" s="149"/>
      <c r="D8" s="163"/>
      <c r="E8" s="149"/>
      <c r="F8" s="117">
        <f t="shared" si="1"/>
        <v>0</v>
      </c>
      <c r="G8" s="200" t="s">
        <v>171</v>
      </c>
    </row>
    <row r="9" spans="1:9" s="32" customFormat="1" hidden="1">
      <c r="A9" s="157"/>
      <c r="B9" s="149"/>
      <c r="C9" s="149"/>
      <c r="D9" s="163"/>
      <c r="E9" s="149"/>
      <c r="F9" s="117">
        <f t="shared" si="1"/>
        <v>0</v>
      </c>
      <c r="G9" s="200" t="s">
        <v>171</v>
      </c>
    </row>
    <row r="10" spans="1:9" s="32" customFormat="1" hidden="1">
      <c r="A10" s="157"/>
      <c r="B10" s="149"/>
      <c r="C10" s="149"/>
      <c r="D10" s="163"/>
      <c r="E10" s="149"/>
      <c r="F10" s="117">
        <f t="shared" si="1"/>
        <v>0</v>
      </c>
      <c r="G10" s="200" t="s">
        <v>171</v>
      </c>
    </row>
    <row r="11" spans="1:9" s="32" customFormat="1" hidden="1">
      <c r="A11" s="157"/>
      <c r="B11" s="149"/>
      <c r="C11" s="149"/>
      <c r="D11" s="163"/>
      <c r="E11" s="149"/>
      <c r="F11" s="117">
        <f t="shared" si="1"/>
        <v>0</v>
      </c>
      <c r="G11" s="200" t="s">
        <v>171</v>
      </c>
    </row>
    <row r="12" spans="1:9" s="32" customFormat="1" hidden="1">
      <c r="A12" s="157"/>
      <c r="B12" s="149"/>
      <c r="C12" s="149"/>
      <c r="D12" s="163"/>
      <c r="E12" s="149"/>
      <c r="F12" s="117">
        <f t="shared" si="1"/>
        <v>0</v>
      </c>
      <c r="G12" s="200" t="s">
        <v>171</v>
      </c>
    </row>
    <row r="13" spans="1:9" s="32" customFormat="1" hidden="1">
      <c r="A13" s="157"/>
      <c r="B13" s="149"/>
      <c r="C13" s="149"/>
      <c r="D13" s="163"/>
      <c r="E13" s="149"/>
      <c r="F13" s="117">
        <f t="shared" si="1"/>
        <v>0</v>
      </c>
      <c r="G13" s="200" t="s">
        <v>171</v>
      </c>
    </row>
    <row r="14" spans="1:9" s="32" customFormat="1" hidden="1">
      <c r="A14" s="157"/>
      <c r="B14" s="149"/>
      <c r="C14" s="149"/>
      <c r="D14" s="163"/>
      <c r="E14" s="149"/>
      <c r="F14" s="117">
        <f t="shared" si="1"/>
        <v>0</v>
      </c>
      <c r="G14" s="200" t="s">
        <v>171</v>
      </c>
    </row>
    <row r="15" spans="1:9" s="32" customFormat="1" hidden="1">
      <c r="A15" s="157"/>
      <c r="B15" s="149"/>
      <c r="C15" s="149"/>
      <c r="D15" s="163"/>
      <c r="E15" s="149"/>
      <c r="F15" s="117">
        <f t="shared" si="1"/>
        <v>0</v>
      </c>
      <c r="G15" s="200" t="s">
        <v>171</v>
      </c>
    </row>
    <row r="16" spans="1:9" s="32" customFormat="1" hidden="1">
      <c r="A16" s="157"/>
      <c r="B16" s="149"/>
      <c r="C16" s="149"/>
      <c r="D16" s="163"/>
      <c r="E16" s="149"/>
      <c r="F16" s="117">
        <f t="shared" si="1"/>
        <v>0</v>
      </c>
      <c r="G16" s="200" t="s">
        <v>171</v>
      </c>
    </row>
    <row r="17" spans="1:7" s="32" customFormat="1" hidden="1">
      <c r="A17" s="157"/>
      <c r="B17" s="149"/>
      <c r="C17" s="149"/>
      <c r="D17" s="163"/>
      <c r="E17" s="149"/>
      <c r="F17" s="117">
        <f t="shared" si="1"/>
        <v>0</v>
      </c>
      <c r="G17" s="200" t="s">
        <v>171</v>
      </c>
    </row>
    <row r="18" spans="1:7" s="32" customFormat="1" hidden="1">
      <c r="A18" s="157"/>
      <c r="B18" s="149"/>
      <c r="C18" s="149"/>
      <c r="D18" s="163"/>
      <c r="E18" s="149"/>
      <c r="F18" s="117">
        <f t="shared" si="1"/>
        <v>0</v>
      </c>
      <c r="G18" s="200" t="s">
        <v>171</v>
      </c>
    </row>
    <row r="19" spans="1:7" s="32" customFormat="1" hidden="1">
      <c r="A19" s="157"/>
      <c r="B19" s="149"/>
      <c r="C19" s="149"/>
      <c r="D19" s="163"/>
      <c r="E19" s="149"/>
      <c r="F19" s="117">
        <f t="shared" si="1"/>
        <v>0</v>
      </c>
      <c r="G19" s="200" t="s">
        <v>171</v>
      </c>
    </row>
    <row r="20" spans="1:7" s="32" customFormat="1" hidden="1">
      <c r="A20" s="157"/>
      <c r="B20" s="149"/>
      <c r="C20" s="149"/>
      <c r="D20" s="163"/>
      <c r="E20" s="149"/>
      <c r="F20" s="117">
        <f t="shared" si="1"/>
        <v>0</v>
      </c>
      <c r="G20" s="200" t="s">
        <v>171</v>
      </c>
    </row>
    <row r="21" spans="1:7" s="32" customFormat="1" hidden="1">
      <c r="A21" s="157"/>
      <c r="B21" s="149"/>
      <c r="C21" s="149"/>
      <c r="D21" s="163"/>
      <c r="E21" s="149"/>
      <c r="F21" s="117">
        <f t="shared" si="1"/>
        <v>0</v>
      </c>
      <c r="G21" s="200" t="s">
        <v>171</v>
      </c>
    </row>
    <row r="22" spans="1:7" s="32" customFormat="1" hidden="1">
      <c r="A22" s="157"/>
      <c r="B22" s="149"/>
      <c r="C22" s="149"/>
      <c r="D22" s="163"/>
      <c r="E22" s="149"/>
      <c r="F22" s="117">
        <f t="shared" si="1"/>
        <v>0</v>
      </c>
      <c r="G22" s="200" t="s">
        <v>171</v>
      </c>
    </row>
    <row r="23" spans="1:7" s="32" customFormat="1" hidden="1">
      <c r="A23" s="157"/>
      <c r="B23" s="149"/>
      <c r="C23" s="149"/>
      <c r="D23" s="163"/>
      <c r="E23" s="149"/>
      <c r="F23" s="117">
        <f t="shared" si="1"/>
        <v>0</v>
      </c>
      <c r="G23" s="200" t="s">
        <v>171</v>
      </c>
    </row>
    <row r="24" spans="1:7" s="32" customFormat="1" hidden="1">
      <c r="A24" s="157"/>
      <c r="B24" s="149"/>
      <c r="C24" s="149"/>
      <c r="D24" s="163"/>
      <c r="E24" s="149"/>
      <c r="F24" s="117">
        <f t="shared" si="1"/>
        <v>0</v>
      </c>
      <c r="G24" s="200" t="s">
        <v>171</v>
      </c>
    </row>
    <row r="25" spans="1:7" s="32" customFormat="1" hidden="1">
      <c r="A25" s="157"/>
      <c r="B25" s="149"/>
      <c r="C25" s="149"/>
      <c r="D25" s="163"/>
      <c r="E25" s="149"/>
      <c r="F25" s="117">
        <f t="shared" si="1"/>
        <v>0</v>
      </c>
      <c r="G25" s="200" t="s">
        <v>171</v>
      </c>
    </row>
    <row r="26" spans="1:7" s="32" customFormat="1" hidden="1">
      <c r="A26" s="157"/>
      <c r="B26" s="149"/>
      <c r="C26" s="149"/>
      <c r="D26" s="163"/>
      <c r="E26" s="149"/>
      <c r="F26" s="117">
        <f t="shared" si="1"/>
        <v>0</v>
      </c>
      <c r="G26" s="200" t="s">
        <v>171</v>
      </c>
    </row>
    <row r="27" spans="1:7" s="32" customFormat="1" hidden="1">
      <c r="A27" s="157"/>
      <c r="B27" s="149"/>
      <c r="C27" s="149"/>
      <c r="D27" s="163"/>
      <c r="E27" s="149"/>
      <c r="F27" s="117">
        <f t="shared" si="1"/>
        <v>0</v>
      </c>
      <c r="G27" s="200" t="s">
        <v>171</v>
      </c>
    </row>
    <row r="28" spans="1:7" s="32" customFormat="1" hidden="1">
      <c r="A28" s="157"/>
      <c r="B28" s="149"/>
      <c r="C28" s="149"/>
      <c r="D28" s="163"/>
      <c r="E28" s="149"/>
      <c r="F28" s="117">
        <f t="shared" si="1"/>
        <v>0</v>
      </c>
      <c r="G28" s="200" t="s">
        <v>171</v>
      </c>
    </row>
    <row r="29" spans="1:7" s="32" customFormat="1" hidden="1">
      <c r="A29" s="157"/>
      <c r="B29" s="149"/>
      <c r="C29" s="149"/>
      <c r="D29" s="163"/>
      <c r="E29" s="149"/>
      <c r="F29" s="117">
        <f t="shared" si="1"/>
        <v>0</v>
      </c>
      <c r="G29" s="200" t="s">
        <v>171</v>
      </c>
    </row>
    <row r="30" spans="1:7" s="32" customFormat="1" hidden="1">
      <c r="A30" s="157"/>
      <c r="B30" s="149"/>
      <c r="C30" s="149"/>
      <c r="D30" s="163"/>
      <c r="E30" s="149"/>
      <c r="F30" s="117">
        <f t="shared" si="1"/>
        <v>0</v>
      </c>
      <c r="G30" s="200" t="s">
        <v>171</v>
      </c>
    </row>
    <row r="31" spans="1:7" s="32" customFormat="1" hidden="1">
      <c r="A31" s="157"/>
      <c r="B31" s="149"/>
      <c r="C31" s="149"/>
      <c r="D31" s="163"/>
      <c r="E31" s="149"/>
      <c r="F31" s="117">
        <f t="shared" si="1"/>
        <v>0</v>
      </c>
      <c r="G31" s="200" t="s">
        <v>171</v>
      </c>
    </row>
    <row r="32" spans="1:7" s="32" customFormat="1" hidden="1">
      <c r="A32" s="157"/>
      <c r="B32" s="149"/>
      <c r="C32" s="149"/>
      <c r="D32" s="163"/>
      <c r="E32" s="149"/>
      <c r="F32" s="117">
        <f t="shared" si="1"/>
        <v>0</v>
      </c>
      <c r="G32" s="200" t="s">
        <v>171</v>
      </c>
    </row>
    <row r="33" spans="1:7" s="32" customFormat="1" hidden="1">
      <c r="A33" s="157"/>
      <c r="B33" s="149"/>
      <c r="C33" s="149"/>
      <c r="D33" s="163"/>
      <c r="E33" s="149"/>
      <c r="F33" s="117">
        <f t="shared" si="1"/>
        <v>0</v>
      </c>
      <c r="G33" s="200" t="s">
        <v>171</v>
      </c>
    </row>
    <row r="34" spans="1:7" s="32" customFormat="1" hidden="1">
      <c r="A34" s="157"/>
      <c r="B34" s="149"/>
      <c r="C34" s="149"/>
      <c r="D34" s="163"/>
      <c r="E34" s="149"/>
      <c r="F34" s="117">
        <f t="shared" si="1"/>
        <v>0</v>
      </c>
      <c r="G34" s="200" t="s">
        <v>171</v>
      </c>
    </row>
    <row r="35" spans="1:7" s="32" customFormat="1" hidden="1">
      <c r="A35" s="157"/>
      <c r="B35" s="149"/>
      <c r="C35" s="149"/>
      <c r="D35" s="163"/>
      <c r="E35" s="149"/>
      <c r="F35" s="117">
        <f t="shared" si="1"/>
        <v>0</v>
      </c>
      <c r="G35" s="200" t="s">
        <v>171</v>
      </c>
    </row>
    <row r="36" spans="1:7" s="32" customFormat="1" hidden="1">
      <c r="A36" s="157"/>
      <c r="B36" s="149"/>
      <c r="C36" s="149"/>
      <c r="D36" s="163"/>
      <c r="E36" s="149"/>
      <c r="F36" s="117">
        <f t="shared" si="1"/>
        <v>0</v>
      </c>
      <c r="G36" s="200" t="s">
        <v>171</v>
      </c>
    </row>
    <row r="37" spans="1:7" s="32" customFormat="1" hidden="1">
      <c r="A37" s="157"/>
      <c r="B37" s="149"/>
      <c r="C37" s="149"/>
      <c r="D37" s="163"/>
      <c r="E37" s="149"/>
      <c r="F37" s="117">
        <f t="shared" si="1"/>
        <v>0</v>
      </c>
      <c r="G37" s="200" t="s">
        <v>171</v>
      </c>
    </row>
    <row r="38" spans="1:7" s="32" customFormat="1" hidden="1">
      <c r="A38" s="157"/>
      <c r="B38" s="149"/>
      <c r="C38" s="149"/>
      <c r="D38" s="163"/>
      <c r="E38" s="149"/>
      <c r="F38" s="117">
        <f t="shared" si="1"/>
        <v>0</v>
      </c>
      <c r="G38" s="200" t="s">
        <v>171</v>
      </c>
    </row>
    <row r="39" spans="1:7" s="32" customFormat="1" hidden="1">
      <c r="A39" s="157"/>
      <c r="B39" s="149"/>
      <c r="C39" s="149"/>
      <c r="D39" s="163"/>
      <c r="E39" s="149"/>
      <c r="F39" s="117">
        <f t="shared" si="1"/>
        <v>0</v>
      </c>
      <c r="G39" s="200" t="s">
        <v>171</v>
      </c>
    </row>
    <row r="40" spans="1:7" s="32" customFormat="1" hidden="1">
      <c r="A40" s="157"/>
      <c r="B40" s="149"/>
      <c r="C40" s="149"/>
      <c r="D40" s="163"/>
      <c r="E40" s="149"/>
      <c r="F40" s="117">
        <f t="shared" si="1"/>
        <v>0</v>
      </c>
      <c r="G40" s="200" t="s">
        <v>171</v>
      </c>
    </row>
    <row r="41" spans="1:7" s="32" customFormat="1" hidden="1">
      <c r="A41" s="157"/>
      <c r="B41" s="149"/>
      <c r="C41" s="149"/>
      <c r="D41" s="163"/>
      <c r="E41" s="149"/>
      <c r="F41" s="117">
        <f t="shared" si="1"/>
        <v>0</v>
      </c>
      <c r="G41" s="200" t="s">
        <v>171</v>
      </c>
    </row>
    <row r="42" spans="1:7" s="32" customFormat="1" hidden="1">
      <c r="A42" s="157"/>
      <c r="B42" s="149"/>
      <c r="C42" s="149"/>
      <c r="D42" s="163"/>
      <c r="E42" s="149"/>
      <c r="F42" s="117">
        <f t="shared" si="1"/>
        <v>0</v>
      </c>
      <c r="G42" s="200" t="s">
        <v>171</v>
      </c>
    </row>
    <row r="43" spans="1:7" s="32" customFormat="1" hidden="1">
      <c r="A43" s="157"/>
      <c r="B43" s="149"/>
      <c r="C43" s="149"/>
      <c r="D43" s="163"/>
      <c r="E43" s="149"/>
      <c r="F43" s="117">
        <f t="shared" si="1"/>
        <v>0</v>
      </c>
      <c r="G43" s="200" t="s">
        <v>171</v>
      </c>
    </row>
    <row r="44" spans="1:7" s="32" customFormat="1" hidden="1">
      <c r="A44" s="157"/>
      <c r="B44" s="149"/>
      <c r="C44" s="149"/>
      <c r="D44" s="163"/>
      <c r="E44" s="149"/>
      <c r="F44" s="117">
        <f t="shared" si="1"/>
        <v>0</v>
      </c>
      <c r="G44" s="200" t="s">
        <v>171</v>
      </c>
    </row>
    <row r="45" spans="1:7" s="32" customFormat="1" hidden="1">
      <c r="A45" s="157"/>
      <c r="B45" s="149"/>
      <c r="C45" s="149"/>
      <c r="D45" s="163"/>
      <c r="E45" s="149"/>
      <c r="F45" s="117">
        <f t="shared" si="1"/>
        <v>0</v>
      </c>
      <c r="G45" s="200" t="s">
        <v>171</v>
      </c>
    </row>
    <row r="46" spans="1:7" s="32" customFormat="1" hidden="1">
      <c r="A46" s="157"/>
      <c r="B46" s="149"/>
      <c r="C46" s="149"/>
      <c r="D46" s="163"/>
      <c r="E46" s="149"/>
      <c r="F46" s="117">
        <f t="shared" si="1"/>
        <v>0</v>
      </c>
      <c r="G46" s="200" t="s">
        <v>171</v>
      </c>
    </row>
    <row r="47" spans="1:7" s="32" customFormat="1" hidden="1">
      <c r="A47" s="157"/>
      <c r="B47" s="149"/>
      <c r="C47" s="149"/>
      <c r="D47" s="163"/>
      <c r="E47" s="149"/>
      <c r="F47" s="117">
        <f t="shared" si="1"/>
        <v>0</v>
      </c>
      <c r="G47" s="200" t="s">
        <v>171</v>
      </c>
    </row>
    <row r="48" spans="1:7" s="32" customFormat="1" hidden="1">
      <c r="A48" s="157"/>
      <c r="B48" s="149"/>
      <c r="C48" s="149"/>
      <c r="D48" s="163"/>
      <c r="E48" s="149"/>
      <c r="F48" s="117">
        <f t="shared" si="1"/>
        <v>0</v>
      </c>
      <c r="G48" s="200" t="s">
        <v>171</v>
      </c>
    </row>
    <row r="49" spans="1:7" s="32" customFormat="1" hidden="1">
      <c r="A49" s="157"/>
      <c r="B49" s="149"/>
      <c r="C49" s="149"/>
      <c r="D49" s="163"/>
      <c r="E49" s="149"/>
      <c r="F49" s="117">
        <f t="shared" si="1"/>
        <v>0</v>
      </c>
      <c r="G49" s="200" t="s">
        <v>171</v>
      </c>
    </row>
    <row r="50" spans="1:7" s="32" customFormat="1" hidden="1">
      <c r="A50" s="157"/>
      <c r="B50" s="149"/>
      <c r="C50" s="149"/>
      <c r="D50" s="163"/>
      <c r="E50" s="149"/>
      <c r="F50" s="117">
        <f t="shared" si="1"/>
        <v>0</v>
      </c>
      <c r="G50" s="200" t="s">
        <v>171</v>
      </c>
    </row>
    <row r="51" spans="1:7" s="32" customFormat="1" hidden="1">
      <c r="A51" s="157"/>
      <c r="B51" s="149"/>
      <c r="C51" s="149"/>
      <c r="D51" s="163"/>
      <c r="E51" s="149"/>
      <c r="F51" s="117">
        <f t="shared" si="1"/>
        <v>0</v>
      </c>
      <c r="G51" s="200" t="s">
        <v>171</v>
      </c>
    </row>
    <row r="52" spans="1:7" s="32" customFormat="1" hidden="1">
      <c r="A52" s="157"/>
      <c r="B52" s="149"/>
      <c r="C52" s="149"/>
      <c r="D52" s="163"/>
      <c r="E52" s="149"/>
      <c r="F52" s="117">
        <f t="shared" si="1"/>
        <v>0</v>
      </c>
      <c r="G52" s="200" t="s">
        <v>171</v>
      </c>
    </row>
    <row r="53" spans="1:7" s="32" customFormat="1" hidden="1">
      <c r="A53" s="157"/>
      <c r="B53" s="149"/>
      <c r="C53" s="149"/>
      <c r="D53" s="163"/>
      <c r="E53" s="149"/>
      <c r="F53" s="117">
        <f t="shared" si="1"/>
        <v>0</v>
      </c>
      <c r="G53" s="200" t="s">
        <v>171</v>
      </c>
    </row>
    <row r="54" spans="1:7" s="32" customFormat="1" hidden="1">
      <c r="A54" s="157"/>
      <c r="B54" s="149"/>
      <c r="C54" s="149"/>
      <c r="D54" s="163"/>
      <c r="E54" s="149"/>
      <c r="F54" s="117">
        <f t="shared" si="1"/>
        <v>0</v>
      </c>
      <c r="G54" s="200" t="s">
        <v>171</v>
      </c>
    </row>
    <row r="55" spans="1:7" s="32" customFormat="1" hidden="1">
      <c r="A55" s="157"/>
      <c r="B55" s="149"/>
      <c r="C55" s="149"/>
      <c r="D55" s="163"/>
      <c r="E55" s="149"/>
      <c r="F55" s="117">
        <f t="shared" si="1"/>
        <v>0</v>
      </c>
      <c r="G55" s="200" t="s">
        <v>171</v>
      </c>
    </row>
    <row r="56" spans="1:7" s="32" customFormat="1" hidden="1">
      <c r="A56" s="157"/>
      <c r="B56" s="149"/>
      <c r="C56" s="149"/>
      <c r="D56" s="163"/>
      <c r="E56" s="149"/>
      <c r="F56" s="117">
        <f t="shared" si="1"/>
        <v>0</v>
      </c>
      <c r="G56" s="200" t="s">
        <v>171</v>
      </c>
    </row>
    <row r="57" spans="1:7" s="32" customFormat="1" hidden="1">
      <c r="A57" s="157"/>
      <c r="B57" s="149"/>
      <c r="C57" s="149"/>
      <c r="D57" s="163"/>
      <c r="E57" s="149"/>
      <c r="F57" s="117">
        <f t="shared" si="1"/>
        <v>0</v>
      </c>
      <c r="G57" s="200" t="s">
        <v>171</v>
      </c>
    </row>
    <row r="58" spans="1:7" s="32" customFormat="1" hidden="1">
      <c r="A58" s="157"/>
      <c r="B58" s="149"/>
      <c r="C58" s="149"/>
      <c r="D58" s="163"/>
      <c r="E58" s="149"/>
      <c r="F58" s="117">
        <f t="shared" si="1"/>
        <v>0</v>
      </c>
      <c r="G58" s="200" t="s">
        <v>171</v>
      </c>
    </row>
    <row r="59" spans="1:7" s="32" customFormat="1" hidden="1">
      <c r="A59" s="157"/>
      <c r="B59" s="149"/>
      <c r="C59" s="149"/>
      <c r="D59" s="163"/>
      <c r="E59" s="149"/>
      <c r="F59" s="117">
        <f t="shared" si="1"/>
        <v>0</v>
      </c>
      <c r="G59" s="200" t="s">
        <v>171</v>
      </c>
    </row>
    <row r="60" spans="1:7" s="32" customFormat="1" hidden="1">
      <c r="A60" s="157"/>
      <c r="B60" s="149"/>
      <c r="C60" s="149"/>
      <c r="D60" s="163"/>
      <c r="E60" s="149"/>
      <c r="F60" s="117">
        <f t="shared" si="1"/>
        <v>0</v>
      </c>
      <c r="G60" s="200" t="s">
        <v>171</v>
      </c>
    </row>
    <row r="61" spans="1:7" s="32" customFormat="1" hidden="1">
      <c r="A61" s="157"/>
      <c r="B61" s="149"/>
      <c r="C61" s="149"/>
      <c r="D61" s="163"/>
      <c r="E61" s="149"/>
      <c r="F61" s="117">
        <f t="shared" si="1"/>
        <v>0</v>
      </c>
      <c r="G61" s="200" t="s">
        <v>171</v>
      </c>
    </row>
    <row r="62" spans="1:7" s="32" customFormat="1" hidden="1">
      <c r="A62" s="157"/>
      <c r="B62" s="149"/>
      <c r="C62" s="149"/>
      <c r="D62" s="163"/>
      <c r="E62" s="149"/>
      <c r="F62" s="117">
        <f t="shared" si="1"/>
        <v>0</v>
      </c>
      <c r="G62" s="200" t="s">
        <v>171</v>
      </c>
    </row>
    <row r="63" spans="1:7" s="32" customFormat="1" hidden="1">
      <c r="A63" s="157"/>
      <c r="B63" s="149"/>
      <c r="C63" s="149"/>
      <c r="D63" s="163"/>
      <c r="E63" s="149"/>
      <c r="F63" s="117">
        <f t="shared" si="1"/>
        <v>0</v>
      </c>
      <c r="G63" s="200" t="s">
        <v>171</v>
      </c>
    </row>
    <row r="64" spans="1:7" s="32" customFormat="1" hidden="1">
      <c r="A64" s="157"/>
      <c r="B64" s="149"/>
      <c r="C64" s="149"/>
      <c r="D64" s="163"/>
      <c r="E64" s="149"/>
      <c r="F64" s="117">
        <f t="shared" si="1"/>
        <v>0</v>
      </c>
      <c r="G64" s="200" t="s">
        <v>171</v>
      </c>
    </row>
    <row r="65" spans="1:7" s="32" customFormat="1" hidden="1">
      <c r="A65" s="157"/>
      <c r="B65" s="149"/>
      <c r="C65" s="149"/>
      <c r="D65" s="163"/>
      <c r="E65" s="149"/>
      <c r="F65" s="117">
        <f t="shared" si="1"/>
        <v>0</v>
      </c>
      <c r="G65" s="200" t="s">
        <v>171</v>
      </c>
    </row>
    <row r="66" spans="1:7" s="32" customFormat="1" hidden="1">
      <c r="A66" s="157"/>
      <c r="B66" s="149"/>
      <c r="C66" s="149"/>
      <c r="D66" s="163"/>
      <c r="E66" s="149"/>
      <c r="F66" s="117">
        <f t="shared" si="1"/>
        <v>0</v>
      </c>
      <c r="G66" s="200" t="s">
        <v>171</v>
      </c>
    </row>
    <row r="67" spans="1:7" s="32" customFormat="1" hidden="1">
      <c r="A67" s="157"/>
      <c r="B67" s="149"/>
      <c r="C67" s="149"/>
      <c r="D67" s="163"/>
      <c r="E67" s="149"/>
      <c r="F67" s="117">
        <f t="shared" si="1"/>
        <v>0</v>
      </c>
      <c r="G67" s="200" t="s">
        <v>171</v>
      </c>
    </row>
    <row r="68" spans="1:7" s="32" customFormat="1" hidden="1">
      <c r="A68" s="157"/>
      <c r="B68" s="149"/>
      <c r="C68" s="149"/>
      <c r="D68" s="163"/>
      <c r="E68" s="149"/>
      <c r="F68" s="117">
        <f t="shared" si="1"/>
        <v>0</v>
      </c>
      <c r="G68" s="200" t="s">
        <v>171</v>
      </c>
    </row>
    <row r="69" spans="1:7" s="32" customFormat="1" hidden="1">
      <c r="A69" s="157"/>
      <c r="B69" s="149"/>
      <c r="C69" s="149"/>
      <c r="D69" s="163"/>
      <c r="E69" s="149"/>
      <c r="F69" s="117">
        <f t="shared" si="1"/>
        <v>0</v>
      </c>
      <c r="G69" s="200" t="s">
        <v>171</v>
      </c>
    </row>
    <row r="70" spans="1:7" s="32" customFormat="1" hidden="1">
      <c r="A70" s="157"/>
      <c r="B70" s="149"/>
      <c r="C70" s="149"/>
      <c r="D70" s="163"/>
      <c r="E70" s="149"/>
      <c r="F70" s="117">
        <f t="shared" si="1"/>
        <v>0</v>
      </c>
      <c r="G70" s="200" t="s">
        <v>171</v>
      </c>
    </row>
    <row r="71" spans="1:7" s="32" customFormat="1" hidden="1">
      <c r="A71" s="157"/>
      <c r="B71" s="149"/>
      <c r="C71" s="149"/>
      <c r="D71" s="163"/>
      <c r="E71" s="149"/>
      <c r="F71" s="117">
        <f t="shared" si="1"/>
        <v>0</v>
      </c>
      <c r="G71" s="200" t="s">
        <v>171</v>
      </c>
    </row>
    <row r="72" spans="1:7" s="32" customFormat="1" hidden="1">
      <c r="A72" s="157"/>
      <c r="B72" s="149"/>
      <c r="C72" s="149"/>
      <c r="D72" s="163"/>
      <c r="E72" s="149"/>
      <c r="F72" s="117">
        <f t="shared" si="1"/>
        <v>0</v>
      </c>
      <c r="G72" s="200" t="s">
        <v>171</v>
      </c>
    </row>
    <row r="73" spans="1:7" s="32" customFormat="1" hidden="1">
      <c r="A73" s="157"/>
      <c r="B73" s="149"/>
      <c r="C73" s="149"/>
      <c r="D73" s="163"/>
      <c r="E73" s="149"/>
      <c r="F73" s="117">
        <f t="shared" si="1"/>
        <v>0</v>
      </c>
      <c r="G73" s="200" t="s">
        <v>171</v>
      </c>
    </row>
    <row r="74" spans="1:7" s="32" customFormat="1" hidden="1">
      <c r="A74" s="157"/>
      <c r="B74" s="149"/>
      <c r="C74" s="149"/>
      <c r="D74" s="163"/>
      <c r="E74" s="149"/>
      <c r="F74" s="117">
        <f t="shared" si="1"/>
        <v>0</v>
      </c>
      <c r="G74" s="200" t="s">
        <v>171</v>
      </c>
    </row>
    <row r="75" spans="1:7" s="32" customFormat="1" hidden="1">
      <c r="A75" s="157"/>
      <c r="B75" s="149"/>
      <c r="C75" s="149"/>
      <c r="D75" s="163"/>
      <c r="E75" s="149"/>
      <c r="F75" s="117">
        <f t="shared" si="1"/>
        <v>0</v>
      </c>
      <c r="G75" s="200" t="s">
        <v>171</v>
      </c>
    </row>
    <row r="76" spans="1:7" s="32" customFormat="1" hidden="1">
      <c r="A76" s="157"/>
      <c r="B76" s="149"/>
      <c r="C76" s="149"/>
      <c r="D76" s="163"/>
      <c r="E76" s="149"/>
      <c r="F76" s="117">
        <f t="shared" si="1"/>
        <v>0</v>
      </c>
      <c r="G76" s="200" t="s">
        <v>171</v>
      </c>
    </row>
    <row r="77" spans="1:7" s="32" customFormat="1" hidden="1">
      <c r="A77" s="157"/>
      <c r="B77" s="149"/>
      <c r="C77" s="149"/>
      <c r="D77" s="163"/>
      <c r="E77" s="149"/>
      <c r="F77" s="117">
        <f t="shared" si="1"/>
        <v>0</v>
      </c>
      <c r="G77" s="200" t="s">
        <v>171</v>
      </c>
    </row>
    <row r="78" spans="1:7" s="32" customFormat="1" hidden="1">
      <c r="A78" s="157"/>
      <c r="B78" s="149"/>
      <c r="C78" s="149"/>
      <c r="D78" s="163"/>
      <c r="E78" s="149"/>
      <c r="F78" s="117">
        <f t="shared" si="1"/>
        <v>0</v>
      </c>
      <c r="G78" s="200" t="s">
        <v>171</v>
      </c>
    </row>
    <row r="79" spans="1:7" s="32" customFormat="1" hidden="1">
      <c r="A79" s="157"/>
      <c r="B79" s="149"/>
      <c r="C79" s="149"/>
      <c r="D79" s="163"/>
      <c r="E79" s="149"/>
      <c r="F79" s="117">
        <f t="shared" si="1"/>
        <v>0</v>
      </c>
      <c r="G79" s="200" t="s">
        <v>171</v>
      </c>
    </row>
    <row r="80" spans="1:7" s="32" customFormat="1" hidden="1">
      <c r="A80" s="157"/>
      <c r="B80" s="149"/>
      <c r="C80" s="149"/>
      <c r="D80" s="163"/>
      <c r="E80" s="149"/>
      <c r="F80" s="117">
        <f t="shared" si="1"/>
        <v>0</v>
      </c>
      <c r="G80" s="200" t="s">
        <v>171</v>
      </c>
    </row>
    <row r="81" spans="1:7" s="32" customFormat="1" hidden="1">
      <c r="A81" s="157"/>
      <c r="B81" s="149"/>
      <c r="C81" s="149"/>
      <c r="D81" s="163"/>
      <c r="E81" s="149"/>
      <c r="F81" s="117">
        <f t="shared" si="1"/>
        <v>0</v>
      </c>
      <c r="G81" s="200" t="s">
        <v>171</v>
      </c>
    </row>
    <row r="82" spans="1:7" s="32" customFormat="1" hidden="1">
      <c r="A82" s="157"/>
      <c r="B82" s="149"/>
      <c r="C82" s="149"/>
      <c r="D82" s="163"/>
      <c r="E82" s="149"/>
      <c r="F82" s="117">
        <f t="shared" si="1"/>
        <v>0</v>
      </c>
      <c r="G82" s="200" t="s">
        <v>171</v>
      </c>
    </row>
    <row r="83" spans="1:7" s="32" customFormat="1" hidden="1">
      <c r="A83" s="157"/>
      <c r="B83" s="149"/>
      <c r="C83" s="149"/>
      <c r="D83" s="163"/>
      <c r="E83" s="149"/>
      <c r="F83" s="117">
        <f t="shared" si="1"/>
        <v>0</v>
      </c>
      <c r="G83" s="200" t="s">
        <v>171</v>
      </c>
    </row>
    <row r="84" spans="1:7" s="32" customFormat="1" hidden="1">
      <c r="A84" s="157"/>
      <c r="B84" s="149"/>
      <c r="C84" s="149"/>
      <c r="D84" s="163"/>
      <c r="E84" s="149"/>
      <c r="F84" s="117">
        <f t="shared" si="1"/>
        <v>0</v>
      </c>
      <c r="G84" s="200" t="s">
        <v>171</v>
      </c>
    </row>
    <row r="85" spans="1:7" s="32" customFormat="1" hidden="1">
      <c r="A85" s="157"/>
      <c r="B85" s="149"/>
      <c r="C85" s="149"/>
      <c r="D85" s="163"/>
      <c r="E85" s="149"/>
      <c r="F85" s="117">
        <f t="shared" si="1"/>
        <v>0</v>
      </c>
      <c r="G85" s="200" t="s">
        <v>171</v>
      </c>
    </row>
    <row r="86" spans="1:7" s="32" customFormat="1" hidden="1">
      <c r="A86" s="157"/>
      <c r="B86" s="149"/>
      <c r="C86" s="149"/>
      <c r="D86" s="163"/>
      <c r="E86" s="149"/>
      <c r="F86" s="117">
        <f t="shared" si="1"/>
        <v>0</v>
      </c>
      <c r="G86" s="200" t="s">
        <v>171</v>
      </c>
    </row>
    <row r="87" spans="1:7" s="32" customFormat="1" hidden="1">
      <c r="A87" s="157"/>
      <c r="B87" s="149"/>
      <c r="C87" s="149"/>
      <c r="D87" s="163"/>
      <c r="E87" s="149"/>
      <c r="F87" s="117">
        <f t="shared" si="1"/>
        <v>0</v>
      </c>
      <c r="G87" s="200" t="s">
        <v>171</v>
      </c>
    </row>
    <row r="88" spans="1:7" s="32" customFormat="1" hidden="1">
      <c r="A88" s="157"/>
      <c r="B88" s="149"/>
      <c r="C88" s="149"/>
      <c r="D88" s="163"/>
      <c r="E88" s="149"/>
      <c r="F88" s="117">
        <f t="shared" si="1"/>
        <v>0</v>
      </c>
      <c r="G88" s="200" t="s">
        <v>171</v>
      </c>
    </row>
    <row r="89" spans="1:7" s="32" customFormat="1" hidden="1">
      <c r="A89" s="157"/>
      <c r="B89" s="149"/>
      <c r="C89" s="149"/>
      <c r="D89" s="163"/>
      <c r="E89" s="149"/>
      <c r="F89" s="117">
        <f t="shared" si="1"/>
        <v>0</v>
      </c>
      <c r="G89" s="200" t="s">
        <v>171</v>
      </c>
    </row>
    <row r="90" spans="1:7" s="32" customFormat="1" hidden="1">
      <c r="A90" s="157"/>
      <c r="B90" s="149"/>
      <c r="C90" s="149"/>
      <c r="D90" s="163"/>
      <c r="E90" s="149"/>
      <c r="F90" s="117">
        <f t="shared" si="1"/>
        <v>0</v>
      </c>
      <c r="G90" s="200" t="s">
        <v>171</v>
      </c>
    </row>
    <row r="91" spans="1:7" s="32" customFormat="1" hidden="1">
      <c r="A91" s="157"/>
      <c r="B91" s="149"/>
      <c r="C91" s="149"/>
      <c r="D91" s="163"/>
      <c r="E91" s="149"/>
      <c r="F91" s="117">
        <f t="shared" si="1"/>
        <v>0</v>
      </c>
      <c r="G91" s="200" t="s">
        <v>171</v>
      </c>
    </row>
    <row r="92" spans="1:7" s="32" customFormat="1" hidden="1">
      <c r="A92" s="157"/>
      <c r="B92" s="149"/>
      <c r="C92" s="149"/>
      <c r="D92" s="163"/>
      <c r="E92" s="149"/>
      <c r="F92" s="117">
        <f t="shared" si="1"/>
        <v>0</v>
      </c>
      <c r="G92" s="200" t="s">
        <v>171</v>
      </c>
    </row>
    <row r="93" spans="1:7" s="32" customFormat="1" hidden="1">
      <c r="A93" s="157"/>
      <c r="B93" s="149"/>
      <c r="C93" s="149"/>
      <c r="D93" s="163"/>
      <c r="E93" s="149"/>
      <c r="F93" s="117">
        <f t="shared" si="1"/>
        <v>0</v>
      </c>
      <c r="G93" s="200" t="s">
        <v>171</v>
      </c>
    </row>
    <row r="94" spans="1:7" s="32" customFormat="1" hidden="1">
      <c r="A94" s="157"/>
      <c r="B94" s="149"/>
      <c r="C94" s="149"/>
      <c r="D94" s="163"/>
      <c r="E94" s="149"/>
      <c r="F94" s="117">
        <f t="shared" si="1"/>
        <v>0</v>
      </c>
      <c r="G94" s="200" t="s">
        <v>171</v>
      </c>
    </row>
    <row r="95" spans="1:7" s="32" customFormat="1" hidden="1">
      <c r="A95" s="157"/>
      <c r="B95" s="149"/>
      <c r="C95" s="149"/>
      <c r="D95" s="163"/>
      <c r="E95" s="149"/>
      <c r="F95" s="117">
        <f t="shared" si="1"/>
        <v>0</v>
      </c>
      <c r="G95" s="200" t="s">
        <v>171</v>
      </c>
    </row>
    <row r="96" spans="1:7" s="32" customFormat="1" hidden="1">
      <c r="A96" s="157"/>
      <c r="B96" s="149"/>
      <c r="C96" s="149"/>
      <c r="D96" s="163"/>
      <c r="E96" s="149"/>
      <c r="F96" s="117">
        <f t="shared" si="1"/>
        <v>0</v>
      </c>
      <c r="G96" s="200" t="s">
        <v>171</v>
      </c>
    </row>
    <row r="97" spans="1:7" s="32" customFormat="1" hidden="1">
      <c r="A97" s="157"/>
      <c r="B97" s="149"/>
      <c r="C97" s="149"/>
      <c r="D97" s="163"/>
      <c r="E97" s="149"/>
      <c r="F97" s="117">
        <f t="shared" si="1"/>
        <v>0</v>
      </c>
      <c r="G97" s="200" t="s">
        <v>171</v>
      </c>
    </row>
    <row r="98" spans="1:7" s="32" customFormat="1" hidden="1">
      <c r="A98" s="157"/>
      <c r="B98" s="149"/>
      <c r="C98" s="149"/>
      <c r="D98" s="163"/>
      <c r="E98" s="149"/>
      <c r="F98" s="117">
        <f t="shared" si="1"/>
        <v>0</v>
      </c>
      <c r="G98" s="200" t="s">
        <v>171</v>
      </c>
    </row>
    <row r="99" spans="1:7" s="32" customFormat="1" hidden="1">
      <c r="A99" s="157"/>
      <c r="B99" s="149"/>
      <c r="C99" s="149"/>
      <c r="D99" s="163"/>
      <c r="E99" s="149"/>
      <c r="F99" s="117">
        <f t="shared" si="1"/>
        <v>0</v>
      </c>
      <c r="G99" s="200" t="s">
        <v>171</v>
      </c>
    </row>
    <row r="100" spans="1:7" s="32" customFormat="1" hidden="1">
      <c r="A100" s="157"/>
      <c r="B100" s="149"/>
      <c r="C100" s="149"/>
      <c r="D100" s="163"/>
      <c r="E100" s="149"/>
      <c r="F100" s="117">
        <f t="shared" si="1"/>
        <v>0</v>
      </c>
      <c r="G100" s="200" t="s">
        <v>171</v>
      </c>
    </row>
    <row r="101" spans="1:7" s="32" customFormat="1" hidden="1">
      <c r="A101" s="157"/>
      <c r="B101" s="149"/>
      <c r="C101" s="149"/>
      <c r="D101" s="163"/>
      <c r="E101" s="149"/>
      <c r="F101" s="117">
        <f t="shared" si="1"/>
        <v>0</v>
      </c>
      <c r="G101" s="200" t="s">
        <v>171</v>
      </c>
    </row>
    <row r="102" spans="1:7" s="32" customFormat="1" hidden="1">
      <c r="A102" s="157"/>
      <c r="B102" s="149"/>
      <c r="C102" s="149"/>
      <c r="D102" s="163"/>
      <c r="E102" s="149"/>
      <c r="F102" s="117">
        <f t="shared" si="1"/>
        <v>0</v>
      </c>
      <c r="G102" s="200" t="s">
        <v>171</v>
      </c>
    </row>
    <row r="103" spans="1:7" s="32" customFormat="1" hidden="1">
      <c r="A103" s="157"/>
      <c r="B103" s="149"/>
      <c r="C103" s="149"/>
      <c r="D103" s="163"/>
      <c r="E103" s="149"/>
      <c r="F103" s="117">
        <f t="shared" si="1"/>
        <v>0</v>
      </c>
      <c r="G103" s="200" t="s">
        <v>171</v>
      </c>
    </row>
    <row r="104" spans="1:7" s="32" customFormat="1" hidden="1">
      <c r="A104" s="157"/>
      <c r="B104" s="149"/>
      <c r="C104" s="149"/>
      <c r="D104" s="163"/>
      <c r="E104" s="149"/>
      <c r="F104" s="117">
        <f t="shared" si="1"/>
        <v>0</v>
      </c>
      <c r="G104" s="200" t="s">
        <v>171</v>
      </c>
    </row>
    <row r="105" spans="1:7" s="32" customFormat="1" hidden="1">
      <c r="A105" s="157"/>
      <c r="B105" s="149"/>
      <c r="C105" s="149"/>
      <c r="D105" s="163"/>
      <c r="E105" s="149"/>
      <c r="F105" s="117">
        <f t="shared" si="1"/>
        <v>0</v>
      </c>
      <c r="G105" s="200" t="s">
        <v>171</v>
      </c>
    </row>
    <row r="106" spans="1:7" s="32" customFormat="1" hidden="1">
      <c r="A106" s="157"/>
      <c r="B106" s="149"/>
      <c r="C106" s="149"/>
      <c r="D106" s="163"/>
      <c r="E106" s="149"/>
      <c r="F106" s="117">
        <f t="shared" si="1"/>
        <v>0</v>
      </c>
      <c r="G106" s="200" t="s">
        <v>171</v>
      </c>
    </row>
    <row r="107" spans="1:7" s="32" customFormat="1" hidden="1">
      <c r="A107" s="157"/>
      <c r="B107" s="149"/>
      <c r="C107" s="149"/>
      <c r="D107" s="163"/>
      <c r="E107" s="149"/>
      <c r="F107" s="117">
        <f t="shared" si="1"/>
        <v>0</v>
      </c>
      <c r="G107" s="200" t="s">
        <v>171</v>
      </c>
    </row>
    <row r="108" spans="1:7" s="32" customFormat="1" hidden="1">
      <c r="A108" s="157"/>
      <c r="B108" s="149"/>
      <c r="C108" s="149"/>
      <c r="D108" s="163"/>
      <c r="E108" s="149"/>
      <c r="F108" s="117">
        <f t="shared" si="1"/>
        <v>0</v>
      </c>
      <c r="G108" s="200" t="s">
        <v>171</v>
      </c>
    </row>
    <row r="109" spans="1:7" s="32" customFormat="1" hidden="1">
      <c r="A109" s="157"/>
      <c r="B109" s="149"/>
      <c r="C109" s="149"/>
      <c r="D109" s="163"/>
      <c r="E109" s="149"/>
      <c r="F109" s="117">
        <f t="shared" si="1"/>
        <v>0</v>
      </c>
      <c r="G109" s="200" t="s">
        <v>171</v>
      </c>
    </row>
    <row r="110" spans="1:7" s="32" customFormat="1" hidden="1">
      <c r="A110" s="157"/>
      <c r="B110" s="149"/>
      <c r="C110" s="149"/>
      <c r="D110" s="163"/>
      <c r="E110" s="149"/>
      <c r="F110" s="117">
        <f t="shared" si="1"/>
        <v>0</v>
      </c>
      <c r="G110" s="200" t="s">
        <v>171</v>
      </c>
    </row>
    <row r="111" spans="1:7" s="32" customFormat="1" hidden="1">
      <c r="A111" s="157"/>
      <c r="B111" s="149"/>
      <c r="C111" s="149"/>
      <c r="D111" s="163"/>
      <c r="E111" s="149"/>
      <c r="F111" s="117">
        <f t="shared" si="1"/>
        <v>0</v>
      </c>
      <c r="G111" s="200" t="s">
        <v>171</v>
      </c>
    </row>
    <row r="112" spans="1:7" s="32" customFormat="1" hidden="1">
      <c r="A112" s="157"/>
      <c r="B112" s="149"/>
      <c r="C112" s="149"/>
      <c r="D112" s="163"/>
      <c r="E112" s="149"/>
      <c r="F112" s="117">
        <f t="shared" si="1"/>
        <v>0</v>
      </c>
      <c r="G112" s="200" t="s">
        <v>171</v>
      </c>
    </row>
    <row r="113" spans="1:7" s="32" customFormat="1" hidden="1">
      <c r="A113" s="157"/>
      <c r="B113" s="149"/>
      <c r="C113" s="149"/>
      <c r="D113" s="163"/>
      <c r="E113" s="149"/>
      <c r="F113" s="117">
        <f t="shared" si="1"/>
        <v>0</v>
      </c>
      <c r="G113" s="200" t="s">
        <v>171</v>
      </c>
    </row>
    <row r="114" spans="1:7" s="32" customFormat="1" hidden="1">
      <c r="A114" s="157"/>
      <c r="B114" s="149"/>
      <c r="C114" s="149"/>
      <c r="D114" s="163"/>
      <c r="E114" s="149"/>
      <c r="F114" s="117">
        <f t="shared" si="1"/>
        <v>0</v>
      </c>
      <c r="G114" s="200" t="s">
        <v>171</v>
      </c>
    </row>
    <row r="115" spans="1:7" s="32" customFormat="1" hidden="1">
      <c r="A115" s="157"/>
      <c r="B115" s="149"/>
      <c r="C115" s="149"/>
      <c r="D115" s="163"/>
      <c r="E115" s="149"/>
      <c r="F115" s="117">
        <f t="shared" si="1"/>
        <v>0</v>
      </c>
      <c r="G115" s="200" t="s">
        <v>171</v>
      </c>
    </row>
    <row r="116" spans="1:7" s="32" customFormat="1" hidden="1">
      <c r="A116" s="157"/>
      <c r="B116" s="149"/>
      <c r="C116" s="149"/>
      <c r="D116" s="163"/>
      <c r="E116" s="149"/>
      <c r="F116" s="117">
        <f t="shared" si="1"/>
        <v>0</v>
      </c>
      <c r="G116" s="200" t="s">
        <v>171</v>
      </c>
    </row>
    <row r="117" spans="1:7" s="32" customFormat="1" hidden="1">
      <c r="A117" s="157"/>
      <c r="B117" s="149"/>
      <c r="C117" s="149"/>
      <c r="D117" s="163"/>
      <c r="E117" s="149"/>
      <c r="F117" s="117">
        <f t="shared" si="1"/>
        <v>0</v>
      </c>
      <c r="G117" s="200" t="s">
        <v>171</v>
      </c>
    </row>
    <row r="118" spans="1:7" s="32" customFormat="1" hidden="1">
      <c r="A118" s="157"/>
      <c r="B118" s="149"/>
      <c r="C118" s="149"/>
      <c r="D118" s="163"/>
      <c r="E118" s="149"/>
      <c r="F118" s="117">
        <f t="shared" si="1"/>
        <v>0</v>
      </c>
      <c r="G118" s="200" t="s">
        <v>171</v>
      </c>
    </row>
    <row r="119" spans="1:7" s="32" customFormat="1" hidden="1">
      <c r="A119" s="157"/>
      <c r="B119" s="149"/>
      <c r="C119" s="149"/>
      <c r="D119" s="163"/>
      <c r="E119" s="149"/>
      <c r="F119" s="117">
        <f t="shared" si="1"/>
        <v>0</v>
      </c>
      <c r="G119" s="200" t="s">
        <v>171</v>
      </c>
    </row>
    <row r="120" spans="1:7" s="32" customFormat="1" hidden="1">
      <c r="A120" s="157"/>
      <c r="B120" s="149"/>
      <c r="C120" s="149"/>
      <c r="D120" s="163"/>
      <c r="E120" s="149"/>
      <c r="F120" s="117">
        <f t="shared" si="1"/>
        <v>0</v>
      </c>
      <c r="G120" s="200" t="s">
        <v>171</v>
      </c>
    </row>
    <row r="121" spans="1:7" s="32" customFormat="1" hidden="1">
      <c r="A121" s="157"/>
      <c r="B121" s="149"/>
      <c r="C121" s="149"/>
      <c r="D121" s="163"/>
      <c r="E121" s="149"/>
      <c r="F121" s="117">
        <f t="shared" si="1"/>
        <v>0</v>
      </c>
      <c r="G121" s="200" t="s">
        <v>171</v>
      </c>
    </row>
    <row r="122" spans="1:7" s="32" customFormat="1" hidden="1">
      <c r="A122" s="157"/>
      <c r="B122" s="149"/>
      <c r="C122" s="149"/>
      <c r="D122" s="163"/>
      <c r="E122" s="149"/>
      <c r="F122" s="117">
        <f t="shared" si="1"/>
        <v>0</v>
      </c>
      <c r="G122" s="200" t="s">
        <v>171</v>
      </c>
    </row>
    <row r="123" spans="1:7" s="32" customFormat="1" hidden="1">
      <c r="A123" s="157"/>
      <c r="B123" s="149"/>
      <c r="C123" s="149"/>
      <c r="D123" s="163"/>
      <c r="E123" s="149"/>
      <c r="F123" s="117">
        <f t="shared" si="1"/>
        <v>0</v>
      </c>
      <c r="G123" s="200" t="s">
        <v>171</v>
      </c>
    </row>
    <row r="124" spans="1:7" s="32" customFormat="1" hidden="1">
      <c r="A124" s="157"/>
      <c r="B124" s="149"/>
      <c r="C124" s="149"/>
      <c r="D124" s="163"/>
      <c r="E124" s="149"/>
      <c r="F124" s="117">
        <f t="shared" si="1"/>
        <v>0</v>
      </c>
      <c r="G124" s="200" t="s">
        <v>171</v>
      </c>
    </row>
    <row r="125" spans="1:7" s="32" customFormat="1" hidden="1">
      <c r="A125" s="157"/>
      <c r="B125" s="149"/>
      <c r="C125" s="149"/>
      <c r="D125" s="163"/>
      <c r="E125" s="149"/>
      <c r="F125" s="117">
        <f t="shared" si="1"/>
        <v>0</v>
      </c>
      <c r="G125" s="200" t="s">
        <v>171</v>
      </c>
    </row>
    <row r="126" spans="1:7" s="32" customFormat="1" hidden="1">
      <c r="A126" s="157"/>
      <c r="B126" s="149"/>
      <c r="C126" s="149"/>
      <c r="D126" s="163"/>
      <c r="E126" s="149"/>
      <c r="F126" s="117">
        <f t="shared" si="1"/>
        <v>0</v>
      </c>
      <c r="G126" s="200" t="s">
        <v>171</v>
      </c>
    </row>
    <row r="127" spans="1:7" s="32" customFormat="1" hidden="1">
      <c r="A127" s="157"/>
      <c r="B127" s="149"/>
      <c r="C127" s="149"/>
      <c r="D127" s="163"/>
      <c r="E127" s="149"/>
      <c r="F127" s="117">
        <f t="shared" si="1"/>
        <v>0</v>
      </c>
      <c r="G127" s="200" t="s">
        <v>171</v>
      </c>
    </row>
    <row r="128" spans="1:7" s="32" customFormat="1" hidden="1">
      <c r="A128" s="157"/>
      <c r="B128" s="149"/>
      <c r="C128" s="149"/>
      <c r="D128" s="163"/>
      <c r="E128" s="149"/>
      <c r="F128" s="117">
        <f t="shared" si="1"/>
        <v>0</v>
      </c>
      <c r="G128" s="200" t="s">
        <v>171</v>
      </c>
    </row>
    <row r="129" spans="1:9" s="32" customFormat="1" hidden="1">
      <c r="A129" s="157"/>
      <c r="B129" s="149"/>
      <c r="C129" s="149"/>
      <c r="D129" s="163"/>
      <c r="E129" s="149"/>
      <c r="F129" s="117">
        <f t="shared" si="1"/>
        <v>0</v>
      </c>
      <c r="G129" s="200" t="s">
        <v>171</v>
      </c>
    </row>
    <row r="130" spans="1:9" s="32" customFormat="1" hidden="1">
      <c r="A130" s="157"/>
      <c r="B130" s="149"/>
      <c r="C130" s="149"/>
      <c r="D130" s="163"/>
      <c r="E130" s="149"/>
      <c r="F130" s="117">
        <f t="shared" si="1"/>
        <v>0</v>
      </c>
      <c r="G130" s="200" t="s">
        <v>171</v>
      </c>
    </row>
    <row r="131" spans="1:9" s="32" customFormat="1" hidden="1">
      <c r="A131" s="157"/>
      <c r="B131" s="149"/>
      <c r="C131" s="149"/>
      <c r="D131" s="163"/>
      <c r="E131" s="149"/>
      <c r="F131" s="117">
        <f t="shared" si="1"/>
        <v>0</v>
      </c>
      <c r="G131" s="200" t="s">
        <v>171</v>
      </c>
    </row>
    <row r="132" spans="1:9" s="32" customFormat="1" hidden="1">
      <c r="A132" s="157"/>
      <c r="B132" s="149"/>
      <c r="C132" s="149"/>
      <c r="D132" s="163"/>
      <c r="E132" s="149"/>
      <c r="F132" s="117">
        <f t="shared" si="1"/>
        <v>0</v>
      </c>
      <c r="G132" s="200" t="s">
        <v>171</v>
      </c>
    </row>
    <row r="133" spans="1:9" s="32" customFormat="1" hidden="1">
      <c r="A133" s="157"/>
      <c r="B133" s="149"/>
      <c r="C133" s="149"/>
      <c r="D133" s="163"/>
      <c r="E133" s="149"/>
      <c r="F133" s="117">
        <f t="shared" si="1"/>
        <v>0</v>
      </c>
      <c r="G133" s="200" t="s">
        <v>171</v>
      </c>
    </row>
    <row r="134" spans="1:9" s="32" customFormat="1">
      <c r="A134" s="157" t="s">
        <v>210</v>
      </c>
      <c r="B134" s="149">
        <v>3</v>
      </c>
      <c r="C134" s="149" t="s">
        <v>215</v>
      </c>
      <c r="D134" s="163">
        <f t="shared" ref="D134" ca="1" si="2">RAND()*1000000</f>
        <v>147346.1209291046</v>
      </c>
      <c r="E134" s="149">
        <v>7</v>
      </c>
      <c r="F134" s="192">
        <f ca="1">ROUND(+B134*D134*E134,2)</f>
        <v>3094268.54</v>
      </c>
      <c r="G134" s="200" t="s">
        <v>171</v>
      </c>
    </row>
    <row r="135" spans="1:9">
      <c r="A135" s="171"/>
      <c r="B135" s="5"/>
      <c r="C135" s="5"/>
      <c r="D135" s="178"/>
      <c r="E135" s="179" t="s">
        <v>172</v>
      </c>
      <c r="F135" s="199">
        <f ca="1">ROUND(SUBTOTAL(109,F5:F134),2)</f>
        <v>38393265.719999999</v>
      </c>
      <c r="G135" s="202" t="s">
        <v>171</v>
      </c>
      <c r="I135" s="226" t="s">
        <v>216</v>
      </c>
    </row>
    <row r="136" spans="1:9" s="32" customFormat="1">
      <c r="A136" s="157"/>
      <c r="B136" s="29"/>
      <c r="C136" s="29"/>
      <c r="D136" s="182"/>
      <c r="E136" s="29"/>
      <c r="F136" s="197"/>
      <c r="G136" s="200" t="s">
        <v>174</v>
      </c>
    </row>
    <row r="137" spans="1:9" s="32" customFormat="1">
      <c r="A137" s="157" t="s">
        <v>210</v>
      </c>
      <c r="B137" s="149">
        <v>3</v>
      </c>
      <c r="C137" s="149" t="s">
        <v>215</v>
      </c>
      <c r="D137" s="163">
        <f t="shared" ref="D137:D139" ca="1" si="3">RAND()*1000000</f>
        <v>147924.5810166797</v>
      </c>
      <c r="E137" s="149">
        <v>7</v>
      </c>
      <c r="F137" s="117">
        <f ca="1">ROUND(+B137*D137*E137,2)</f>
        <v>3106416.2</v>
      </c>
      <c r="G137" s="200" t="s">
        <v>174</v>
      </c>
    </row>
    <row r="138" spans="1:9" s="32" customFormat="1">
      <c r="A138" s="157" t="s">
        <v>210</v>
      </c>
      <c r="B138" s="149">
        <v>3</v>
      </c>
      <c r="C138" s="149" t="s">
        <v>215</v>
      </c>
      <c r="D138" s="163">
        <f t="shared" ca="1" si="3"/>
        <v>989382.6188644293</v>
      </c>
      <c r="E138" s="149">
        <v>7</v>
      </c>
      <c r="F138" s="117">
        <f t="shared" ref="F138:F265" ca="1" si="4">ROUND(+B138*D138*E138,2)</f>
        <v>20777035</v>
      </c>
      <c r="G138" s="200" t="s">
        <v>174</v>
      </c>
    </row>
    <row r="139" spans="1:9" s="32" customFormat="1">
      <c r="A139" s="157" t="s">
        <v>210</v>
      </c>
      <c r="B139" s="149">
        <v>3</v>
      </c>
      <c r="C139" s="149" t="s">
        <v>215</v>
      </c>
      <c r="D139" s="163">
        <f t="shared" ca="1" si="3"/>
        <v>638338.17974058853</v>
      </c>
      <c r="E139" s="149">
        <v>7</v>
      </c>
      <c r="F139" s="117">
        <f t="shared" ca="1" si="4"/>
        <v>13405101.77</v>
      </c>
      <c r="G139" s="200" t="s">
        <v>174</v>
      </c>
    </row>
    <row r="140" spans="1:9" s="32" customFormat="1" hidden="1">
      <c r="A140" s="157"/>
      <c r="B140" s="149"/>
      <c r="C140" s="149"/>
      <c r="D140" s="163"/>
      <c r="E140" s="149"/>
      <c r="F140" s="117">
        <f t="shared" si="4"/>
        <v>0</v>
      </c>
      <c r="G140" s="200" t="s">
        <v>174</v>
      </c>
    </row>
    <row r="141" spans="1:9" s="32" customFormat="1" hidden="1">
      <c r="A141" s="157"/>
      <c r="B141" s="149"/>
      <c r="C141" s="149"/>
      <c r="D141" s="163"/>
      <c r="E141" s="149"/>
      <c r="F141" s="117">
        <f t="shared" si="4"/>
        <v>0</v>
      </c>
      <c r="G141" s="200" t="s">
        <v>174</v>
      </c>
    </row>
    <row r="142" spans="1:9" s="32" customFormat="1" hidden="1">
      <c r="A142" s="157"/>
      <c r="B142" s="149"/>
      <c r="C142" s="149"/>
      <c r="D142" s="163"/>
      <c r="E142" s="149"/>
      <c r="F142" s="117">
        <f t="shared" si="4"/>
        <v>0</v>
      </c>
      <c r="G142" s="200" t="s">
        <v>174</v>
      </c>
    </row>
    <row r="143" spans="1:9" s="32" customFormat="1" hidden="1">
      <c r="A143" s="157"/>
      <c r="B143" s="149"/>
      <c r="C143" s="149"/>
      <c r="D143" s="163"/>
      <c r="E143" s="149"/>
      <c r="F143" s="117">
        <f t="shared" si="4"/>
        <v>0</v>
      </c>
      <c r="G143" s="200" t="s">
        <v>174</v>
      </c>
    </row>
    <row r="144" spans="1:9" s="32" customFormat="1" hidden="1">
      <c r="A144" s="157"/>
      <c r="B144" s="149"/>
      <c r="C144" s="149"/>
      <c r="D144" s="163"/>
      <c r="E144" s="149"/>
      <c r="F144" s="117">
        <f t="shared" si="4"/>
        <v>0</v>
      </c>
      <c r="G144" s="200" t="s">
        <v>174</v>
      </c>
    </row>
    <row r="145" spans="1:7" s="32" customFormat="1" hidden="1">
      <c r="A145" s="157"/>
      <c r="B145" s="149"/>
      <c r="C145" s="149"/>
      <c r="D145" s="163"/>
      <c r="E145" s="149"/>
      <c r="F145" s="117">
        <f t="shared" si="4"/>
        <v>0</v>
      </c>
      <c r="G145" s="200" t="s">
        <v>174</v>
      </c>
    </row>
    <row r="146" spans="1:7" s="32" customFormat="1" hidden="1">
      <c r="A146" s="157"/>
      <c r="B146" s="149"/>
      <c r="C146" s="149"/>
      <c r="D146" s="163"/>
      <c r="E146" s="149"/>
      <c r="F146" s="117">
        <f t="shared" si="4"/>
        <v>0</v>
      </c>
      <c r="G146" s="200" t="s">
        <v>174</v>
      </c>
    </row>
    <row r="147" spans="1:7" s="32" customFormat="1" hidden="1">
      <c r="A147" s="157"/>
      <c r="B147" s="149"/>
      <c r="C147" s="149"/>
      <c r="D147" s="163"/>
      <c r="E147" s="149"/>
      <c r="F147" s="117">
        <f t="shared" si="4"/>
        <v>0</v>
      </c>
      <c r="G147" s="200" t="s">
        <v>174</v>
      </c>
    </row>
    <row r="148" spans="1:7" s="32" customFormat="1" hidden="1">
      <c r="A148" s="157"/>
      <c r="B148" s="149"/>
      <c r="C148" s="149"/>
      <c r="D148" s="163"/>
      <c r="E148" s="149"/>
      <c r="F148" s="117">
        <f t="shared" si="4"/>
        <v>0</v>
      </c>
      <c r="G148" s="200" t="s">
        <v>174</v>
      </c>
    </row>
    <row r="149" spans="1:7" s="32" customFormat="1" hidden="1">
      <c r="A149" s="157"/>
      <c r="B149" s="149"/>
      <c r="C149" s="149"/>
      <c r="D149" s="163"/>
      <c r="E149" s="149"/>
      <c r="F149" s="117">
        <f t="shared" si="4"/>
        <v>0</v>
      </c>
      <c r="G149" s="200" t="s">
        <v>174</v>
      </c>
    </row>
    <row r="150" spans="1:7" s="32" customFormat="1" hidden="1">
      <c r="A150" s="157"/>
      <c r="B150" s="149"/>
      <c r="C150" s="149"/>
      <c r="D150" s="163"/>
      <c r="E150" s="149"/>
      <c r="F150" s="117">
        <f t="shared" si="4"/>
        <v>0</v>
      </c>
      <c r="G150" s="200" t="s">
        <v>174</v>
      </c>
    </row>
    <row r="151" spans="1:7" s="32" customFormat="1" hidden="1">
      <c r="A151" s="157"/>
      <c r="B151" s="149"/>
      <c r="C151" s="149"/>
      <c r="D151" s="163"/>
      <c r="E151" s="149"/>
      <c r="F151" s="117">
        <f t="shared" si="4"/>
        <v>0</v>
      </c>
      <c r="G151" s="200" t="s">
        <v>174</v>
      </c>
    </row>
    <row r="152" spans="1:7" s="32" customFormat="1" hidden="1">
      <c r="A152" s="157"/>
      <c r="B152" s="149"/>
      <c r="C152" s="149"/>
      <c r="D152" s="163"/>
      <c r="E152" s="149"/>
      <c r="F152" s="117">
        <f t="shared" si="4"/>
        <v>0</v>
      </c>
      <c r="G152" s="200" t="s">
        <v>174</v>
      </c>
    </row>
    <row r="153" spans="1:7" s="32" customFormat="1" hidden="1">
      <c r="A153" s="157"/>
      <c r="B153" s="149"/>
      <c r="C153" s="149"/>
      <c r="D153" s="163"/>
      <c r="E153" s="149"/>
      <c r="F153" s="117">
        <f t="shared" si="4"/>
        <v>0</v>
      </c>
      <c r="G153" s="200" t="s">
        <v>174</v>
      </c>
    </row>
    <row r="154" spans="1:7" s="32" customFormat="1" hidden="1">
      <c r="A154" s="157"/>
      <c r="B154" s="149"/>
      <c r="C154" s="149"/>
      <c r="D154" s="163"/>
      <c r="E154" s="149"/>
      <c r="F154" s="117">
        <f t="shared" si="4"/>
        <v>0</v>
      </c>
      <c r="G154" s="200" t="s">
        <v>174</v>
      </c>
    </row>
    <row r="155" spans="1:7" s="32" customFormat="1" hidden="1">
      <c r="A155" s="157"/>
      <c r="B155" s="149"/>
      <c r="C155" s="149"/>
      <c r="D155" s="163"/>
      <c r="E155" s="149"/>
      <c r="F155" s="117">
        <f t="shared" si="4"/>
        <v>0</v>
      </c>
      <c r="G155" s="200" t="s">
        <v>174</v>
      </c>
    </row>
    <row r="156" spans="1:7" s="32" customFormat="1" hidden="1">
      <c r="A156" s="157"/>
      <c r="B156" s="149"/>
      <c r="C156" s="149"/>
      <c r="D156" s="163"/>
      <c r="E156" s="149"/>
      <c r="F156" s="117">
        <f t="shared" si="4"/>
        <v>0</v>
      </c>
      <c r="G156" s="200" t="s">
        <v>174</v>
      </c>
    </row>
    <row r="157" spans="1:7" s="32" customFormat="1" hidden="1">
      <c r="A157" s="157"/>
      <c r="B157" s="149"/>
      <c r="C157" s="149"/>
      <c r="D157" s="163"/>
      <c r="E157" s="149"/>
      <c r="F157" s="117">
        <f t="shared" si="4"/>
        <v>0</v>
      </c>
      <c r="G157" s="200" t="s">
        <v>174</v>
      </c>
    </row>
    <row r="158" spans="1:7" s="32" customFormat="1" hidden="1">
      <c r="A158" s="157"/>
      <c r="B158" s="149"/>
      <c r="C158" s="149"/>
      <c r="D158" s="163"/>
      <c r="E158" s="149"/>
      <c r="F158" s="117">
        <f t="shared" si="4"/>
        <v>0</v>
      </c>
      <c r="G158" s="200" t="s">
        <v>174</v>
      </c>
    </row>
    <row r="159" spans="1:7" s="32" customFormat="1" hidden="1">
      <c r="A159" s="157"/>
      <c r="B159" s="149"/>
      <c r="C159" s="149"/>
      <c r="D159" s="163"/>
      <c r="E159" s="149"/>
      <c r="F159" s="117">
        <f t="shared" si="4"/>
        <v>0</v>
      </c>
      <c r="G159" s="200" t="s">
        <v>174</v>
      </c>
    </row>
    <row r="160" spans="1:7" s="32" customFormat="1" hidden="1">
      <c r="A160" s="157"/>
      <c r="B160" s="149"/>
      <c r="C160" s="149"/>
      <c r="D160" s="163"/>
      <c r="E160" s="149"/>
      <c r="F160" s="117">
        <f t="shared" si="4"/>
        <v>0</v>
      </c>
      <c r="G160" s="200" t="s">
        <v>174</v>
      </c>
    </row>
    <row r="161" spans="1:7" s="32" customFormat="1" hidden="1">
      <c r="A161" s="157"/>
      <c r="B161" s="149"/>
      <c r="C161" s="149"/>
      <c r="D161" s="163"/>
      <c r="E161" s="149"/>
      <c r="F161" s="117">
        <f t="shared" si="4"/>
        <v>0</v>
      </c>
      <c r="G161" s="200" t="s">
        <v>174</v>
      </c>
    </row>
    <row r="162" spans="1:7" s="32" customFormat="1" hidden="1">
      <c r="A162" s="157"/>
      <c r="B162" s="149"/>
      <c r="C162" s="149"/>
      <c r="D162" s="163"/>
      <c r="E162" s="149"/>
      <c r="F162" s="117">
        <f t="shared" si="4"/>
        <v>0</v>
      </c>
      <c r="G162" s="200" t="s">
        <v>174</v>
      </c>
    </row>
    <row r="163" spans="1:7" s="32" customFormat="1" hidden="1">
      <c r="A163" s="157"/>
      <c r="B163" s="149"/>
      <c r="C163" s="149"/>
      <c r="D163" s="163"/>
      <c r="E163" s="149"/>
      <c r="F163" s="117">
        <f t="shared" si="4"/>
        <v>0</v>
      </c>
      <c r="G163" s="200" t="s">
        <v>174</v>
      </c>
    </row>
    <row r="164" spans="1:7" s="32" customFormat="1" hidden="1">
      <c r="A164" s="157"/>
      <c r="B164" s="149"/>
      <c r="C164" s="149"/>
      <c r="D164" s="163"/>
      <c r="E164" s="149"/>
      <c r="F164" s="117">
        <f t="shared" si="4"/>
        <v>0</v>
      </c>
      <c r="G164" s="200" t="s">
        <v>174</v>
      </c>
    </row>
    <row r="165" spans="1:7" s="32" customFormat="1" hidden="1">
      <c r="A165" s="157"/>
      <c r="B165" s="149"/>
      <c r="C165" s="149"/>
      <c r="D165" s="163"/>
      <c r="E165" s="149"/>
      <c r="F165" s="117">
        <f t="shared" si="4"/>
        <v>0</v>
      </c>
      <c r="G165" s="200" t="s">
        <v>174</v>
      </c>
    </row>
    <row r="166" spans="1:7" s="32" customFormat="1" hidden="1">
      <c r="A166" s="157"/>
      <c r="B166" s="149"/>
      <c r="C166" s="149"/>
      <c r="D166" s="163"/>
      <c r="E166" s="149"/>
      <c r="F166" s="117">
        <f t="shared" si="4"/>
        <v>0</v>
      </c>
      <c r="G166" s="200" t="s">
        <v>174</v>
      </c>
    </row>
    <row r="167" spans="1:7" s="32" customFormat="1" hidden="1">
      <c r="A167" s="157"/>
      <c r="B167" s="149"/>
      <c r="C167" s="149"/>
      <c r="D167" s="163"/>
      <c r="E167" s="149"/>
      <c r="F167" s="117">
        <f t="shared" si="4"/>
        <v>0</v>
      </c>
      <c r="G167" s="200" t="s">
        <v>174</v>
      </c>
    </row>
    <row r="168" spans="1:7" s="32" customFormat="1" hidden="1">
      <c r="A168" s="157"/>
      <c r="B168" s="149"/>
      <c r="C168" s="149"/>
      <c r="D168" s="163"/>
      <c r="E168" s="149"/>
      <c r="F168" s="117">
        <f t="shared" si="4"/>
        <v>0</v>
      </c>
      <c r="G168" s="200" t="s">
        <v>174</v>
      </c>
    </row>
    <row r="169" spans="1:7" s="32" customFormat="1" hidden="1">
      <c r="A169" s="157"/>
      <c r="B169" s="149"/>
      <c r="C169" s="149"/>
      <c r="D169" s="163"/>
      <c r="E169" s="149"/>
      <c r="F169" s="117">
        <f t="shared" si="4"/>
        <v>0</v>
      </c>
      <c r="G169" s="200" t="s">
        <v>174</v>
      </c>
    </row>
    <row r="170" spans="1:7" s="32" customFormat="1" hidden="1">
      <c r="A170" s="157"/>
      <c r="B170" s="149"/>
      <c r="C170" s="149"/>
      <c r="D170" s="163"/>
      <c r="E170" s="149"/>
      <c r="F170" s="117">
        <f t="shared" si="4"/>
        <v>0</v>
      </c>
      <c r="G170" s="200" t="s">
        <v>174</v>
      </c>
    </row>
    <row r="171" spans="1:7" s="32" customFormat="1" hidden="1">
      <c r="A171" s="157"/>
      <c r="B171" s="149"/>
      <c r="C171" s="149"/>
      <c r="D171" s="163"/>
      <c r="E171" s="149"/>
      <c r="F171" s="117">
        <f t="shared" si="4"/>
        <v>0</v>
      </c>
      <c r="G171" s="200" t="s">
        <v>174</v>
      </c>
    </row>
    <row r="172" spans="1:7" s="32" customFormat="1" hidden="1">
      <c r="A172" s="157"/>
      <c r="B172" s="149"/>
      <c r="C172" s="149"/>
      <c r="D172" s="163"/>
      <c r="E172" s="149"/>
      <c r="F172" s="117">
        <f t="shared" si="4"/>
        <v>0</v>
      </c>
      <c r="G172" s="200" t="s">
        <v>174</v>
      </c>
    </row>
    <row r="173" spans="1:7" s="32" customFormat="1" hidden="1">
      <c r="A173" s="157"/>
      <c r="B173" s="149"/>
      <c r="C173" s="149"/>
      <c r="D173" s="163"/>
      <c r="E173" s="149"/>
      <c r="F173" s="117">
        <f t="shared" si="4"/>
        <v>0</v>
      </c>
      <c r="G173" s="200" t="s">
        <v>174</v>
      </c>
    </row>
    <row r="174" spans="1:7" s="32" customFormat="1" hidden="1">
      <c r="A174" s="157"/>
      <c r="B174" s="149"/>
      <c r="C174" s="149"/>
      <c r="D174" s="163"/>
      <c r="E174" s="149"/>
      <c r="F174" s="117">
        <f t="shared" si="4"/>
        <v>0</v>
      </c>
      <c r="G174" s="200" t="s">
        <v>174</v>
      </c>
    </row>
    <row r="175" spans="1:7" s="32" customFormat="1" hidden="1">
      <c r="A175" s="157"/>
      <c r="B175" s="149"/>
      <c r="C175" s="149"/>
      <c r="D175" s="163"/>
      <c r="E175" s="149"/>
      <c r="F175" s="117">
        <f t="shared" si="4"/>
        <v>0</v>
      </c>
      <c r="G175" s="200" t="s">
        <v>174</v>
      </c>
    </row>
    <row r="176" spans="1:7" s="32" customFormat="1" hidden="1">
      <c r="A176" s="157"/>
      <c r="B176" s="149"/>
      <c r="C176" s="149"/>
      <c r="D176" s="163"/>
      <c r="E176" s="149"/>
      <c r="F176" s="117">
        <f t="shared" si="4"/>
        <v>0</v>
      </c>
      <c r="G176" s="200" t="s">
        <v>174</v>
      </c>
    </row>
    <row r="177" spans="1:7" s="32" customFormat="1" hidden="1">
      <c r="A177" s="157"/>
      <c r="B177" s="149"/>
      <c r="C177" s="149"/>
      <c r="D177" s="163"/>
      <c r="E177" s="149"/>
      <c r="F177" s="117">
        <f t="shared" si="4"/>
        <v>0</v>
      </c>
      <c r="G177" s="200" t="s">
        <v>174</v>
      </c>
    </row>
    <row r="178" spans="1:7" s="32" customFormat="1" hidden="1">
      <c r="A178" s="157"/>
      <c r="B178" s="149"/>
      <c r="C178" s="149"/>
      <c r="D178" s="163"/>
      <c r="E178" s="149"/>
      <c r="F178" s="117">
        <f t="shared" si="4"/>
        <v>0</v>
      </c>
      <c r="G178" s="200" t="s">
        <v>174</v>
      </c>
    </row>
    <row r="179" spans="1:7" s="32" customFormat="1" hidden="1">
      <c r="A179" s="157"/>
      <c r="B179" s="149"/>
      <c r="C179" s="149"/>
      <c r="D179" s="163"/>
      <c r="E179" s="149"/>
      <c r="F179" s="117">
        <f t="shared" si="4"/>
        <v>0</v>
      </c>
      <c r="G179" s="200" t="s">
        <v>174</v>
      </c>
    </row>
    <row r="180" spans="1:7" s="32" customFormat="1" hidden="1">
      <c r="A180" s="157"/>
      <c r="B180" s="149"/>
      <c r="C180" s="149"/>
      <c r="D180" s="163"/>
      <c r="E180" s="149"/>
      <c r="F180" s="117">
        <f t="shared" si="4"/>
        <v>0</v>
      </c>
      <c r="G180" s="200" t="s">
        <v>174</v>
      </c>
    </row>
    <row r="181" spans="1:7" s="32" customFormat="1" hidden="1">
      <c r="A181" s="157"/>
      <c r="B181" s="149"/>
      <c r="C181" s="149"/>
      <c r="D181" s="163"/>
      <c r="E181" s="149"/>
      <c r="F181" s="117">
        <f t="shared" si="4"/>
        <v>0</v>
      </c>
      <c r="G181" s="200" t="s">
        <v>174</v>
      </c>
    </row>
    <row r="182" spans="1:7" s="32" customFormat="1" hidden="1">
      <c r="A182" s="157"/>
      <c r="B182" s="149"/>
      <c r="C182" s="149"/>
      <c r="D182" s="163"/>
      <c r="E182" s="149"/>
      <c r="F182" s="117">
        <f t="shared" si="4"/>
        <v>0</v>
      </c>
      <c r="G182" s="200" t="s">
        <v>174</v>
      </c>
    </row>
    <row r="183" spans="1:7" s="32" customFormat="1" hidden="1">
      <c r="A183" s="157"/>
      <c r="B183" s="149"/>
      <c r="C183" s="149"/>
      <c r="D183" s="163"/>
      <c r="E183" s="149"/>
      <c r="F183" s="117">
        <f t="shared" si="4"/>
        <v>0</v>
      </c>
      <c r="G183" s="200" t="s">
        <v>174</v>
      </c>
    </row>
    <row r="184" spans="1:7" s="32" customFormat="1" hidden="1">
      <c r="A184" s="157"/>
      <c r="B184" s="149"/>
      <c r="C184" s="149"/>
      <c r="D184" s="163"/>
      <c r="E184" s="149"/>
      <c r="F184" s="117">
        <f t="shared" si="4"/>
        <v>0</v>
      </c>
      <c r="G184" s="200" t="s">
        <v>174</v>
      </c>
    </row>
    <row r="185" spans="1:7" s="32" customFormat="1" hidden="1">
      <c r="A185" s="157"/>
      <c r="B185" s="149"/>
      <c r="C185" s="149"/>
      <c r="D185" s="163"/>
      <c r="E185" s="149"/>
      <c r="F185" s="117">
        <f t="shared" si="4"/>
        <v>0</v>
      </c>
      <c r="G185" s="200" t="s">
        <v>174</v>
      </c>
    </row>
    <row r="186" spans="1:7" s="32" customFormat="1" hidden="1">
      <c r="A186" s="157"/>
      <c r="B186" s="149"/>
      <c r="C186" s="149"/>
      <c r="D186" s="163"/>
      <c r="E186" s="149"/>
      <c r="F186" s="117">
        <f t="shared" si="4"/>
        <v>0</v>
      </c>
      <c r="G186" s="200" t="s">
        <v>174</v>
      </c>
    </row>
    <row r="187" spans="1:7" s="32" customFormat="1" hidden="1">
      <c r="A187" s="157"/>
      <c r="B187" s="149"/>
      <c r="C187" s="149"/>
      <c r="D187" s="163"/>
      <c r="E187" s="149"/>
      <c r="F187" s="117">
        <f t="shared" si="4"/>
        <v>0</v>
      </c>
      <c r="G187" s="200" t="s">
        <v>174</v>
      </c>
    </row>
    <row r="188" spans="1:7" s="32" customFormat="1" hidden="1">
      <c r="A188" s="157"/>
      <c r="B188" s="149"/>
      <c r="C188" s="149"/>
      <c r="D188" s="163"/>
      <c r="E188" s="149"/>
      <c r="F188" s="117">
        <f t="shared" si="4"/>
        <v>0</v>
      </c>
      <c r="G188" s="200" t="s">
        <v>174</v>
      </c>
    </row>
    <row r="189" spans="1:7" s="32" customFormat="1" hidden="1">
      <c r="A189" s="157"/>
      <c r="B189" s="149"/>
      <c r="C189" s="149"/>
      <c r="D189" s="163"/>
      <c r="E189" s="149"/>
      <c r="F189" s="117">
        <f t="shared" si="4"/>
        <v>0</v>
      </c>
      <c r="G189" s="200" t="s">
        <v>174</v>
      </c>
    </row>
    <row r="190" spans="1:7" s="32" customFormat="1" hidden="1">
      <c r="A190" s="157"/>
      <c r="B190" s="149"/>
      <c r="C190" s="149"/>
      <c r="D190" s="163"/>
      <c r="E190" s="149"/>
      <c r="F190" s="117">
        <f t="shared" si="4"/>
        <v>0</v>
      </c>
      <c r="G190" s="200" t="s">
        <v>174</v>
      </c>
    </row>
    <row r="191" spans="1:7" s="32" customFormat="1" hidden="1">
      <c r="A191" s="157"/>
      <c r="B191" s="149"/>
      <c r="C191" s="149"/>
      <c r="D191" s="163"/>
      <c r="E191" s="149"/>
      <c r="F191" s="117">
        <f t="shared" si="4"/>
        <v>0</v>
      </c>
      <c r="G191" s="200" t="s">
        <v>174</v>
      </c>
    </row>
    <row r="192" spans="1:7" s="32" customFormat="1" hidden="1">
      <c r="A192" s="157"/>
      <c r="B192" s="149"/>
      <c r="C192" s="149"/>
      <c r="D192" s="163"/>
      <c r="E192" s="149"/>
      <c r="F192" s="117">
        <f t="shared" si="4"/>
        <v>0</v>
      </c>
      <c r="G192" s="200" t="s">
        <v>174</v>
      </c>
    </row>
    <row r="193" spans="1:7" s="32" customFormat="1" hidden="1">
      <c r="A193" s="157"/>
      <c r="B193" s="149"/>
      <c r="C193" s="149"/>
      <c r="D193" s="163"/>
      <c r="E193" s="149"/>
      <c r="F193" s="117">
        <f t="shared" si="4"/>
        <v>0</v>
      </c>
      <c r="G193" s="200" t="s">
        <v>174</v>
      </c>
    </row>
    <row r="194" spans="1:7" s="32" customFormat="1" hidden="1">
      <c r="A194" s="157"/>
      <c r="B194" s="149"/>
      <c r="C194" s="149"/>
      <c r="D194" s="163"/>
      <c r="E194" s="149"/>
      <c r="F194" s="117">
        <f t="shared" si="4"/>
        <v>0</v>
      </c>
      <c r="G194" s="200" t="s">
        <v>174</v>
      </c>
    </row>
    <row r="195" spans="1:7" s="32" customFormat="1" hidden="1">
      <c r="A195" s="157"/>
      <c r="B195" s="149"/>
      <c r="C195" s="149"/>
      <c r="D195" s="163"/>
      <c r="E195" s="149"/>
      <c r="F195" s="117">
        <f t="shared" si="4"/>
        <v>0</v>
      </c>
      <c r="G195" s="200" t="s">
        <v>174</v>
      </c>
    </row>
    <row r="196" spans="1:7" s="32" customFormat="1" hidden="1">
      <c r="A196" s="157"/>
      <c r="B196" s="149"/>
      <c r="C196" s="149"/>
      <c r="D196" s="163"/>
      <c r="E196" s="149"/>
      <c r="F196" s="117">
        <f t="shared" si="4"/>
        <v>0</v>
      </c>
      <c r="G196" s="200" t="s">
        <v>174</v>
      </c>
    </row>
    <row r="197" spans="1:7" s="32" customFormat="1" hidden="1">
      <c r="A197" s="157"/>
      <c r="B197" s="149"/>
      <c r="C197" s="149"/>
      <c r="D197" s="163"/>
      <c r="E197" s="149"/>
      <c r="F197" s="117">
        <f t="shared" si="4"/>
        <v>0</v>
      </c>
      <c r="G197" s="200" t="s">
        <v>174</v>
      </c>
    </row>
    <row r="198" spans="1:7" s="32" customFormat="1" hidden="1">
      <c r="A198" s="157"/>
      <c r="B198" s="149"/>
      <c r="C198" s="149"/>
      <c r="D198" s="163"/>
      <c r="E198" s="149"/>
      <c r="F198" s="117">
        <f t="shared" si="4"/>
        <v>0</v>
      </c>
      <c r="G198" s="200" t="s">
        <v>174</v>
      </c>
    </row>
    <row r="199" spans="1:7" s="32" customFormat="1" hidden="1">
      <c r="A199" s="157"/>
      <c r="B199" s="149"/>
      <c r="C199" s="149"/>
      <c r="D199" s="163"/>
      <c r="E199" s="149"/>
      <c r="F199" s="117">
        <f t="shared" si="4"/>
        <v>0</v>
      </c>
      <c r="G199" s="200" t="s">
        <v>174</v>
      </c>
    </row>
    <row r="200" spans="1:7" s="32" customFormat="1" hidden="1">
      <c r="A200" s="157"/>
      <c r="B200" s="149"/>
      <c r="C200" s="149"/>
      <c r="D200" s="163"/>
      <c r="E200" s="149"/>
      <c r="F200" s="117">
        <f t="shared" si="4"/>
        <v>0</v>
      </c>
      <c r="G200" s="200" t="s">
        <v>174</v>
      </c>
    </row>
    <row r="201" spans="1:7" s="32" customFormat="1" hidden="1">
      <c r="A201" s="157"/>
      <c r="B201" s="149"/>
      <c r="C201" s="149"/>
      <c r="D201" s="163"/>
      <c r="E201" s="149"/>
      <c r="F201" s="117">
        <f t="shared" si="4"/>
        <v>0</v>
      </c>
      <c r="G201" s="200" t="s">
        <v>174</v>
      </c>
    </row>
    <row r="202" spans="1:7" s="32" customFormat="1" hidden="1">
      <c r="A202" s="157"/>
      <c r="B202" s="149"/>
      <c r="C202" s="149"/>
      <c r="D202" s="163"/>
      <c r="E202" s="149"/>
      <c r="F202" s="117">
        <f t="shared" si="4"/>
        <v>0</v>
      </c>
      <c r="G202" s="200" t="s">
        <v>174</v>
      </c>
    </row>
    <row r="203" spans="1:7" s="32" customFormat="1" hidden="1">
      <c r="A203" s="157"/>
      <c r="B203" s="149"/>
      <c r="C203" s="149"/>
      <c r="D203" s="163"/>
      <c r="E203" s="149"/>
      <c r="F203" s="117">
        <f t="shared" si="4"/>
        <v>0</v>
      </c>
      <c r="G203" s="200" t="s">
        <v>174</v>
      </c>
    </row>
    <row r="204" spans="1:7" s="32" customFormat="1" hidden="1">
      <c r="A204" s="157"/>
      <c r="B204" s="149"/>
      <c r="C204" s="149"/>
      <c r="D204" s="163"/>
      <c r="E204" s="149"/>
      <c r="F204" s="117">
        <f t="shared" si="4"/>
        <v>0</v>
      </c>
      <c r="G204" s="200" t="s">
        <v>174</v>
      </c>
    </row>
    <row r="205" spans="1:7" s="32" customFormat="1" hidden="1">
      <c r="A205" s="157"/>
      <c r="B205" s="149"/>
      <c r="C205" s="149"/>
      <c r="D205" s="163"/>
      <c r="E205" s="149"/>
      <c r="F205" s="117">
        <f t="shared" si="4"/>
        <v>0</v>
      </c>
      <c r="G205" s="200" t="s">
        <v>174</v>
      </c>
    </row>
    <row r="206" spans="1:7" s="32" customFormat="1" hidden="1">
      <c r="A206" s="157"/>
      <c r="B206" s="149"/>
      <c r="C206" s="149"/>
      <c r="D206" s="163"/>
      <c r="E206" s="149"/>
      <c r="F206" s="117">
        <f t="shared" si="4"/>
        <v>0</v>
      </c>
      <c r="G206" s="200" t="s">
        <v>174</v>
      </c>
    </row>
    <row r="207" spans="1:7" s="32" customFormat="1" hidden="1">
      <c r="A207" s="157"/>
      <c r="B207" s="149"/>
      <c r="C207" s="149"/>
      <c r="D207" s="163"/>
      <c r="E207" s="149"/>
      <c r="F207" s="117">
        <f t="shared" si="4"/>
        <v>0</v>
      </c>
      <c r="G207" s="200" t="s">
        <v>174</v>
      </c>
    </row>
    <row r="208" spans="1:7" s="32" customFormat="1" hidden="1">
      <c r="A208" s="157"/>
      <c r="B208" s="149"/>
      <c r="C208" s="149"/>
      <c r="D208" s="163"/>
      <c r="E208" s="149"/>
      <c r="F208" s="117">
        <f t="shared" si="4"/>
        <v>0</v>
      </c>
      <c r="G208" s="200" t="s">
        <v>174</v>
      </c>
    </row>
    <row r="209" spans="1:7" s="32" customFormat="1" hidden="1">
      <c r="A209" s="157"/>
      <c r="B209" s="149"/>
      <c r="C209" s="149"/>
      <c r="D209" s="163"/>
      <c r="E209" s="149"/>
      <c r="F209" s="117">
        <f t="shared" si="4"/>
        <v>0</v>
      </c>
      <c r="G209" s="200" t="s">
        <v>174</v>
      </c>
    </row>
    <row r="210" spans="1:7" s="32" customFormat="1" hidden="1">
      <c r="A210" s="157"/>
      <c r="B210" s="149"/>
      <c r="C210" s="149"/>
      <c r="D210" s="163"/>
      <c r="E210" s="149"/>
      <c r="F210" s="117">
        <f t="shared" si="4"/>
        <v>0</v>
      </c>
      <c r="G210" s="200" t="s">
        <v>174</v>
      </c>
    </row>
    <row r="211" spans="1:7" s="32" customFormat="1" hidden="1">
      <c r="A211" s="157"/>
      <c r="B211" s="149"/>
      <c r="C211" s="149"/>
      <c r="D211" s="163"/>
      <c r="E211" s="149"/>
      <c r="F211" s="117">
        <f t="shared" si="4"/>
        <v>0</v>
      </c>
      <c r="G211" s="200" t="s">
        <v>174</v>
      </c>
    </row>
    <row r="212" spans="1:7" s="32" customFormat="1" hidden="1">
      <c r="A212" s="157"/>
      <c r="B212" s="149"/>
      <c r="C212" s="149"/>
      <c r="D212" s="163"/>
      <c r="E212" s="149"/>
      <c r="F212" s="117">
        <f t="shared" si="4"/>
        <v>0</v>
      </c>
      <c r="G212" s="200" t="s">
        <v>174</v>
      </c>
    </row>
    <row r="213" spans="1:7" s="32" customFormat="1" hidden="1">
      <c r="A213" s="157"/>
      <c r="B213" s="149"/>
      <c r="C213" s="149"/>
      <c r="D213" s="163"/>
      <c r="E213" s="149"/>
      <c r="F213" s="117">
        <f t="shared" si="4"/>
        <v>0</v>
      </c>
      <c r="G213" s="200" t="s">
        <v>174</v>
      </c>
    </row>
    <row r="214" spans="1:7" s="32" customFormat="1" hidden="1">
      <c r="A214" s="157"/>
      <c r="B214" s="149"/>
      <c r="C214" s="149"/>
      <c r="D214" s="163"/>
      <c r="E214" s="149"/>
      <c r="F214" s="117">
        <f t="shared" si="4"/>
        <v>0</v>
      </c>
      <c r="G214" s="200" t="s">
        <v>174</v>
      </c>
    </row>
    <row r="215" spans="1:7" s="32" customFormat="1" hidden="1">
      <c r="A215" s="157"/>
      <c r="B215" s="149"/>
      <c r="C215" s="149"/>
      <c r="D215" s="163"/>
      <c r="E215" s="149"/>
      <c r="F215" s="117">
        <f t="shared" si="4"/>
        <v>0</v>
      </c>
      <c r="G215" s="200" t="s">
        <v>174</v>
      </c>
    </row>
    <row r="216" spans="1:7" s="32" customFormat="1" hidden="1">
      <c r="A216" s="157"/>
      <c r="B216" s="149"/>
      <c r="C216" s="149"/>
      <c r="D216" s="163"/>
      <c r="E216" s="149"/>
      <c r="F216" s="117">
        <f t="shared" si="4"/>
        <v>0</v>
      </c>
      <c r="G216" s="200" t="s">
        <v>174</v>
      </c>
    </row>
    <row r="217" spans="1:7" s="32" customFormat="1" hidden="1">
      <c r="A217" s="157"/>
      <c r="B217" s="149"/>
      <c r="C217" s="149"/>
      <c r="D217" s="163"/>
      <c r="E217" s="149"/>
      <c r="F217" s="117">
        <f t="shared" si="4"/>
        <v>0</v>
      </c>
      <c r="G217" s="200" t="s">
        <v>174</v>
      </c>
    </row>
    <row r="218" spans="1:7" s="32" customFormat="1" hidden="1">
      <c r="A218" s="157"/>
      <c r="B218" s="149"/>
      <c r="C218" s="149"/>
      <c r="D218" s="163"/>
      <c r="E218" s="149"/>
      <c r="F218" s="117">
        <f t="shared" si="4"/>
        <v>0</v>
      </c>
      <c r="G218" s="200" t="s">
        <v>174</v>
      </c>
    </row>
    <row r="219" spans="1:7" s="32" customFormat="1" hidden="1">
      <c r="A219" s="157"/>
      <c r="B219" s="149"/>
      <c r="C219" s="149"/>
      <c r="D219" s="163"/>
      <c r="E219" s="149"/>
      <c r="F219" s="117">
        <f t="shared" si="4"/>
        <v>0</v>
      </c>
      <c r="G219" s="200" t="s">
        <v>174</v>
      </c>
    </row>
    <row r="220" spans="1:7" s="32" customFormat="1" hidden="1">
      <c r="A220" s="157"/>
      <c r="B220" s="149"/>
      <c r="C220" s="149"/>
      <c r="D220" s="163"/>
      <c r="E220" s="149"/>
      <c r="F220" s="117">
        <f t="shared" si="4"/>
        <v>0</v>
      </c>
      <c r="G220" s="200" t="s">
        <v>174</v>
      </c>
    </row>
    <row r="221" spans="1:7" s="32" customFormat="1" hidden="1">
      <c r="A221" s="157"/>
      <c r="B221" s="149"/>
      <c r="C221" s="149"/>
      <c r="D221" s="163"/>
      <c r="E221" s="149"/>
      <c r="F221" s="117">
        <f t="shared" si="4"/>
        <v>0</v>
      </c>
      <c r="G221" s="200" t="s">
        <v>174</v>
      </c>
    </row>
    <row r="222" spans="1:7" s="32" customFormat="1" hidden="1">
      <c r="A222" s="157"/>
      <c r="B222" s="149"/>
      <c r="C222" s="149"/>
      <c r="D222" s="163"/>
      <c r="E222" s="149"/>
      <c r="F222" s="117">
        <f t="shared" si="4"/>
        <v>0</v>
      </c>
      <c r="G222" s="200" t="s">
        <v>174</v>
      </c>
    </row>
    <row r="223" spans="1:7" s="32" customFormat="1" hidden="1">
      <c r="A223" s="157"/>
      <c r="B223" s="149"/>
      <c r="C223" s="149"/>
      <c r="D223" s="163"/>
      <c r="E223" s="149"/>
      <c r="F223" s="117">
        <f t="shared" si="4"/>
        <v>0</v>
      </c>
      <c r="G223" s="200" t="s">
        <v>174</v>
      </c>
    </row>
    <row r="224" spans="1:7" s="32" customFormat="1" hidden="1">
      <c r="A224" s="157"/>
      <c r="B224" s="149"/>
      <c r="C224" s="149"/>
      <c r="D224" s="163"/>
      <c r="E224" s="149"/>
      <c r="F224" s="117">
        <f t="shared" si="4"/>
        <v>0</v>
      </c>
      <c r="G224" s="200" t="s">
        <v>174</v>
      </c>
    </row>
    <row r="225" spans="1:7" s="32" customFormat="1" hidden="1">
      <c r="A225" s="157"/>
      <c r="B225" s="149"/>
      <c r="C225" s="149"/>
      <c r="D225" s="163"/>
      <c r="E225" s="149"/>
      <c r="F225" s="117">
        <f t="shared" si="4"/>
        <v>0</v>
      </c>
      <c r="G225" s="200" t="s">
        <v>174</v>
      </c>
    </row>
    <row r="226" spans="1:7" s="32" customFormat="1" hidden="1">
      <c r="A226" s="157"/>
      <c r="B226" s="149"/>
      <c r="C226" s="149"/>
      <c r="D226" s="163"/>
      <c r="E226" s="149"/>
      <c r="F226" s="117">
        <f t="shared" si="4"/>
        <v>0</v>
      </c>
      <c r="G226" s="200" t="s">
        <v>174</v>
      </c>
    </row>
    <row r="227" spans="1:7" s="32" customFormat="1" hidden="1">
      <c r="A227" s="157"/>
      <c r="B227" s="149"/>
      <c r="C227" s="149"/>
      <c r="D227" s="163"/>
      <c r="E227" s="149"/>
      <c r="F227" s="117">
        <f t="shared" si="4"/>
        <v>0</v>
      </c>
      <c r="G227" s="200" t="s">
        <v>174</v>
      </c>
    </row>
    <row r="228" spans="1:7" s="32" customFormat="1" hidden="1">
      <c r="A228" s="157"/>
      <c r="B228" s="149"/>
      <c r="C228" s="149"/>
      <c r="D228" s="163"/>
      <c r="E228" s="149"/>
      <c r="F228" s="117">
        <f t="shared" si="4"/>
        <v>0</v>
      </c>
      <c r="G228" s="200" t="s">
        <v>174</v>
      </c>
    </row>
    <row r="229" spans="1:7" s="32" customFormat="1" hidden="1">
      <c r="A229" s="157"/>
      <c r="B229" s="149"/>
      <c r="C229" s="149"/>
      <c r="D229" s="163"/>
      <c r="E229" s="149"/>
      <c r="F229" s="117">
        <f t="shared" si="4"/>
        <v>0</v>
      </c>
      <c r="G229" s="200" t="s">
        <v>174</v>
      </c>
    </row>
    <row r="230" spans="1:7" s="32" customFormat="1" hidden="1">
      <c r="A230" s="157"/>
      <c r="B230" s="149"/>
      <c r="C230" s="149"/>
      <c r="D230" s="163"/>
      <c r="E230" s="149"/>
      <c r="F230" s="117">
        <f t="shared" si="4"/>
        <v>0</v>
      </c>
      <c r="G230" s="200" t="s">
        <v>174</v>
      </c>
    </row>
    <row r="231" spans="1:7" s="32" customFormat="1" hidden="1">
      <c r="A231" s="157"/>
      <c r="B231" s="149"/>
      <c r="C231" s="149"/>
      <c r="D231" s="163"/>
      <c r="E231" s="149"/>
      <c r="F231" s="117">
        <f t="shared" si="4"/>
        <v>0</v>
      </c>
      <c r="G231" s="200" t="s">
        <v>174</v>
      </c>
    </row>
    <row r="232" spans="1:7" s="32" customFormat="1" hidden="1">
      <c r="A232" s="157"/>
      <c r="B232" s="149"/>
      <c r="C232" s="149"/>
      <c r="D232" s="163"/>
      <c r="E232" s="149"/>
      <c r="F232" s="117">
        <f t="shared" si="4"/>
        <v>0</v>
      </c>
      <c r="G232" s="200" t="s">
        <v>174</v>
      </c>
    </row>
    <row r="233" spans="1:7" s="32" customFormat="1" hidden="1">
      <c r="A233" s="157"/>
      <c r="B233" s="149"/>
      <c r="C233" s="149"/>
      <c r="D233" s="163"/>
      <c r="E233" s="149"/>
      <c r="F233" s="117">
        <f t="shared" si="4"/>
        <v>0</v>
      </c>
      <c r="G233" s="200" t="s">
        <v>174</v>
      </c>
    </row>
    <row r="234" spans="1:7" s="32" customFormat="1" hidden="1">
      <c r="A234" s="157"/>
      <c r="B234" s="149"/>
      <c r="C234" s="149"/>
      <c r="D234" s="163"/>
      <c r="E234" s="149"/>
      <c r="F234" s="117">
        <f t="shared" si="4"/>
        <v>0</v>
      </c>
      <c r="G234" s="200" t="s">
        <v>174</v>
      </c>
    </row>
    <row r="235" spans="1:7" s="32" customFormat="1" hidden="1">
      <c r="A235" s="157"/>
      <c r="B235" s="149"/>
      <c r="C235" s="149"/>
      <c r="D235" s="163"/>
      <c r="E235" s="149"/>
      <c r="F235" s="117">
        <f t="shared" si="4"/>
        <v>0</v>
      </c>
      <c r="G235" s="200" t="s">
        <v>174</v>
      </c>
    </row>
    <row r="236" spans="1:7" s="32" customFormat="1" hidden="1">
      <c r="A236" s="157"/>
      <c r="B236" s="149"/>
      <c r="C236" s="149"/>
      <c r="D236" s="163"/>
      <c r="E236" s="149"/>
      <c r="F236" s="117">
        <f t="shared" si="4"/>
        <v>0</v>
      </c>
      <c r="G236" s="200" t="s">
        <v>174</v>
      </c>
    </row>
    <row r="237" spans="1:7" s="32" customFormat="1" hidden="1">
      <c r="A237" s="157"/>
      <c r="B237" s="149"/>
      <c r="C237" s="149"/>
      <c r="D237" s="163"/>
      <c r="E237" s="149"/>
      <c r="F237" s="117">
        <f t="shared" si="4"/>
        <v>0</v>
      </c>
      <c r="G237" s="200" t="s">
        <v>174</v>
      </c>
    </row>
    <row r="238" spans="1:7" s="32" customFormat="1" hidden="1">
      <c r="A238" s="157"/>
      <c r="B238" s="149"/>
      <c r="C238" s="149"/>
      <c r="D238" s="163"/>
      <c r="E238" s="149"/>
      <c r="F238" s="117">
        <f t="shared" si="4"/>
        <v>0</v>
      </c>
      <c r="G238" s="200" t="s">
        <v>174</v>
      </c>
    </row>
    <row r="239" spans="1:7" s="32" customFormat="1" hidden="1">
      <c r="A239" s="157"/>
      <c r="B239" s="149"/>
      <c r="C239" s="149"/>
      <c r="D239" s="163"/>
      <c r="E239" s="149"/>
      <c r="F239" s="117">
        <f t="shared" si="4"/>
        <v>0</v>
      </c>
      <c r="G239" s="200" t="s">
        <v>174</v>
      </c>
    </row>
    <row r="240" spans="1:7" s="32" customFormat="1" hidden="1">
      <c r="A240" s="157"/>
      <c r="B240" s="149"/>
      <c r="C240" s="149"/>
      <c r="D240" s="163"/>
      <c r="E240" s="149"/>
      <c r="F240" s="117">
        <f t="shared" si="4"/>
        <v>0</v>
      </c>
      <c r="G240" s="200" t="s">
        <v>174</v>
      </c>
    </row>
    <row r="241" spans="1:7" s="32" customFormat="1" hidden="1">
      <c r="A241" s="157"/>
      <c r="B241" s="149"/>
      <c r="C241" s="149"/>
      <c r="D241" s="163"/>
      <c r="E241" s="149"/>
      <c r="F241" s="117">
        <f t="shared" si="4"/>
        <v>0</v>
      </c>
      <c r="G241" s="200" t="s">
        <v>174</v>
      </c>
    </row>
    <row r="242" spans="1:7" s="32" customFormat="1" hidden="1">
      <c r="A242" s="157"/>
      <c r="B242" s="149"/>
      <c r="C242" s="149"/>
      <c r="D242" s="163"/>
      <c r="E242" s="149"/>
      <c r="F242" s="117">
        <f t="shared" si="4"/>
        <v>0</v>
      </c>
      <c r="G242" s="200" t="s">
        <v>174</v>
      </c>
    </row>
    <row r="243" spans="1:7" s="32" customFormat="1" hidden="1">
      <c r="A243" s="157"/>
      <c r="B243" s="149"/>
      <c r="C243" s="149"/>
      <c r="D243" s="163"/>
      <c r="E243" s="149"/>
      <c r="F243" s="117">
        <f t="shared" si="4"/>
        <v>0</v>
      </c>
      <c r="G243" s="200" t="s">
        <v>174</v>
      </c>
    </row>
    <row r="244" spans="1:7" s="32" customFormat="1" hidden="1">
      <c r="A244" s="157"/>
      <c r="B244" s="149"/>
      <c r="C244" s="149"/>
      <c r="D244" s="163"/>
      <c r="E244" s="149"/>
      <c r="F244" s="117">
        <f t="shared" si="4"/>
        <v>0</v>
      </c>
      <c r="G244" s="200" t="s">
        <v>174</v>
      </c>
    </row>
    <row r="245" spans="1:7" s="32" customFormat="1" hidden="1">
      <c r="A245" s="157"/>
      <c r="B245" s="149"/>
      <c r="C245" s="149"/>
      <c r="D245" s="163"/>
      <c r="E245" s="149"/>
      <c r="F245" s="117">
        <f t="shared" si="4"/>
        <v>0</v>
      </c>
      <c r="G245" s="200" t="s">
        <v>174</v>
      </c>
    </row>
    <row r="246" spans="1:7" s="32" customFormat="1" hidden="1">
      <c r="A246" s="157"/>
      <c r="B246" s="149"/>
      <c r="C246" s="149"/>
      <c r="D246" s="163"/>
      <c r="E246" s="149"/>
      <c r="F246" s="117">
        <f t="shared" si="4"/>
        <v>0</v>
      </c>
      <c r="G246" s="200" t="s">
        <v>174</v>
      </c>
    </row>
    <row r="247" spans="1:7" s="32" customFormat="1" hidden="1">
      <c r="A247" s="157"/>
      <c r="B247" s="149"/>
      <c r="C247" s="149"/>
      <c r="D247" s="163"/>
      <c r="E247" s="149"/>
      <c r="F247" s="117">
        <f t="shared" si="4"/>
        <v>0</v>
      </c>
      <c r="G247" s="200" t="s">
        <v>174</v>
      </c>
    </row>
    <row r="248" spans="1:7" s="32" customFormat="1" hidden="1">
      <c r="A248" s="157"/>
      <c r="B248" s="149"/>
      <c r="C248" s="149"/>
      <c r="D248" s="163"/>
      <c r="E248" s="149"/>
      <c r="F248" s="117">
        <f t="shared" si="4"/>
        <v>0</v>
      </c>
      <c r="G248" s="200" t="s">
        <v>174</v>
      </c>
    </row>
    <row r="249" spans="1:7" s="32" customFormat="1" hidden="1">
      <c r="A249" s="157"/>
      <c r="B249" s="149"/>
      <c r="C249" s="149"/>
      <c r="D249" s="163"/>
      <c r="E249" s="149"/>
      <c r="F249" s="117">
        <f t="shared" si="4"/>
        <v>0</v>
      </c>
      <c r="G249" s="200" t="s">
        <v>174</v>
      </c>
    </row>
    <row r="250" spans="1:7" s="32" customFormat="1" hidden="1">
      <c r="A250" s="157"/>
      <c r="B250" s="149"/>
      <c r="C250" s="149"/>
      <c r="D250" s="163"/>
      <c r="E250" s="149"/>
      <c r="F250" s="117">
        <f t="shared" si="4"/>
        <v>0</v>
      </c>
      <c r="G250" s="200" t="s">
        <v>174</v>
      </c>
    </row>
    <row r="251" spans="1:7" s="32" customFormat="1" hidden="1">
      <c r="A251" s="157"/>
      <c r="B251" s="149"/>
      <c r="C251" s="149"/>
      <c r="D251" s="163"/>
      <c r="E251" s="149"/>
      <c r="F251" s="117">
        <f t="shared" si="4"/>
        <v>0</v>
      </c>
      <c r="G251" s="200" t="s">
        <v>174</v>
      </c>
    </row>
    <row r="252" spans="1:7" s="32" customFormat="1" hidden="1">
      <c r="A252" s="157"/>
      <c r="B252" s="149"/>
      <c r="C252" s="149"/>
      <c r="D252" s="163"/>
      <c r="E252" s="149"/>
      <c r="F252" s="117">
        <f t="shared" si="4"/>
        <v>0</v>
      </c>
      <c r="G252" s="200" t="s">
        <v>174</v>
      </c>
    </row>
    <row r="253" spans="1:7" s="32" customFormat="1" hidden="1">
      <c r="A253" s="157"/>
      <c r="B253" s="149"/>
      <c r="C253" s="149"/>
      <c r="D253" s="163"/>
      <c r="E253" s="149"/>
      <c r="F253" s="117">
        <f t="shared" si="4"/>
        <v>0</v>
      </c>
      <c r="G253" s="200" t="s">
        <v>174</v>
      </c>
    </row>
    <row r="254" spans="1:7" s="32" customFormat="1" hidden="1">
      <c r="A254" s="157"/>
      <c r="B254" s="149"/>
      <c r="C254" s="149"/>
      <c r="D254" s="163"/>
      <c r="E254" s="149"/>
      <c r="F254" s="117">
        <f t="shared" si="4"/>
        <v>0</v>
      </c>
      <c r="G254" s="200" t="s">
        <v>174</v>
      </c>
    </row>
    <row r="255" spans="1:7" s="32" customFormat="1" hidden="1">
      <c r="A255" s="157"/>
      <c r="B255" s="149"/>
      <c r="C255" s="149"/>
      <c r="D255" s="163"/>
      <c r="E255" s="149"/>
      <c r="F255" s="117">
        <f t="shared" si="4"/>
        <v>0</v>
      </c>
      <c r="G255" s="200" t="s">
        <v>174</v>
      </c>
    </row>
    <row r="256" spans="1:7" s="32" customFormat="1" hidden="1">
      <c r="A256" s="157"/>
      <c r="B256" s="149"/>
      <c r="C256" s="149"/>
      <c r="D256" s="163"/>
      <c r="E256" s="149"/>
      <c r="F256" s="117">
        <f t="shared" si="4"/>
        <v>0</v>
      </c>
      <c r="G256" s="200" t="s">
        <v>174</v>
      </c>
    </row>
    <row r="257" spans="1:17" s="32" customFormat="1" hidden="1">
      <c r="A257" s="157"/>
      <c r="B257" s="149"/>
      <c r="C257" s="149"/>
      <c r="D257" s="163"/>
      <c r="E257" s="149"/>
      <c r="F257" s="117">
        <f t="shared" si="4"/>
        <v>0</v>
      </c>
      <c r="G257" s="200" t="s">
        <v>174</v>
      </c>
    </row>
    <row r="258" spans="1:17" s="32" customFormat="1" hidden="1">
      <c r="A258" s="157"/>
      <c r="B258" s="149"/>
      <c r="C258" s="149"/>
      <c r="D258" s="163"/>
      <c r="E258" s="149"/>
      <c r="F258" s="117">
        <f t="shared" si="4"/>
        <v>0</v>
      </c>
      <c r="G258" s="200" t="s">
        <v>174</v>
      </c>
    </row>
    <row r="259" spans="1:17" s="32" customFormat="1" hidden="1">
      <c r="A259" s="157"/>
      <c r="B259" s="149"/>
      <c r="C259" s="149"/>
      <c r="D259" s="163"/>
      <c r="E259" s="149"/>
      <c r="F259" s="117">
        <f t="shared" si="4"/>
        <v>0</v>
      </c>
      <c r="G259" s="200" t="s">
        <v>174</v>
      </c>
    </row>
    <row r="260" spans="1:17" s="32" customFormat="1" hidden="1">
      <c r="A260" s="157"/>
      <c r="B260" s="149"/>
      <c r="C260" s="149"/>
      <c r="D260" s="163"/>
      <c r="E260" s="149"/>
      <c r="F260" s="117">
        <f t="shared" si="4"/>
        <v>0</v>
      </c>
      <c r="G260" s="200" t="s">
        <v>174</v>
      </c>
    </row>
    <row r="261" spans="1:17" s="32" customFormat="1" hidden="1">
      <c r="A261" s="157"/>
      <c r="B261" s="149"/>
      <c r="C261" s="149"/>
      <c r="D261" s="163"/>
      <c r="E261" s="149"/>
      <c r="F261" s="117">
        <f t="shared" si="4"/>
        <v>0</v>
      </c>
      <c r="G261" s="200" t="s">
        <v>174</v>
      </c>
    </row>
    <row r="262" spans="1:17" s="32" customFormat="1" hidden="1">
      <c r="A262" s="157"/>
      <c r="B262" s="149"/>
      <c r="C262" s="149"/>
      <c r="D262" s="163"/>
      <c r="E262" s="149"/>
      <c r="F262" s="117">
        <f t="shared" si="4"/>
        <v>0</v>
      </c>
      <c r="G262" s="200" t="s">
        <v>174</v>
      </c>
    </row>
    <row r="263" spans="1:17" s="32" customFormat="1" hidden="1">
      <c r="A263" s="157"/>
      <c r="B263" s="149"/>
      <c r="C263" s="149"/>
      <c r="D263" s="163"/>
      <c r="E263" s="149"/>
      <c r="F263" s="117">
        <f t="shared" si="4"/>
        <v>0</v>
      </c>
      <c r="G263" s="200" t="s">
        <v>174</v>
      </c>
    </row>
    <row r="264" spans="1:17" s="32" customFormat="1" hidden="1">
      <c r="A264" s="157"/>
      <c r="B264" s="149"/>
      <c r="C264" s="149"/>
      <c r="D264" s="163"/>
      <c r="E264" s="149"/>
      <c r="F264" s="117">
        <f t="shared" si="4"/>
        <v>0</v>
      </c>
      <c r="G264" s="200" t="s">
        <v>174</v>
      </c>
    </row>
    <row r="265" spans="1:17" s="32" customFormat="1" hidden="1">
      <c r="A265" s="157"/>
      <c r="B265" s="149"/>
      <c r="C265" s="149"/>
      <c r="D265" s="163"/>
      <c r="E265" s="149"/>
      <c r="F265" s="117">
        <f t="shared" si="4"/>
        <v>0</v>
      </c>
      <c r="G265" s="200" t="s">
        <v>174</v>
      </c>
    </row>
    <row r="266" spans="1:17" s="32" customFormat="1">
      <c r="A266" s="157" t="s">
        <v>210</v>
      </c>
      <c r="B266" s="149">
        <v>3</v>
      </c>
      <c r="C266" s="149" t="s">
        <v>215</v>
      </c>
      <c r="D266" s="163">
        <f t="shared" ref="D266" ca="1" si="5">RAND()*1000000</f>
        <v>553335.35447798076</v>
      </c>
      <c r="E266" s="149">
        <v>7</v>
      </c>
      <c r="F266" s="192">
        <f ca="1">ROUND(+B266*D266*E266,2)</f>
        <v>11620042.439999999</v>
      </c>
      <c r="G266" s="200" t="s">
        <v>174</v>
      </c>
    </row>
    <row r="267" spans="1:17">
      <c r="A267" s="171"/>
      <c r="B267" s="5"/>
      <c r="C267" s="5"/>
      <c r="D267" s="121"/>
      <c r="E267" s="121" t="s">
        <v>175</v>
      </c>
      <c r="F267" s="198">
        <f ca="1">ROUND(SUBTOTAL(109,F136:F266),2)</f>
        <v>48908595.409999996</v>
      </c>
      <c r="G267" s="119" t="s">
        <v>174</v>
      </c>
      <c r="I267" s="226" t="s">
        <v>216</v>
      </c>
    </row>
    <row r="268" spans="1:17">
      <c r="F268" s="122"/>
      <c r="G268" s="122" t="s">
        <v>166</v>
      </c>
    </row>
    <row r="269" spans="1:17">
      <c r="C269" s="340" t="str">
        <f>"Total "&amp;B2</f>
        <v>Total GRANT EXCLUSIVE LINE ITEM</v>
      </c>
      <c r="D269" s="340"/>
      <c r="E269" s="340"/>
      <c r="F269" s="117">
        <f ca="1">+F267+F135</f>
        <v>87301861.129999995</v>
      </c>
      <c r="G269" s="119" t="s">
        <v>166</v>
      </c>
      <c r="I269" s="35" t="s">
        <v>177</v>
      </c>
    </row>
    <row r="270" spans="1:17">
      <c r="A270" s="180"/>
      <c r="B270" s="5"/>
      <c r="C270" s="5"/>
      <c r="D270" s="5"/>
      <c r="E270" s="5"/>
      <c r="F270" s="119"/>
      <c r="G270" s="119" t="s">
        <v>166</v>
      </c>
    </row>
    <row r="271" spans="1:17">
      <c r="A271" s="86" t="str">
        <f>B2&amp;" Narrative (State):"</f>
        <v>GRANT EXCLUSIVE LINE ITEM Narrative (State):</v>
      </c>
      <c r="B271" s="124"/>
      <c r="C271" s="124"/>
      <c r="D271" s="124"/>
      <c r="E271" s="124"/>
      <c r="F271" s="125"/>
      <c r="G271" s="203" t="s">
        <v>171</v>
      </c>
      <c r="I271" s="36" t="s">
        <v>179</v>
      </c>
    </row>
    <row r="272" spans="1:17" s="32" customFormat="1" ht="45" customHeight="1">
      <c r="A272" s="354" t="s">
        <v>217</v>
      </c>
      <c r="B272" s="355"/>
      <c r="C272" s="355"/>
      <c r="D272" s="355"/>
      <c r="E272" s="355"/>
      <c r="F272" s="356"/>
      <c r="G272" s="201" t="s">
        <v>171</v>
      </c>
      <c r="I272" s="353" t="s">
        <v>180</v>
      </c>
      <c r="J272" s="353"/>
      <c r="K272" s="353"/>
      <c r="L272" s="353"/>
      <c r="M272" s="353"/>
      <c r="N272" s="353"/>
      <c r="O272" s="353"/>
      <c r="P272" s="353"/>
      <c r="Q272" s="353"/>
    </row>
    <row r="273" spans="1:17">
      <c r="G273" t="s">
        <v>174</v>
      </c>
    </row>
    <row r="274" spans="1:17">
      <c r="A274" s="86" t="str">
        <f>B2&amp;" Narrative (Non-State) i.e. Match or Other Funding"</f>
        <v>GRANT EXCLUSIVE LINE ITEM Narrative (Non-State) i.e. Match or Other Funding</v>
      </c>
      <c r="B274" s="126"/>
      <c r="C274" s="126"/>
      <c r="D274" s="126"/>
      <c r="E274" s="126"/>
      <c r="F274" s="127"/>
      <c r="G274" s="204" t="s">
        <v>174</v>
      </c>
      <c r="I274" s="36" t="s">
        <v>179</v>
      </c>
    </row>
    <row r="275" spans="1:17" s="32" customFormat="1" ht="45" customHeight="1">
      <c r="A275" s="354" t="s">
        <v>218</v>
      </c>
      <c r="B275" s="355"/>
      <c r="C275" s="355"/>
      <c r="D275" s="355"/>
      <c r="E275" s="355"/>
      <c r="F275" s="356"/>
      <c r="G275" s="201" t="s">
        <v>174</v>
      </c>
      <c r="I275" s="353" t="s">
        <v>180</v>
      </c>
      <c r="J275" s="353"/>
      <c r="K275" s="353"/>
      <c r="L275" s="353"/>
      <c r="M275" s="353"/>
      <c r="N275" s="353"/>
      <c r="O275" s="353"/>
      <c r="P275" s="353"/>
      <c r="Q275" s="353"/>
    </row>
    <row r="277" spans="1:17">
      <c r="D277" s="181"/>
    </row>
  </sheetData>
  <sheetProtection algorithmName="SHA-512" hashValue="mQDE0MHcN+Eq2QaO55zCSZgtmmxUewTq4aeYS1NkuhRxBBmM0OIido8LygkqdphTvZRysx6IcJs4O258U4O/dQ==" saltValue="mj8NE+lFyqi9oNwwMTJPNw==" spinCount="100000" sheet="1" formatCells="0" format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0A0E5-F638-4BD3-AAF4-19EDDDCDDEF5}">
  <sheetPr>
    <pageSetUpPr fitToPage="1"/>
  </sheetPr>
  <dimension ref="A1:Q277"/>
  <sheetViews>
    <sheetView zoomScaleNormal="100" zoomScaleSheetLayoutView="100" workbookViewId="0">
      <pane ySplit="4" topLeftCell="A5" activePane="bottomLeft" state="frozen"/>
      <selection pane="bottomLeft" activeCell="A272" sqref="A272:F272"/>
      <selection activeCell="A272" sqref="A272:F272"/>
    </sheetView>
  </sheetViews>
  <sheetFormatPr defaultColWidth="9.140625" defaultRowHeight="14.45"/>
  <cols>
    <col min="1" max="1" width="55.5703125" customWidth="1"/>
    <col min="2" max="5" width="15.140625" customWidth="1"/>
    <col min="6" max="6" width="17" customWidth="1"/>
    <col min="7" max="7" width="17" hidden="1" customWidth="1"/>
    <col min="8" max="8" width="2.5703125" customWidth="1"/>
  </cols>
  <sheetData>
    <row r="1" spans="1:9" ht="20.25" customHeight="1">
      <c r="A1" s="337" t="s">
        <v>163</v>
      </c>
      <c r="B1" s="337"/>
      <c r="C1" s="337"/>
      <c r="D1" s="337"/>
      <c r="E1" s="337"/>
      <c r="F1" t="str">
        <f>+'Section A'!B2</f>
        <v>Cornucopia-Galesburg Inc</v>
      </c>
      <c r="G1" t="s">
        <v>164</v>
      </c>
    </row>
    <row r="2" spans="1:9" ht="20.25" customHeight="1">
      <c r="A2" s="191" t="s">
        <v>226</v>
      </c>
      <c r="B2" s="357" t="s">
        <v>208</v>
      </c>
      <c r="C2" s="357"/>
      <c r="D2" s="357"/>
      <c r="E2" s="357"/>
      <c r="F2" s="357"/>
    </row>
    <row r="3" spans="1:9" ht="37.5" customHeight="1">
      <c r="A3" s="270" t="s">
        <v>209</v>
      </c>
      <c r="B3" s="270"/>
      <c r="C3" s="270"/>
      <c r="D3" s="270"/>
      <c r="E3" s="270"/>
      <c r="F3" s="270"/>
      <c r="G3" s="224" t="s">
        <v>166</v>
      </c>
    </row>
    <row r="4" spans="1:9">
      <c r="A4" s="138" t="s">
        <v>210</v>
      </c>
      <c r="B4" s="138" t="s">
        <v>193</v>
      </c>
      <c r="C4" s="138" t="s">
        <v>211</v>
      </c>
      <c r="D4" s="138" t="s">
        <v>212</v>
      </c>
      <c r="E4" s="138" t="s">
        <v>213</v>
      </c>
      <c r="F4" s="138" t="s">
        <v>214</v>
      </c>
      <c r="G4" s="186" t="s">
        <v>166</v>
      </c>
      <c r="I4" s="36" t="s">
        <v>170</v>
      </c>
    </row>
    <row r="5" spans="1:9" s="32" customFormat="1">
      <c r="A5" s="184" t="s">
        <v>210</v>
      </c>
      <c r="B5" s="149">
        <v>3</v>
      </c>
      <c r="C5" s="149" t="s">
        <v>215</v>
      </c>
      <c r="D5" s="163">
        <f t="shared" ref="D5:D7" ca="1" si="0">RAND()*1000000</f>
        <v>833906.12747865135</v>
      </c>
      <c r="E5" s="149">
        <v>7</v>
      </c>
      <c r="F5" s="117">
        <f t="shared" ref="F5:F133" ca="1" si="1">ROUND(+B5*D5*E5,2)</f>
        <v>17512028.68</v>
      </c>
      <c r="G5" s="200" t="s">
        <v>171</v>
      </c>
    </row>
    <row r="6" spans="1:9" s="32" customFormat="1">
      <c r="A6" s="157" t="s">
        <v>210</v>
      </c>
      <c r="B6" s="149">
        <v>3</v>
      </c>
      <c r="C6" s="149" t="s">
        <v>215</v>
      </c>
      <c r="D6" s="163">
        <f t="shared" ca="1" si="0"/>
        <v>909629.25190268364</v>
      </c>
      <c r="E6" s="149">
        <v>7</v>
      </c>
      <c r="F6" s="117">
        <f t="shared" ca="1" si="1"/>
        <v>19102214.289999999</v>
      </c>
      <c r="G6" s="200" t="s">
        <v>171</v>
      </c>
    </row>
    <row r="7" spans="1:9" s="32" customFormat="1">
      <c r="A7" s="157" t="s">
        <v>210</v>
      </c>
      <c r="B7" s="149">
        <v>3</v>
      </c>
      <c r="C7" s="149" t="s">
        <v>215</v>
      </c>
      <c r="D7" s="163">
        <f t="shared" ca="1" si="0"/>
        <v>886224.15377232595</v>
      </c>
      <c r="E7" s="149">
        <v>7</v>
      </c>
      <c r="F7" s="117">
        <f t="shared" ca="1" si="1"/>
        <v>18610707.23</v>
      </c>
      <c r="G7" s="200" t="s">
        <v>171</v>
      </c>
    </row>
    <row r="8" spans="1:9" s="32" customFormat="1" hidden="1">
      <c r="A8" s="157"/>
      <c r="B8" s="149"/>
      <c r="C8" s="149"/>
      <c r="D8" s="163"/>
      <c r="E8" s="149"/>
      <c r="F8" s="117">
        <f t="shared" si="1"/>
        <v>0</v>
      </c>
      <c r="G8" s="200" t="s">
        <v>171</v>
      </c>
    </row>
    <row r="9" spans="1:9" s="32" customFormat="1" hidden="1">
      <c r="A9" s="157"/>
      <c r="B9" s="149"/>
      <c r="C9" s="149"/>
      <c r="D9" s="163"/>
      <c r="E9" s="149"/>
      <c r="F9" s="117">
        <f t="shared" si="1"/>
        <v>0</v>
      </c>
      <c r="G9" s="200" t="s">
        <v>171</v>
      </c>
    </row>
    <row r="10" spans="1:9" s="32" customFormat="1" hidden="1">
      <c r="A10" s="157"/>
      <c r="B10" s="149"/>
      <c r="C10" s="149"/>
      <c r="D10" s="163"/>
      <c r="E10" s="149"/>
      <c r="F10" s="117">
        <f t="shared" si="1"/>
        <v>0</v>
      </c>
      <c r="G10" s="200" t="s">
        <v>171</v>
      </c>
    </row>
    <row r="11" spans="1:9" s="32" customFormat="1" hidden="1">
      <c r="A11" s="157"/>
      <c r="B11" s="149"/>
      <c r="C11" s="149"/>
      <c r="D11" s="163"/>
      <c r="E11" s="149"/>
      <c r="F11" s="117">
        <f t="shared" si="1"/>
        <v>0</v>
      </c>
      <c r="G11" s="200" t="s">
        <v>171</v>
      </c>
    </row>
    <row r="12" spans="1:9" s="32" customFormat="1" hidden="1">
      <c r="A12" s="157"/>
      <c r="B12" s="149"/>
      <c r="C12" s="149"/>
      <c r="D12" s="163"/>
      <c r="E12" s="149"/>
      <c r="F12" s="117">
        <f t="shared" si="1"/>
        <v>0</v>
      </c>
      <c r="G12" s="200" t="s">
        <v>171</v>
      </c>
    </row>
    <row r="13" spans="1:9" s="32" customFormat="1" hidden="1">
      <c r="A13" s="157"/>
      <c r="B13" s="149"/>
      <c r="C13" s="149"/>
      <c r="D13" s="163"/>
      <c r="E13" s="149"/>
      <c r="F13" s="117">
        <f t="shared" si="1"/>
        <v>0</v>
      </c>
      <c r="G13" s="200" t="s">
        <v>171</v>
      </c>
    </row>
    <row r="14" spans="1:9" s="32" customFormat="1" hidden="1">
      <c r="A14" s="157"/>
      <c r="B14" s="149"/>
      <c r="C14" s="149"/>
      <c r="D14" s="163"/>
      <c r="E14" s="149"/>
      <c r="F14" s="117">
        <f t="shared" si="1"/>
        <v>0</v>
      </c>
      <c r="G14" s="200" t="s">
        <v>171</v>
      </c>
    </row>
    <row r="15" spans="1:9" s="32" customFormat="1" hidden="1">
      <c r="A15" s="157"/>
      <c r="B15" s="149"/>
      <c r="C15" s="149"/>
      <c r="D15" s="163"/>
      <c r="E15" s="149"/>
      <c r="F15" s="117">
        <f t="shared" si="1"/>
        <v>0</v>
      </c>
      <c r="G15" s="200" t="s">
        <v>171</v>
      </c>
    </row>
    <row r="16" spans="1:9" s="32" customFormat="1" hidden="1">
      <c r="A16" s="157"/>
      <c r="B16" s="149"/>
      <c r="C16" s="149"/>
      <c r="D16" s="163"/>
      <c r="E16" s="149"/>
      <c r="F16" s="117">
        <f t="shared" si="1"/>
        <v>0</v>
      </c>
      <c r="G16" s="200" t="s">
        <v>171</v>
      </c>
    </row>
    <row r="17" spans="1:7" s="32" customFormat="1" hidden="1">
      <c r="A17" s="157"/>
      <c r="B17" s="149"/>
      <c r="C17" s="149"/>
      <c r="D17" s="163"/>
      <c r="E17" s="149"/>
      <c r="F17" s="117">
        <f t="shared" si="1"/>
        <v>0</v>
      </c>
      <c r="G17" s="200" t="s">
        <v>171</v>
      </c>
    </row>
    <row r="18" spans="1:7" s="32" customFormat="1" hidden="1">
      <c r="A18" s="157"/>
      <c r="B18" s="149"/>
      <c r="C18" s="149"/>
      <c r="D18" s="163"/>
      <c r="E18" s="149"/>
      <c r="F18" s="117">
        <f t="shared" si="1"/>
        <v>0</v>
      </c>
      <c r="G18" s="200" t="s">
        <v>171</v>
      </c>
    </row>
    <row r="19" spans="1:7" s="32" customFormat="1" hidden="1">
      <c r="A19" s="157"/>
      <c r="B19" s="149"/>
      <c r="C19" s="149"/>
      <c r="D19" s="163"/>
      <c r="E19" s="149"/>
      <c r="F19" s="117">
        <f t="shared" si="1"/>
        <v>0</v>
      </c>
      <c r="G19" s="200" t="s">
        <v>171</v>
      </c>
    </row>
    <row r="20" spans="1:7" s="32" customFormat="1" hidden="1">
      <c r="A20" s="157"/>
      <c r="B20" s="149"/>
      <c r="C20" s="149"/>
      <c r="D20" s="163"/>
      <c r="E20" s="149"/>
      <c r="F20" s="117">
        <f t="shared" si="1"/>
        <v>0</v>
      </c>
      <c r="G20" s="200" t="s">
        <v>171</v>
      </c>
    </row>
    <row r="21" spans="1:7" s="32" customFormat="1" hidden="1">
      <c r="A21" s="157"/>
      <c r="B21" s="149"/>
      <c r="C21" s="149"/>
      <c r="D21" s="163"/>
      <c r="E21" s="149"/>
      <c r="F21" s="117">
        <f t="shared" si="1"/>
        <v>0</v>
      </c>
      <c r="G21" s="200" t="s">
        <v>171</v>
      </c>
    </row>
    <row r="22" spans="1:7" s="32" customFormat="1" hidden="1">
      <c r="A22" s="157"/>
      <c r="B22" s="149"/>
      <c r="C22" s="149"/>
      <c r="D22" s="163"/>
      <c r="E22" s="149"/>
      <c r="F22" s="117">
        <f t="shared" si="1"/>
        <v>0</v>
      </c>
      <c r="G22" s="200" t="s">
        <v>171</v>
      </c>
    </row>
    <row r="23" spans="1:7" s="32" customFormat="1" hidden="1">
      <c r="A23" s="157"/>
      <c r="B23" s="149"/>
      <c r="C23" s="149"/>
      <c r="D23" s="163"/>
      <c r="E23" s="149"/>
      <c r="F23" s="117">
        <f t="shared" si="1"/>
        <v>0</v>
      </c>
      <c r="G23" s="200" t="s">
        <v>171</v>
      </c>
    </row>
    <row r="24" spans="1:7" s="32" customFormat="1" hidden="1">
      <c r="A24" s="157"/>
      <c r="B24" s="149"/>
      <c r="C24" s="149"/>
      <c r="D24" s="163"/>
      <c r="E24" s="149"/>
      <c r="F24" s="117">
        <f t="shared" si="1"/>
        <v>0</v>
      </c>
      <c r="G24" s="200" t="s">
        <v>171</v>
      </c>
    </row>
    <row r="25" spans="1:7" s="32" customFormat="1" hidden="1">
      <c r="A25" s="157"/>
      <c r="B25" s="149"/>
      <c r="C25" s="149"/>
      <c r="D25" s="163"/>
      <c r="E25" s="149"/>
      <c r="F25" s="117">
        <f t="shared" si="1"/>
        <v>0</v>
      </c>
      <c r="G25" s="200" t="s">
        <v>171</v>
      </c>
    </row>
    <row r="26" spans="1:7" s="32" customFormat="1" hidden="1">
      <c r="A26" s="157"/>
      <c r="B26" s="149"/>
      <c r="C26" s="149"/>
      <c r="D26" s="163"/>
      <c r="E26" s="149"/>
      <c r="F26" s="117">
        <f t="shared" si="1"/>
        <v>0</v>
      </c>
      <c r="G26" s="200" t="s">
        <v>171</v>
      </c>
    </row>
    <row r="27" spans="1:7" s="32" customFormat="1" hidden="1">
      <c r="A27" s="157"/>
      <c r="B27" s="149"/>
      <c r="C27" s="149"/>
      <c r="D27" s="163"/>
      <c r="E27" s="149"/>
      <c r="F27" s="117">
        <f t="shared" si="1"/>
        <v>0</v>
      </c>
      <c r="G27" s="200" t="s">
        <v>171</v>
      </c>
    </row>
    <row r="28" spans="1:7" s="32" customFormat="1" hidden="1">
      <c r="A28" s="157"/>
      <c r="B28" s="149"/>
      <c r="C28" s="149"/>
      <c r="D28" s="163"/>
      <c r="E28" s="149"/>
      <c r="F28" s="117">
        <f t="shared" si="1"/>
        <v>0</v>
      </c>
      <c r="G28" s="200" t="s">
        <v>171</v>
      </c>
    </row>
    <row r="29" spans="1:7" s="32" customFormat="1" hidden="1">
      <c r="A29" s="157"/>
      <c r="B29" s="149"/>
      <c r="C29" s="149"/>
      <c r="D29" s="163"/>
      <c r="E29" s="149"/>
      <c r="F29" s="117">
        <f t="shared" si="1"/>
        <v>0</v>
      </c>
      <c r="G29" s="200" t="s">
        <v>171</v>
      </c>
    </row>
    <row r="30" spans="1:7" s="32" customFormat="1" hidden="1">
      <c r="A30" s="157"/>
      <c r="B30" s="149"/>
      <c r="C30" s="149"/>
      <c r="D30" s="163"/>
      <c r="E30" s="149"/>
      <c r="F30" s="117">
        <f t="shared" si="1"/>
        <v>0</v>
      </c>
      <c r="G30" s="200" t="s">
        <v>171</v>
      </c>
    </row>
    <row r="31" spans="1:7" s="32" customFormat="1" hidden="1">
      <c r="A31" s="157"/>
      <c r="B31" s="149"/>
      <c r="C31" s="149"/>
      <c r="D31" s="163"/>
      <c r="E31" s="149"/>
      <c r="F31" s="117">
        <f t="shared" si="1"/>
        <v>0</v>
      </c>
      <c r="G31" s="200" t="s">
        <v>171</v>
      </c>
    </row>
    <row r="32" spans="1:7" s="32" customFormat="1" hidden="1">
      <c r="A32" s="157"/>
      <c r="B32" s="149"/>
      <c r="C32" s="149"/>
      <c r="D32" s="163"/>
      <c r="E32" s="149"/>
      <c r="F32" s="117">
        <f t="shared" si="1"/>
        <v>0</v>
      </c>
      <c r="G32" s="200" t="s">
        <v>171</v>
      </c>
    </row>
    <row r="33" spans="1:7" s="32" customFormat="1" hidden="1">
      <c r="A33" s="157"/>
      <c r="B33" s="149"/>
      <c r="C33" s="149"/>
      <c r="D33" s="163"/>
      <c r="E33" s="149"/>
      <c r="F33" s="117">
        <f t="shared" si="1"/>
        <v>0</v>
      </c>
      <c r="G33" s="200" t="s">
        <v>171</v>
      </c>
    </row>
    <row r="34" spans="1:7" s="32" customFormat="1" hidden="1">
      <c r="A34" s="157"/>
      <c r="B34" s="149"/>
      <c r="C34" s="149"/>
      <c r="D34" s="163"/>
      <c r="E34" s="149"/>
      <c r="F34" s="117">
        <f t="shared" si="1"/>
        <v>0</v>
      </c>
      <c r="G34" s="200" t="s">
        <v>171</v>
      </c>
    </row>
    <row r="35" spans="1:7" s="32" customFormat="1" hidden="1">
      <c r="A35" s="157"/>
      <c r="B35" s="149"/>
      <c r="C35" s="149"/>
      <c r="D35" s="163"/>
      <c r="E35" s="149"/>
      <c r="F35" s="117">
        <f t="shared" si="1"/>
        <v>0</v>
      </c>
      <c r="G35" s="200" t="s">
        <v>171</v>
      </c>
    </row>
    <row r="36" spans="1:7" s="32" customFormat="1" hidden="1">
      <c r="A36" s="157"/>
      <c r="B36" s="149"/>
      <c r="C36" s="149"/>
      <c r="D36" s="163"/>
      <c r="E36" s="149"/>
      <c r="F36" s="117">
        <f t="shared" si="1"/>
        <v>0</v>
      </c>
      <c r="G36" s="200" t="s">
        <v>171</v>
      </c>
    </row>
    <row r="37" spans="1:7" s="32" customFormat="1" hidden="1">
      <c r="A37" s="157"/>
      <c r="B37" s="149"/>
      <c r="C37" s="149"/>
      <c r="D37" s="163"/>
      <c r="E37" s="149"/>
      <c r="F37" s="117">
        <f t="shared" si="1"/>
        <v>0</v>
      </c>
      <c r="G37" s="200" t="s">
        <v>171</v>
      </c>
    </row>
    <row r="38" spans="1:7" s="32" customFormat="1" hidden="1">
      <c r="A38" s="157"/>
      <c r="B38" s="149"/>
      <c r="C38" s="149"/>
      <c r="D38" s="163"/>
      <c r="E38" s="149"/>
      <c r="F38" s="117">
        <f t="shared" si="1"/>
        <v>0</v>
      </c>
      <c r="G38" s="200" t="s">
        <v>171</v>
      </c>
    </row>
    <row r="39" spans="1:7" s="32" customFormat="1" hidden="1">
      <c r="A39" s="157"/>
      <c r="B39" s="149"/>
      <c r="C39" s="149"/>
      <c r="D39" s="163"/>
      <c r="E39" s="149"/>
      <c r="F39" s="117">
        <f t="shared" si="1"/>
        <v>0</v>
      </c>
      <c r="G39" s="200" t="s">
        <v>171</v>
      </c>
    </row>
    <row r="40" spans="1:7" s="32" customFormat="1" hidden="1">
      <c r="A40" s="157"/>
      <c r="B40" s="149"/>
      <c r="C40" s="149"/>
      <c r="D40" s="163"/>
      <c r="E40" s="149"/>
      <c r="F40" s="117">
        <f t="shared" si="1"/>
        <v>0</v>
      </c>
      <c r="G40" s="200" t="s">
        <v>171</v>
      </c>
    </row>
    <row r="41" spans="1:7" s="32" customFormat="1" hidden="1">
      <c r="A41" s="157"/>
      <c r="B41" s="149"/>
      <c r="C41" s="149"/>
      <c r="D41" s="163"/>
      <c r="E41" s="149"/>
      <c r="F41" s="117">
        <f t="shared" si="1"/>
        <v>0</v>
      </c>
      <c r="G41" s="200" t="s">
        <v>171</v>
      </c>
    </row>
    <row r="42" spans="1:7" s="32" customFormat="1" hidden="1">
      <c r="A42" s="157"/>
      <c r="B42" s="149"/>
      <c r="C42" s="149"/>
      <c r="D42" s="163"/>
      <c r="E42" s="149"/>
      <c r="F42" s="117">
        <f t="shared" si="1"/>
        <v>0</v>
      </c>
      <c r="G42" s="200" t="s">
        <v>171</v>
      </c>
    </row>
    <row r="43" spans="1:7" s="32" customFormat="1" hidden="1">
      <c r="A43" s="157"/>
      <c r="B43" s="149"/>
      <c r="C43" s="149"/>
      <c r="D43" s="163"/>
      <c r="E43" s="149"/>
      <c r="F43" s="117">
        <f t="shared" si="1"/>
        <v>0</v>
      </c>
      <c r="G43" s="200" t="s">
        <v>171</v>
      </c>
    </row>
    <row r="44" spans="1:7" s="32" customFormat="1" hidden="1">
      <c r="A44" s="157"/>
      <c r="B44" s="149"/>
      <c r="C44" s="149"/>
      <c r="D44" s="163"/>
      <c r="E44" s="149"/>
      <c r="F44" s="117">
        <f t="shared" si="1"/>
        <v>0</v>
      </c>
      <c r="G44" s="200" t="s">
        <v>171</v>
      </c>
    </row>
    <row r="45" spans="1:7" s="32" customFormat="1" hidden="1">
      <c r="A45" s="157"/>
      <c r="B45" s="149"/>
      <c r="C45" s="149"/>
      <c r="D45" s="163"/>
      <c r="E45" s="149"/>
      <c r="F45" s="117">
        <f t="shared" si="1"/>
        <v>0</v>
      </c>
      <c r="G45" s="200" t="s">
        <v>171</v>
      </c>
    </row>
    <row r="46" spans="1:7" s="32" customFormat="1" hidden="1">
      <c r="A46" s="157"/>
      <c r="B46" s="149"/>
      <c r="C46" s="149"/>
      <c r="D46" s="163"/>
      <c r="E46" s="149"/>
      <c r="F46" s="117">
        <f t="shared" si="1"/>
        <v>0</v>
      </c>
      <c r="G46" s="200" t="s">
        <v>171</v>
      </c>
    </row>
    <row r="47" spans="1:7" s="32" customFormat="1" hidden="1">
      <c r="A47" s="157"/>
      <c r="B47" s="149"/>
      <c r="C47" s="149"/>
      <c r="D47" s="163"/>
      <c r="E47" s="149"/>
      <c r="F47" s="117">
        <f t="shared" si="1"/>
        <v>0</v>
      </c>
      <c r="G47" s="200" t="s">
        <v>171</v>
      </c>
    </row>
    <row r="48" spans="1:7" s="32" customFormat="1" hidden="1">
      <c r="A48" s="157"/>
      <c r="B48" s="149"/>
      <c r="C48" s="149"/>
      <c r="D48" s="163"/>
      <c r="E48" s="149"/>
      <c r="F48" s="117">
        <f t="shared" si="1"/>
        <v>0</v>
      </c>
      <c r="G48" s="200" t="s">
        <v>171</v>
      </c>
    </row>
    <row r="49" spans="1:7" s="32" customFormat="1" hidden="1">
      <c r="A49" s="157"/>
      <c r="B49" s="149"/>
      <c r="C49" s="149"/>
      <c r="D49" s="163"/>
      <c r="E49" s="149"/>
      <c r="F49" s="117">
        <f t="shared" si="1"/>
        <v>0</v>
      </c>
      <c r="G49" s="200" t="s">
        <v>171</v>
      </c>
    </row>
    <row r="50" spans="1:7" s="32" customFormat="1" hidden="1">
      <c r="A50" s="157"/>
      <c r="B50" s="149"/>
      <c r="C50" s="149"/>
      <c r="D50" s="163"/>
      <c r="E50" s="149"/>
      <c r="F50" s="117">
        <f t="shared" si="1"/>
        <v>0</v>
      </c>
      <c r="G50" s="200" t="s">
        <v>171</v>
      </c>
    </row>
    <row r="51" spans="1:7" s="32" customFormat="1" hidden="1">
      <c r="A51" s="157"/>
      <c r="B51" s="149"/>
      <c r="C51" s="149"/>
      <c r="D51" s="163"/>
      <c r="E51" s="149"/>
      <c r="F51" s="117">
        <f t="shared" si="1"/>
        <v>0</v>
      </c>
      <c r="G51" s="200" t="s">
        <v>171</v>
      </c>
    </row>
    <row r="52" spans="1:7" s="32" customFormat="1" hidden="1">
      <c r="A52" s="157"/>
      <c r="B52" s="149"/>
      <c r="C52" s="149"/>
      <c r="D52" s="163"/>
      <c r="E52" s="149"/>
      <c r="F52" s="117">
        <f t="shared" si="1"/>
        <v>0</v>
      </c>
      <c r="G52" s="200" t="s">
        <v>171</v>
      </c>
    </row>
    <row r="53" spans="1:7" s="32" customFormat="1" hidden="1">
      <c r="A53" s="157"/>
      <c r="B53" s="149"/>
      <c r="C53" s="149"/>
      <c r="D53" s="163"/>
      <c r="E53" s="149"/>
      <c r="F53" s="117">
        <f t="shared" si="1"/>
        <v>0</v>
      </c>
      <c r="G53" s="200" t="s">
        <v>171</v>
      </c>
    </row>
    <row r="54" spans="1:7" s="32" customFormat="1" hidden="1">
      <c r="A54" s="157"/>
      <c r="B54" s="149"/>
      <c r="C54" s="149"/>
      <c r="D54" s="163"/>
      <c r="E54" s="149"/>
      <c r="F54" s="117">
        <f t="shared" si="1"/>
        <v>0</v>
      </c>
      <c r="G54" s="200" t="s">
        <v>171</v>
      </c>
    </row>
    <row r="55" spans="1:7" s="32" customFormat="1" hidden="1">
      <c r="A55" s="157"/>
      <c r="B55" s="149"/>
      <c r="C55" s="149"/>
      <c r="D55" s="163"/>
      <c r="E55" s="149"/>
      <c r="F55" s="117">
        <f t="shared" si="1"/>
        <v>0</v>
      </c>
      <c r="G55" s="200" t="s">
        <v>171</v>
      </c>
    </row>
    <row r="56" spans="1:7" s="32" customFormat="1" hidden="1">
      <c r="A56" s="157"/>
      <c r="B56" s="149"/>
      <c r="C56" s="149"/>
      <c r="D56" s="163"/>
      <c r="E56" s="149"/>
      <c r="F56" s="117">
        <f t="shared" si="1"/>
        <v>0</v>
      </c>
      <c r="G56" s="200" t="s">
        <v>171</v>
      </c>
    </row>
    <row r="57" spans="1:7" s="32" customFormat="1" hidden="1">
      <c r="A57" s="157"/>
      <c r="B57" s="149"/>
      <c r="C57" s="149"/>
      <c r="D57" s="163"/>
      <c r="E57" s="149"/>
      <c r="F57" s="117">
        <f t="shared" si="1"/>
        <v>0</v>
      </c>
      <c r="G57" s="200" t="s">
        <v>171</v>
      </c>
    </row>
    <row r="58" spans="1:7" s="32" customFormat="1" hidden="1">
      <c r="A58" s="157"/>
      <c r="B58" s="149"/>
      <c r="C58" s="149"/>
      <c r="D58" s="163"/>
      <c r="E58" s="149"/>
      <c r="F58" s="117">
        <f t="shared" si="1"/>
        <v>0</v>
      </c>
      <c r="G58" s="200" t="s">
        <v>171</v>
      </c>
    </row>
    <row r="59" spans="1:7" s="32" customFormat="1" hidden="1">
      <c r="A59" s="157"/>
      <c r="B59" s="149"/>
      <c r="C59" s="149"/>
      <c r="D59" s="163"/>
      <c r="E59" s="149"/>
      <c r="F59" s="117">
        <f t="shared" si="1"/>
        <v>0</v>
      </c>
      <c r="G59" s="200" t="s">
        <v>171</v>
      </c>
    </row>
    <row r="60" spans="1:7" s="32" customFormat="1" hidden="1">
      <c r="A60" s="157"/>
      <c r="B60" s="149"/>
      <c r="C60" s="149"/>
      <c r="D60" s="163"/>
      <c r="E60" s="149"/>
      <c r="F60" s="117">
        <f t="shared" si="1"/>
        <v>0</v>
      </c>
      <c r="G60" s="200" t="s">
        <v>171</v>
      </c>
    </row>
    <row r="61" spans="1:7" s="32" customFormat="1" hidden="1">
      <c r="A61" s="157"/>
      <c r="B61" s="149"/>
      <c r="C61" s="149"/>
      <c r="D61" s="163"/>
      <c r="E61" s="149"/>
      <c r="F61" s="117">
        <f t="shared" si="1"/>
        <v>0</v>
      </c>
      <c r="G61" s="200" t="s">
        <v>171</v>
      </c>
    </row>
    <row r="62" spans="1:7" s="32" customFormat="1" hidden="1">
      <c r="A62" s="157"/>
      <c r="B62" s="149"/>
      <c r="C62" s="149"/>
      <c r="D62" s="163"/>
      <c r="E62" s="149"/>
      <c r="F62" s="117">
        <f t="shared" si="1"/>
        <v>0</v>
      </c>
      <c r="G62" s="200" t="s">
        <v>171</v>
      </c>
    </row>
    <row r="63" spans="1:7" s="32" customFormat="1" hidden="1">
      <c r="A63" s="157"/>
      <c r="B63" s="149"/>
      <c r="C63" s="149"/>
      <c r="D63" s="163"/>
      <c r="E63" s="149"/>
      <c r="F63" s="117">
        <f t="shared" si="1"/>
        <v>0</v>
      </c>
      <c r="G63" s="200" t="s">
        <v>171</v>
      </c>
    </row>
    <row r="64" spans="1:7" s="32" customFormat="1" hidden="1">
      <c r="A64" s="157"/>
      <c r="B64" s="149"/>
      <c r="C64" s="149"/>
      <c r="D64" s="163"/>
      <c r="E64" s="149"/>
      <c r="F64" s="117">
        <f t="shared" si="1"/>
        <v>0</v>
      </c>
      <c r="G64" s="200" t="s">
        <v>171</v>
      </c>
    </row>
    <row r="65" spans="1:7" s="32" customFormat="1" hidden="1">
      <c r="A65" s="157"/>
      <c r="B65" s="149"/>
      <c r="C65" s="149"/>
      <c r="D65" s="163"/>
      <c r="E65" s="149"/>
      <c r="F65" s="117">
        <f t="shared" si="1"/>
        <v>0</v>
      </c>
      <c r="G65" s="200" t="s">
        <v>171</v>
      </c>
    </row>
    <row r="66" spans="1:7" s="32" customFormat="1" hidden="1">
      <c r="A66" s="157"/>
      <c r="B66" s="149"/>
      <c r="C66" s="149"/>
      <c r="D66" s="163"/>
      <c r="E66" s="149"/>
      <c r="F66" s="117">
        <f t="shared" si="1"/>
        <v>0</v>
      </c>
      <c r="G66" s="200" t="s">
        <v>171</v>
      </c>
    </row>
    <row r="67" spans="1:7" s="32" customFormat="1" hidden="1">
      <c r="A67" s="157"/>
      <c r="B67" s="149"/>
      <c r="C67" s="149"/>
      <c r="D67" s="163"/>
      <c r="E67" s="149"/>
      <c r="F67" s="117">
        <f t="shared" si="1"/>
        <v>0</v>
      </c>
      <c r="G67" s="200" t="s">
        <v>171</v>
      </c>
    </row>
    <row r="68" spans="1:7" s="32" customFormat="1" hidden="1">
      <c r="A68" s="157"/>
      <c r="B68" s="149"/>
      <c r="C68" s="149"/>
      <c r="D68" s="163"/>
      <c r="E68" s="149"/>
      <c r="F68" s="117">
        <f t="shared" si="1"/>
        <v>0</v>
      </c>
      <c r="G68" s="200" t="s">
        <v>171</v>
      </c>
    </row>
    <row r="69" spans="1:7" s="32" customFormat="1" hidden="1">
      <c r="A69" s="157"/>
      <c r="B69" s="149"/>
      <c r="C69" s="149"/>
      <c r="D69" s="163"/>
      <c r="E69" s="149"/>
      <c r="F69" s="117">
        <f t="shared" si="1"/>
        <v>0</v>
      </c>
      <c r="G69" s="200" t="s">
        <v>171</v>
      </c>
    </row>
    <row r="70" spans="1:7" s="32" customFormat="1" hidden="1">
      <c r="A70" s="157"/>
      <c r="B70" s="149"/>
      <c r="C70" s="149"/>
      <c r="D70" s="163"/>
      <c r="E70" s="149"/>
      <c r="F70" s="117">
        <f t="shared" si="1"/>
        <v>0</v>
      </c>
      <c r="G70" s="200" t="s">
        <v>171</v>
      </c>
    </row>
    <row r="71" spans="1:7" s="32" customFormat="1" hidden="1">
      <c r="A71" s="157"/>
      <c r="B71" s="149"/>
      <c r="C71" s="149"/>
      <c r="D71" s="163"/>
      <c r="E71" s="149"/>
      <c r="F71" s="117">
        <f t="shared" si="1"/>
        <v>0</v>
      </c>
      <c r="G71" s="200" t="s">
        <v>171</v>
      </c>
    </row>
    <row r="72" spans="1:7" s="32" customFormat="1" hidden="1">
      <c r="A72" s="157"/>
      <c r="B72" s="149"/>
      <c r="C72" s="149"/>
      <c r="D72" s="163"/>
      <c r="E72" s="149"/>
      <c r="F72" s="117">
        <f t="shared" si="1"/>
        <v>0</v>
      </c>
      <c r="G72" s="200" t="s">
        <v>171</v>
      </c>
    </row>
    <row r="73" spans="1:7" s="32" customFormat="1" hidden="1">
      <c r="A73" s="157"/>
      <c r="B73" s="149"/>
      <c r="C73" s="149"/>
      <c r="D73" s="163"/>
      <c r="E73" s="149"/>
      <c r="F73" s="117">
        <f t="shared" si="1"/>
        <v>0</v>
      </c>
      <c r="G73" s="200" t="s">
        <v>171</v>
      </c>
    </row>
    <row r="74" spans="1:7" s="32" customFormat="1" hidden="1">
      <c r="A74" s="157"/>
      <c r="B74" s="149"/>
      <c r="C74" s="149"/>
      <c r="D74" s="163"/>
      <c r="E74" s="149"/>
      <c r="F74" s="117">
        <f t="shared" si="1"/>
        <v>0</v>
      </c>
      <c r="G74" s="200" t="s">
        <v>171</v>
      </c>
    </row>
    <row r="75" spans="1:7" s="32" customFormat="1" hidden="1">
      <c r="A75" s="157"/>
      <c r="B75" s="149"/>
      <c r="C75" s="149"/>
      <c r="D75" s="163"/>
      <c r="E75" s="149"/>
      <c r="F75" s="117">
        <f t="shared" si="1"/>
        <v>0</v>
      </c>
      <c r="G75" s="200" t="s">
        <v>171</v>
      </c>
    </row>
    <row r="76" spans="1:7" s="32" customFormat="1" hidden="1">
      <c r="A76" s="157"/>
      <c r="B76" s="149"/>
      <c r="C76" s="149"/>
      <c r="D76" s="163"/>
      <c r="E76" s="149"/>
      <c r="F76" s="117">
        <f t="shared" si="1"/>
        <v>0</v>
      </c>
      <c r="G76" s="200" t="s">
        <v>171</v>
      </c>
    </row>
    <row r="77" spans="1:7" s="32" customFormat="1" hidden="1">
      <c r="A77" s="157"/>
      <c r="B77" s="149"/>
      <c r="C77" s="149"/>
      <c r="D77" s="163"/>
      <c r="E77" s="149"/>
      <c r="F77" s="117">
        <f t="shared" si="1"/>
        <v>0</v>
      </c>
      <c r="G77" s="200" t="s">
        <v>171</v>
      </c>
    </row>
    <row r="78" spans="1:7" s="32" customFormat="1" hidden="1">
      <c r="A78" s="157"/>
      <c r="B78" s="149"/>
      <c r="C78" s="149"/>
      <c r="D78" s="163"/>
      <c r="E78" s="149"/>
      <c r="F78" s="117">
        <f t="shared" si="1"/>
        <v>0</v>
      </c>
      <c r="G78" s="200" t="s">
        <v>171</v>
      </c>
    </row>
    <row r="79" spans="1:7" s="32" customFormat="1" hidden="1">
      <c r="A79" s="157"/>
      <c r="B79" s="149"/>
      <c r="C79" s="149"/>
      <c r="D79" s="163"/>
      <c r="E79" s="149"/>
      <c r="F79" s="117">
        <f t="shared" si="1"/>
        <v>0</v>
      </c>
      <c r="G79" s="200" t="s">
        <v>171</v>
      </c>
    </row>
    <row r="80" spans="1:7" s="32" customFormat="1" hidden="1">
      <c r="A80" s="157"/>
      <c r="B80" s="149"/>
      <c r="C80" s="149"/>
      <c r="D80" s="163"/>
      <c r="E80" s="149"/>
      <c r="F80" s="117">
        <f t="shared" si="1"/>
        <v>0</v>
      </c>
      <c r="G80" s="200" t="s">
        <v>171</v>
      </c>
    </row>
    <row r="81" spans="1:7" s="32" customFormat="1" hidden="1">
      <c r="A81" s="157"/>
      <c r="B81" s="149"/>
      <c r="C81" s="149"/>
      <c r="D81" s="163"/>
      <c r="E81" s="149"/>
      <c r="F81" s="117">
        <f t="shared" si="1"/>
        <v>0</v>
      </c>
      <c r="G81" s="200" t="s">
        <v>171</v>
      </c>
    </row>
    <row r="82" spans="1:7" s="32" customFormat="1" hidden="1">
      <c r="A82" s="157"/>
      <c r="B82" s="149"/>
      <c r="C82" s="149"/>
      <c r="D82" s="163"/>
      <c r="E82" s="149"/>
      <c r="F82" s="117">
        <f t="shared" si="1"/>
        <v>0</v>
      </c>
      <c r="G82" s="200" t="s">
        <v>171</v>
      </c>
    </row>
    <row r="83" spans="1:7" s="32" customFormat="1" hidden="1">
      <c r="A83" s="157"/>
      <c r="B83" s="149"/>
      <c r="C83" s="149"/>
      <c r="D83" s="163"/>
      <c r="E83" s="149"/>
      <c r="F83" s="117">
        <f t="shared" si="1"/>
        <v>0</v>
      </c>
      <c r="G83" s="200" t="s">
        <v>171</v>
      </c>
    </row>
    <row r="84" spans="1:7" s="32" customFormat="1" hidden="1">
      <c r="A84" s="157"/>
      <c r="B84" s="149"/>
      <c r="C84" s="149"/>
      <c r="D84" s="163"/>
      <c r="E84" s="149"/>
      <c r="F84" s="117">
        <f t="shared" si="1"/>
        <v>0</v>
      </c>
      <c r="G84" s="200" t="s">
        <v>171</v>
      </c>
    </row>
    <row r="85" spans="1:7" s="32" customFormat="1" hidden="1">
      <c r="A85" s="157"/>
      <c r="B85" s="149"/>
      <c r="C85" s="149"/>
      <c r="D85" s="163"/>
      <c r="E85" s="149"/>
      <c r="F85" s="117">
        <f t="shared" si="1"/>
        <v>0</v>
      </c>
      <c r="G85" s="200" t="s">
        <v>171</v>
      </c>
    </row>
    <row r="86" spans="1:7" s="32" customFormat="1" hidden="1">
      <c r="A86" s="157"/>
      <c r="B86" s="149"/>
      <c r="C86" s="149"/>
      <c r="D86" s="163"/>
      <c r="E86" s="149"/>
      <c r="F86" s="117">
        <f t="shared" si="1"/>
        <v>0</v>
      </c>
      <c r="G86" s="200" t="s">
        <v>171</v>
      </c>
    </row>
    <row r="87" spans="1:7" s="32" customFormat="1" hidden="1">
      <c r="A87" s="157"/>
      <c r="B87" s="149"/>
      <c r="C87" s="149"/>
      <c r="D87" s="163"/>
      <c r="E87" s="149"/>
      <c r="F87" s="117">
        <f t="shared" si="1"/>
        <v>0</v>
      </c>
      <c r="G87" s="200" t="s">
        <v>171</v>
      </c>
    </row>
    <row r="88" spans="1:7" s="32" customFormat="1" hidden="1">
      <c r="A88" s="157"/>
      <c r="B88" s="149"/>
      <c r="C88" s="149"/>
      <c r="D88" s="163"/>
      <c r="E88" s="149"/>
      <c r="F88" s="117">
        <f t="shared" si="1"/>
        <v>0</v>
      </c>
      <c r="G88" s="200" t="s">
        <v>171</v>
      </c>
    </row>
    <row r="89" spans="1:7" s="32" customFormat="1" hidden="1">
      <c r="A89" s="157"/>
      <c r="B89" s="149"/>
      <c r="C89" s="149"/>
      <c r="D89" s="163"/>
      <c r="E89" s="149"/>
      <c r="F89" s="117">
        <f t="shared" si="1"/>
        <v>0</v>
      </c>
      <c r="G89" s="200" t="s">
        <v>171</v>
      </c>
    </row>
    <row r="90" spans="1:7" s="32" customFormat="1" hidden="1">
      <c r="A90" s="157"/>
      <c r="B90" s="149"/>
      <c r="C90" s="149"/>
      <c r="D90" s="163"/>
      <c r="E90" s="149"/>
      <c r="F90" s="117">
        <f t="shared" si="1"/>
        <v>0</v>
      </c>
      <c r="G90" s="200" t="s">
        <v>171</v>
      </c>
    </row>
    <row r="91" spans="1:7" s="32" customFormat="1" hidden="1">
      <c r="A91" s="157"/>
      <c r="B91" s="149"/>
      <c r="C91" s="149"/>
      <c r="D91" s="163"/>
      <c r="E91" s="149"/>
      <c r="F91" s="117">
        <f t="shared" si="1"/>
        <v>0</v>
      </c>
      <c r="G91" s="200" t="s">
        <v>171</v>
      </c>
    </row>
    <row r="92" spans="1:7" s="32" customFormat="1" hidden="1">
      <c r="A92" s="157"/>
      <c r="B92" s="149"/>
      <c r="C92" s="149"/>
      <c r="D92" s="163"/>
      <c r="E92" s="149"/>
      <c r="F92" s="117">
        <f t="shared" si="1"/>
        <v>0</v>
      </c>
      <c r="G92" s="200" t="s">
        <v>171</v>
      </c>
    </row>
    <row r="93" spans="1:7" s="32" customFormat="1" hidden="1">
      <c r="A93" s="157"/>
      <c r="B93" s="149"/>
      <c r="C93" s="149"/>
      <c r="D93" s="163"/>
      <c r="E93" s="149"/>
      <c r="F93" s="117">
        <f t="shared" si="1"/>
        <v>0</v>
      </c>
      <c r="G93" s="200" t="s">
        <v>171</v>
      </c>
    </row>
    <row r="94" spans="1:7" s="32" customFormat="1" hidden="1">
      <c r="A94" s="157"/>
      <c r="B94" s="149"/>
      <c r="C94" s="149"/>
      <c r="D94" s="163"/>
      <c r="E94" s="149"/>
      <c r="F94" s="117">
        <f t="shared" si="1"/>
        <v>0</v>
      </c>
      <c r="G94" s="200" t="s">
        <v>171</v>
      </c>
    </row>
    <row r="95" spans="1:7" s="32" customFormat="1" hidden="1">
      <c r="A95" s="157"/>
      <c r="B95" s="149"/>
      <c r="C95" s="149"/>
      <c r="D95" s="163"/>
      <c r="E95" s="149"/>
      <c r="F95" s="117">
        <f t="shared" si="1"/>
        <v>0</v>
      </c>
      <c r="G95" s="200" t="s">
        <v>171</v>
      </c>
    </row>
    <row r="96" spans="1:7" s="32" customFormat="1" hidden="1">
      <c r="A96" s="157"/>
      <c r="B96" s="149"/>
      <c r="C96" s="149"/>
      <c r="D96" s="163"/>
      <c r="E96" s="149"/>
      <c r="F96" s="117">
        <f t="shared" si="1"/>
        <v>0</v>
      </c>
      <c r="G96" s="200" t="s">
        <v>171</v>
      </c>
    </row>
    <row r="97" spans="1:7" s="32" customFormat="1" hidden="1">
      <c r="A97" s="157"/>
      <c r="B97" s="149"/>
      <c r="C97" s="149"/>
      <c r="D97" s="163"/>
      <c r="E97" s="149"/>
      <c r="F97" s="117">
        <f t="shared" si="1"/>
        <v>0</v>
      </c>
      <c r="G97" s="200" t="s">
        <v>171</v>
      </c>
    </row>
    <row r="98" spans="1:7" s="32" customFormat="1" hidden="1">
      <c r="A98" s="157"/>
      <c r="B98" s="149"/>
      <c r="C98" s="149"/>
      <c r="D98" s="163"/>
      <c r="E98" s="149"/>
      <c r="F98" s="117">
        <f t="shared" si="1"/>
        <v>0</v>
      </c>
      <c r="G98" s="200" t="s">
        <v>171</v>
      </c>
    </row>
    <row r="99" spans="1:7" s="32" customFormat="1" hidden="1">
      <c r="A99" s="157"/>
      <c r="B99" s="149"/>
      <c r="C99" s="149"/>
      <c r="D99" s="163"/>
      <c r="E99" s="149"/>
      <c r="F99" s="117">
        <f t="shared" si="1"/>
        <v>0</v>
      </c>
      <c r="G99" s="200" t="s">
        <v>171</v>
      </c>
    </row>
    <row r="100" spans="1:7" s="32" customFormat="1" hidden="1">
      <c r="A100" s="157"/>
      <c r="B100" s="149"/>
      <c r="C100" s="149"/>
      <c r="D100" s="163"/>
      <c r="E100" s="149"/>
      <c r="F100" s="117">
        <f t="shared" si="1"/>
        <v>0</v>
      </c>
      <c r="G100" s="200" t="s">
        <v>171</v>
      </c>
    </row>
    <row r="101" spans="1:7" s="32" customFormat="1" hidden="1">
      <c r="A101" s="157"/>
      <c r="B101" s="149"/>
      <c r="C101" s="149"/>
      <c r="D101" s="163"/>
      <c r="E101" s="149"/>
      <c r="F101" s="117">
        <f t="shared" si="1"/>
        <v>0</v>
      </c>
      <c r="G101" s="200" t="s">
        <v>171</v>
      </c>
    </row>
    <row r="102" spans="1:7" s="32" customFormat="1" hidden="1">
      <c r="A102" s="157"/>
      <c r="B102" s="149"/>
      <c r="C102" s="149"/>
      <c r="D102" s="163"/>
      <c r="E102" s="149"/>
      <c r="F102" s="117">
        <f t="shared" si="1"/>
        <v>0</v>
      </c>
      <c r="G102" s="200" t="s">
        <v>171</v>
      </c>
    </row>
    <row r="103" spans="1:7" s="32" customFormat="1" hidden="1">
      <c r="A103" s="157"/>
      <c r="B103" s="149"/>
      <c r="C103" s="149"/>
      <c r="D103" s="163"/>
      <c r="E103" s="149"/>
      <c r="F103" s="117">
        <f t="shared" si="1"/>
        <v>0</v>
      </c>
      <c r="G103" s="200" t="s">
        <v>171</v>
      </c>
    </row>
    <row r="104" spans="1:7" s="32" customFormat="1" hidden="1">
      <c r="A104" s="157"/>
      <c r="B104" s="149"/>
      <c r="C104" s="149"/>
      <c r="D104" s="163"/>
      <c r="E104" s="149"/>
      <c r="F104" s="117">
        <f t="shared" si="1"/>
        <v>0</v>
      </c>
      <c r="G104" s="200" t="s">
        <v>171</v>
      </c>
    </row>
    <row r="105" spans="1:7" s="32" customFormat="1" hidden="1">
      <c r="A105" s="157"/>
      <c r="B105" s="149"/>
      <c r="C105" s="149"/>
      <c r="D105" s="163"/>
      <c r="E105" s="149"/>
      <c r="F105" s="117">
        <f t="shared" si="1"/>
        <v>0</v>
      </c>
      <c r="G105" s="200" t="s">
        <v>171</v>
      </c>
    </row>
    <row r="106" spans="1:7" s="32" customFormat="1" hidden="1">
      <c r="A106" s="157"/>
      <c r="B106" s="149"/>
      <c r="C106" s="149"/>
      <c r="D106" s="163"/>
      <c r="E106" s="149"/>
      <c r="F106" s="117">
        <f t="shared" si="1"/>
        <v>0</v>
      </c>
      <c r="G106" s="200" t="s">
        <v>171</v>
      </c>
    </row>
    <row r="107" spans="1:7" s="32" customFormat="1" hidden="1">
      <c r="A107" s="157"/>
      <c r="B107" s="149"/>
      <c r="C107" s="149"/>
      <c r="D107" s="163"/>
      <c r="E107" s="149"/>
      <c r="F107" s="117">
        <f t="shared" si="1"/>
        <v>0</v>
      </c>
      <c r="G107" s="200" t="s">
        <v>171</v>
      </c>
    </row>
    <row r="108" spans="1:7" s="32" customFormat="1" hidden="1">
      <c r="A108" s="157"/>
      <c r="B108" s="149"/>
      <c r="C108" s="149"/>
      <c r="D108" s="163"/>
      <c r="E108" s="149"/>
      <c r="F108" s="117">
        <f t="shared" si="1"/>
        <v>0</v>
      </c>
      <c r="G108" s="200" t="s">
        <v>171</v>
      </c>
    </row>
    <row r="109" spans="1:7" s="32" customFormat="1" hidden="1">
      <c r="A109" s="157"/>
      <c r="B109" s="149"/>
      <c r="C109" s="149"/>
      <c r="D109" s="163"/>
      <c r="E109" s="149"/>
      <c r="F109" s="117">
        <f t="shared" si="1"/>
        <v>0</v>
      </c>
      <c r="G109" s="200" t="s">
        <v>171</v>
      </c>
    </row>
    <row r="110" spans="1:7" s="32" customFormat="1" hidden="1">
      <c r="A110" s="157"/>
      <c r="B110" s="149"/>
      <c r="C110" s="149"/>
      <c r="D110" s="163"/>
      <c r="E110" s="149"/>
      <c r="F110" s="117">
        <f t="shared" si="1"/>
        <v>0</v>
      </c>
      <c r="G110" s="200" t="s">
        <v>171</v>
      </c>
    </row>
    <row r="111" spans="1:7" s="32" customFormat="1" hidden="1">
      <c r="A111" s="157"/>
      <c r="B111" s="149"/>
      <c r="C111" s="149"/>
      <c r="D111" s="163"/>
      <c r="E111" s="149"/>
      <c r="F111" s="117">
        <f t="shared" si="1"/>
        <v>0</v>
      </c>
      <c r="G111" s="200" t="s">
        <v>171</v>
      </c>
    </row>
    <row r="112" spans="1:7" s="32" customFormat="1" hidden="1">
      <c r="A112" s="157"/>
      <c r="B112" s="149"/>
      <c r="C112" s="149"/>
      <c r="D112" s="163"/>
      <c r="E112" s="149"/>
      <c r="F112" s="117">
        <f t="shared" si="1"/>
        <v>0</v>
      </c>
      <c r="G112" s="200" t="s">
        <v>171</v>
      </c>
    </row>
    <row r="113" spans="1:7" s="32" customFormat="1" hidden="1">
      <c r="A113" s="157"/>
      <c r="B113" s="149"/>
      <c r="C113" s="149"/>
      <c r="D113" s="163"/>
      <c r="E113" s="149"/>
      <c r="F113" s="117">
        <f t="shared" si="1"/>
        <v>0</v>
      </c>
      <c r="G113" s="200" t="s">
        <v>171</v>
      </c>
    </row>
    <row r="114" spans="1:7" s="32" customFormat="1" hidden="1">
      <c r="A114" s="157"/>
      <c r="B114" s="149"/>
      <c r="C114" s="149"/>
      <c r="D114" s="163"/>
      <c r="E114" s="149"/>
      <c r="F114" s="117">
        <f t="shared" si="1"/>
        <v>0</v>
      </c>
      <c r="G114" s="200" t="s">
        <v>171</v>
      </c>
    </row>
    <row r="115" spans="1:7" s="32" customFormat="1" hidden="1">
      <c r="A115" s="157"/>
      <c r="B115" s="149"/>
      <c r="C115" s="149"/>
      <c r="D115" s="163"/>
      <c r="E115" s="149"/>
      <c r="F115" s="117">
        <f t="shared" si="1"/>
        <v>0</v>
      </c>
      <c r="G115" s="200" t="s">
        <v>171</v>
      </c>
    </row>
    <row r="116" spans="1:7" s="32" customFormat="1" hidden="1">
      <c r="A116" s="157"/>
      <c r="B116" s="149"/>
      <c r="C116" s="149"/>
      <c r="D116" s="163"/>
      <c r="E116" s="149"/>
      <c r="F116" s="117">
        <f t="shared" si="1"/>
        <v>0</v>
      </c>
      <c r="G116" s="200" t="s">
        <v>171</v>
      </c>
    </row>
    <row r="117" spans="1:7" s="32" customFormat="1" hidden="1">
      <c r="A117" s="157"/>
      <c r="B117" s="149"/>
      <c r="C117" s="149"/>
      <c r="D117" s="163"/>
      <c r="E117" s="149"/>
      <c r="F117" s="117">
        <f t="shared" si="1"/>
        <v>0</v>
      </c>
      <c r="G117" s="200" t="s">
        <v>171</v>
      </c>
    </row>
    <row r="118" spans="1:7" s="32" customFormat="1" hidden="1">
      <c r="A118" s="157"/>
      <c r="B118" s="149"/>
      <c r="C118" s="149"/>
      <c r="D118" s="163"/>
      <c r="E118" s="149"/>
      <c r="F118" s="117">
        <f t="shared" si="1"/>
        <v>0</v>
      </c>
      <c r="G118" s="200" t="s">
        <v>171</v>
      </c>
    </row>
    <row r="119" spans="1:7" s="32" customFormat="1" hidden="1">
      <c r="A119" s="157"/>
      <c r="B119" s="149"/>
      <c r="C119" s="149"/>
      <c r="D119" s="163"/>
      <c r="E119" s="149"/>
      <c r="F119" s="117">
        <f t="shared" si="1"/>
        <v>0</v>
      </c>
      <c r="G119" s="200" t="s">
        <v>171</v>
      </c>
    </row>
    <row r="120" spans="1:7" s="32" customFormat="1" hidden="1">
      <c r="A120" s="157"/>
      <c r="B120" s="149"/>
      <c r="C120" s="149"/>
      <c r="D120" s="163"/>
      <c r="E120" s="149"/>
      <c r="F120" s="117">
        <f t="shared" si="1"/>
        <v>0</v>
      </c>
      <c r="G120" s="200" t="s">
        <v>171</v>
      </c>
    </row>
    <row r="121" spans="1:7" s="32" customFormat="1" hidden="1">
      <c r="A121" s="157"/>
      <c r="B121" s="149"/>
      <c r="C121" s="149"/>
      <c r="D121" s="163"/>
      <c r="E121" s="149"/>
      <c r="F121" s="117">
        <f t="shared" si="1"/>
        <v>0</v>
      </c>
      <c r="G121" s="200" t="s">
        <v>171</v>
      </c>
    </row>
    <row r="122" spans="1:7" s="32" customFormat="1" hidden="1">
      <c r="A122" s="157"/>
      <c r="B122" s="149"/>
      <c r="C122" s="149"/>
      <c r="D122" s="163"/>
      <c r="E122" s="149"/>
      <c r="F122" s="117">
        <f t="shared" si="1"/>
        <v>0</v>
      </c>
      <c r="G122" s="200" t="s">
        <v>171</v>
      </c>
    </row>
    <row r="123" spans="1:7" s="32" customFormat="1" hidden="1">
      <c r="A123" s="157"/>
      <c r="B123" s="149"/>
      <c r="C123" s="149"/>
      <c r="D123" s="163"/>
      <c r="E123" s="149"/>
      <c r="F123" s="117">
        <f t="shared" si="1"/>
        <v>0</v>
      </c>
      <c r="G123" s="200" t="s">
        <v>171</v>
      </c>
    </row>
    <row r="124" spans="1:7" s="32" customFormat="1" hidden="1">
      <c r="A124" s="157"/>
      <c r="B124" s="149"/>
      <c r="C124" s="149"/>
      <c r="D124" s="163"/>
      <c r="E124" s="149"/>
      <c r="F124" s="117">
        <f t="shared" si="1"/>
        <v>0</v>
      </c>
      <c r="G124" s="200" t="s">
        <v>171</v>
      </c>
    </row>
    <row r="125" spans="1:7" s="32" customFormat="1" hidden="1">
      <c r="A125" s="157"/>
      <c r="B125" s="149"/>
      <c r="C125" s="149"/>
      <c r="D125" s="163"/>
      <c r="E125" s="149"/>
      <c r="F125" s="117">
        <f t="shared" si="1"/>
        <v>0</v>
      </c>
      <c r="G125" s="200" t="s">
        <v>171</v>
      </c>
    </row>
    <row r="126" spans="1:7" s="32" customFormat="1" hidden="1">
      <c r="A126" s="157"/>
      <c r="B126" s="149"/>
      <c r="C126" s="149"/>
      <c r="D126" s="163"/>
      <c r="E126" s="149"/>
      <c r="F126" s="117">
        <f t="shared" si="1"/>
        <v>0</v>
      </c>
      <c r="G126" s="200" t="s">
        <v>171</v>
      </c>
    </row>
    <row r="127" spans="1:7" s="32" customFormat="1" hidden="1">
      <c r="A127" s="157"/>
      <c r="B127" s="149"/>
      <c r="C127" s="149"/>
      <c r="D127" s="163"/>
      <c r="E127" s="149"/>
      <c r="F127" s="117">
        <f t="shared" si="1"/>
        <v>0</v>
      </c>
      <c r="G127" s="200" t="s">
        <v>171</v>
      </c>
    </row>
    <row r="128" spans="1:7" s="32" customFormat="1" hidden="1">
      <c r="A128" s="157"/>
      <c r="B128" s="149"/>
      <c r="C128" s="149"/>
      <c r="D128" s="163"/>
      <c r="E128" s="149"/>
      <c r="F128" s="117">
        <f t="shared" si="1"/>
        <v>0</v>
      </c>
      <c r="G128" s="200" t="s">
        <v>171</v>
      </c>
    </row>
    <row r="129" spans="1:9" s="32" customFormat="1" hidden="1">
      <c r="A129" s="157"/>
      <c r="B129" s="149"/>
      <c r="C129" s="149"/>
      <c r="D129" s="163"/>
      <c r="E129" s="149"/>
      <c r="F129" s="117">
        <f t="shared" si="1"/>
        <v>0</v>
      </c>
      <c r="G129" s="200" t="s">
        <v>171</v>
      </c>
    </row>
    <row r="130" spans="1:9" s="32" customFormat="1" hidden="1">
      <c r="A130" s="157"/>
      <c r="B130" s="149"/>
      <c r="C130" s="149"/>
      <c r="D130" s="163"/>
      <c r="E130" s="149"/>
      <c r="F130" s="117">
        <f t="shared" si="1"/>
        <v>0</v>
      </c>
      <c r="G130" s="200" t="s">
        <v>171</v>
      </c>
    </row>
    <row r="131" spans="1:9" s="32" customFormat="1" hidden="1">
      <c r="A131" s="157"/>
      <c r="B131" s="149"/>
      <c r="C131" s="149"/>
      <c r="D131" s="163"/>
      <c r="E131" s="149"/>
      <c r="F131" s="117">
        <f t="shared" si="1"/>
        <v>0</v>
      </c>
      <c r="G131" s="200" t="s">
        <v>171</v>
      </c>
    </row>
    <row r="132" spans="1:9" s="32" customFormat="1" hidden="1">
      <c r="A132" s="157"/>
      <c r="B132" s="149"/>
      <c r="C132" s="149"/>
      <c r="D132" s="163"/>
      <c r="E132" s="149"/>
      <c r="F132" s="117">
        <f t="shared" si="1"/>
        <v>0</v>
      </c>
      <c r="G132" s="200" t="s">
        <v>171</v>
      </c>
    </row>
    <row r="133" spans="1:9" s="32" customFormat="1" hidden="1">
      <c r="A133" s="157"/>
      <c r="B133" s="149"/>
      <c r="C133" s="149"/>
      <c r="D133" s="163"/>
      <c r="E133" s="149"/>
      <c r="F133" s="117">
        <f t="shared" si="1"/>
        <v>0</v>
      </c>
      <c r="G133" s="200" t="s">
        <v>171</v>
      </c>
    </row>
    <row r="134" spans="1:9" s="32" customFormat="1">
      <c r="A134" s="157" t="s">
        <v>210</v>
      </c>
      <c r="B134" s="149">
        <v>3</v>
      </c>
      <c r="C134" s="149" t="s">
        <v>215</v>
      </c>
      <c r="D134" s="163">
        <f t="shared" ref="D134" ca="1" si="2">RAND()*1000000</f>
        <v>729787.80253039591</v>
      </c>
      <c r="E134" s="149">
        <v>7</v>
      </c>
      <c r="F134" s="192">
        <f ca="1">ROUND(+B134*D134*E134,2)</f>
        <v>15325543.85</v>
      </c>
      <c r="G134" s="200" t="s">
        <v>171</v>
      </c>
    </row>
    <row r="135" spans="1:9">
      <c r="A135" s="171"/>
      <c r="B135" s="5"/>
      <c r="C135" s="5"/>
      <c r="D135" s="178"/>
      <c r="E135" s="179" t="s">
        <v>172</v>
      </c>
      <c r="F135" s="199">
        <f ca="1">ROUND(SUBTOTAL(109,F5:F134),2)</f>
        <v>70550494.049999997</v>
      </c>
      <c r="G135" s="202" t="s">
        <v>171</v>
      </c>
      <c r="I135" s="226" t="s">
        <v>216</v>
      </c>
    </row>
    <row r="136" spans="1:9" s="32" customFormat="1">
      <c r="A136" s="157"/>
      <c r="B136" s="29"/>
      <c r="C136" s="29"/>
      <c r="D136" s="182"/>
      <c r="E136" s="29"/>
      <c r="F136" s="197"/>
      <c r="G136" s="200" t="s">
        <v>174</v>
      </c>
    </row>
    <row r="137" spans="1:9" s="32" customFormat="1">
      <c r="A137" s="157" t="s">
        <v>210</v>
      </c>
      <c r="B137" s="149">
        <v>3</v>
      </c>
      <c r="C137" s="149" t="s">
        <v>215</v>
      </c>
      <c r="D137" s="163">
        <f t="shared" ref="D137:D139" ca="1" si="3">RAND()*1000000</f>
        <v>224876.6218581828</v>
      </c>
      <c r="E137" s="149">
        <v>7</v>
      </c>
      <c r="F137" s="117">
        <f ca="1">ROUND(+B137*D137*E137,2)</f>
        <v>4722409.0599999996</v>
      </c>
      <c r="G137" s="200" t="s">
        <v>174</v>
      </c>
    </row>
    <row r="138" spans="1:9" s="32" customFormat="1">
      <c r="A138" s="157" t="s">
        <v>210</v>
      </c>
      <c r="B138" s="149">
        <v>3</v>
      </c>
      <c r="C138" s="149" t="s">
        <v>215</v>
      </c>
      <c r="D138" s="163">
        <f t="shared" ca="1" si="3"/>
        <v>928310.89572836808</v>
      </c>
      <c r="E138" s="149">
        <v>7</v>
      </c>
      <c r="F138" s="117">
        <f t="shared" ref="F138:F265" ca="1" si="4">ROUND(+B138*D138*E138,2)</f>
        <v>19494528.809999999</v>
      </c>
      <c r="G138" s="200" t="s">
        <v>174</v>
      </c>
    </row>
    <row r="139" spans="1:9" s="32" customFormat="1">
      <c r="A139" s="157" t="s">
        <v>210</v>
      </c>
      <c r="B139" s="149">
        <v>3</v>
      </c>
      <c r="C139" s="149" t="s">
        <v>215</v>
      </c>
      <c r="D139" s="163">
        <f t="shared" ca="1" si="3"/>
        <v>784455.89900578372</v>
      </c>
      <c r="E139" s="149">
        <v>7</v>
      </c>
      <c r="F139" s="117">
        <f t="shared" ca="1" si="4"/>
        <v>16473573.880000001</v>
      </c>
      <c r="G139" s="200" t="s">
        <v>174</v>
      </c>
    </row>
    <row r="140" spans="1:9" s="32" customFormat="1" hidden="1">
      <c r="A140" s="157"/>
      <c r="B140" s="149"/>
      <c r="C140" s="149"/>
      <c r="D140" s="163"/>
      <c r="E140" s="149"/>
      <c r="F140" s="117">
        <f t="shared" si="4"/>
        <v>0</v>
      </c>
      <c r="G140" s="200" t="s">
        <v>174</v>
      </c>
    </row>
    <row r="141" spans="1:9" s="32" customFormat="1" hidden="1">
      <c r="A141" s="157"/>
      <c r="B141" s="149"/>
      <c r="C141" s="149"/>
      <c r="D141" s="163"/>
      <c r="E141" s="149"/>
      <c r="F141" s="117">
        <f t="shared" si="4"/>
        <v>0</v>
      </c>
      <c r="G141" s="200" t="s">
        <v>174</v>
      </c>
    </row>
    <row r="142" spans="1:9" s="32" customFormat="1" hidden="1">
      <c r="A142" s="157"/>
      <c r="B142" s="149"/>
      <c r="C142" s="149"/>
      <c r="D142" s="163"/>
      <c r="E142" s="149"/>
      <c r="F142" s="117">
        <f t="shared" si="4"/>
        <v>0</v>
      </c>
      <c r="G142" s="200" t="s">
        <v>174</v>
      </c>
    </row>
    <row r="143" spans="1:9" s="32" customFormat="1" hidden="1">
      <c r="A143" s="157"/>
      <c r="B143" s="149"/>
      <c r="C143" s="149"/>
      <c r="D143" s="163"/>
      <c r="E143" s="149"/>
      <c r="F143" s="117">
        <f t="shared" si="4"/>
        <v>0</v>
      </c>
      <c r="G143" s="200" t="s">
        <v>174</v>
      </c>
    </row>
    <row r="144" spans="1:9" s="32" customFormat="1" hidden="1">
      <c r="A144" s="157"/>
      <c r="B144" s="149"/>
      <c r="C144" s="149"/>
      <c r="D144" s="163"/>
      <c r="E144" s="149"/>
      <c r="F144" s="117">
        <f t="shared" si="4"/>
        <v>0</v>
      </c>
      <c r="G144" s="200" t="s">
        <v>174</v>
      </c>
    </row>
    <row r="145" spans="1:7" s="32" customFormat="1" hidden="1">
      <c r="A145" s="157"/>
      <c r="B145" s="149"/>
      <c r="C145" s="149"/>
      <c r="D145" s="163"/>
      <c r="E145" s="149"/>
      <c r="F145" s="117">
        <f t="shared" si="4"/>
        <v>0</v>
      </c>
      <c r="G145" s="200" t="s">
        <v>174</v>
      </c>
    </row>
    <row r="146" spans="1:7" s="32" customFormat="1" hidden="1">
      <c r="A146" s="157"/>
      <c r="B146" s="149"/>
      <c r="C146" s="149"/>
      <c r="D146" s="163"/>
      <c r="E146" s="149"/>
      <c r="F146" s="117">
        <f t="shared" si="4"/>
        <v>0</v>
      </c>
      <c r="G146" s="200" t="s">
        <v>174</v>
      </c>
    </row>
    <row r="147" spans="1:7" s="32" customFormat="1" hidden="1">
      <c r="A147" s="157"/>
      <c r="B147" s="149"/>
      <c r="C147" s="149"/>
      <c r="D147" s="163"/>
      <c r="E147" s="149"/>
      <c r="F147" s="117">
        <f t="shared" si="4"/>
        <v>0</v>
      </c>
      <c r="G147" s="200" t="s">
        <v>174</v>
      </c>
    </row>
    <row r="148" spans="1:7" s="32" customFormat="1" hidden="1">
      <c r="A148" s="157"/>
      <c r="B148" s="149"/>
      <c r="C148" s="149"/>
      <c r="D148" s="163"/>
      <c r="E148" s="149"/>
      <c r="F148" s="117">
        <f t="shared" si="4"/>
        <v>0</v>
      </c>
      <c r="G148" s="200" t="s">
        <v>174</v>
      </c>
    </row>
    <row r="149" spans="1:7" s="32" customFormat="1" hidden="1">
      <c r="A149" s="157"/>
      <c r="B149" s="149"/>
      <c r="C149" s="149"/>
      <c r="D149" s="163"/>
      <c r="E149" s="149"/>
      <c r="F149" s="117">
        <f t="shared" si="4"/>
        <v>0</v>
      </c>
      <c r="G149" s="200" t="s">
        <v>174</v>
      </c>
    </row>
    <row r="150" spans="1:7" s="32" customFormat="1" hidden="1">
      <c r="A150" s="157"/>
      <c r="B150" s="149"/>
      <c r="C150" s="149"/>
      <c r="D150" s="163"/>
      <c r="E150" s="149"/>
      <c r="F150" s="117">
        <f t="shared" si="4"/>
        <v>0</v>
      </c>
      <c r="G150" s="200" t="s">
        <v>174</v>
      </c>
    </row>
    <row r="151" spans="1:7" s="32" customFormat="1" hidden="1">
      <c r="A151" s="157"/>
      <c r="B151" s="149"/>
      <c r="C151" s="149"/>
      <c r="D151" s="163"/>
      <c r="E151" s="149"/>
      <c r="F151" s="117">
        <f t="shared" si="4"/>
        <v>0</v>
      </c>
      <c r="G151" s="200" t="s">
        <v>174</v>
      </c>
    </row>
    <row r="152" spans="1:7" s="32" customFormat="1" hidden="1">
      <c r="A152" s="157"/>
      <c r="B152" s="149"/>
      <c r="C152" s="149"/>
      <c r="D152" s="163"/>
      <c r="E152" s="149"/>
      <c r="F152" s="117">
        <f t="shared" si="4"/>
        <v>0</v>
      </c>
      <c r="G152" s="200" t="s">
        <v>174</v>
      </c>
    </row>
    <row r="153" spans="1:7" s="32" customFormat="1" hidden="1">
      <c r="A153" s="157"/>
      <c r="B153" s="149"/>
      <c r="C153" s="149"/>
      <c r="D153" s="163"/>
      <c r="E153" s="149"/>
      <c r="F153" s="117">
        <f t="shared" si="4"/>
        <v>0</v>
      </c>
      <c r="G153" s="200" t="s">
        <v>174</v>
      </c>
    </row>
    <row r="154" spans="1:7" s="32" customFormat="1" hidden="1">
      <c r="A154" s="157"/>
      <c r="B154" s="149"/>
      <c r="C154" s="149"/>
      <c r="D154" s="163"/>
      <c r="E154" s="149"/>
      <c r="F154" s="117">
        <f t="shared" si="4"/>
        <v>0</v>
      </c>
      <c r="G154" s="200" t="s">
        <v>174</v>
      </c>
    </row>
    <row r="155" spans="1:7" s="32" customFormat="1" hidden="1">
      <c r="A155" s="157"/>
      <c r="B155" s="149"/>
      <c r="C155" s="149"/>
      <c r="D155" s="163"/>
      <c r="E155" s="149"/>
      <c r="F155" s="117">
        <f t="shared" si="4"/>
        <v>0</v>
      </c>
      <c r="G155" s="200" t="s">
        <v>174</v>
      </c>
    </row>
    <row r="156" spans="1:7" s="32" customFormat="1" hidden="1">
      <c r="A156" s="157"/>
      <c r="B156" s="149"/>
      <c r="C156" s="149"/>
      <c r="D156" s="163"/>
      <c r="E156" s="149"/>
      <c r="F156" s="117">
        <f t="shared" si="4"/>
        <v>0</v>
      </c>
      <c r="G156" s="200" t="s">
        <v>174</v>
      </c>
    </row>
    <row r="157" spans="1:7" s="32" customFormat="1" hidden="1">
      <c r="A157" s="157"/>
      <c r="B157" s="149"/>
      <c r="C157" s="149"/>
      <c r="D157" s="163"/>
      <c r="E157" s="149"/>
      <c r="F157" s="117">
        <f t="shared" si="4"/>
        <v>0</v>
      </c>
      <c r="G157" s="200" t="s">
        <v>174</v>
      </c>
    </row>
    <row r="158" spans="1:7" s="32" customFormat="1" hidden="1">
      <c r="A158" s="157"/>
      <c r="B158" s="149"/>
      <c r="C158" s="149"/>
      <c r="D158" s="163"/>
      <c r="E158" s="149"/>
      <c r="F158" s="117">
        <f t="shared" si="4"/>
        <v>0</v>
      </c>
      <c r="G158" s="200" t="s">
        <v>174</v>
      </c>
    </row>
    <row r="159" spans="1:7" s="32" customFormat="1" hidden="1">
      <c r="A159" s="157"/>
      <c r="B159" s="149"/>
      <c r="C159" s="149"/>
      <c r="D159" s="163"/>
      <c r="E159" s="149"/>
      <c r="F159" s="117">
        <f t="shared" si="4"/>
        <v>0</v>
      </c>
      <c r="G159" s="200" t="s">
        <v>174</v>
      </c>
    </row>
    <row r="160" spans="1:7" s="32" customFormat="1" hidden="1">
      <c r="A160" s="157"/>
      <c r="B160" s="149"/>
      <c r="C160" s="149"/>
      <c r="D160" s="163"/>
      <c r="E160" s="149"/>
      <c r="F160" s="117">
        <f t="shared" si="4"/>
        <v>0</v>
      </c>
      <c r="G160" s="200" t="s">
        <v>174</v>
      </c>
    </row>
    <row r="161" spans="1:7" s="32" customFormat="1" hidden="1">
      <c r="A161" s="157"/>
      <c r="B161" s="149"/>
      <c r="C161" s="149"/>
      <c r="D161" s="163"/>
      <c r="E161" s="149"/>
      <c r="F161" s="117">
        <f t="shared" si="4"/>
        <v>0</v>
      </c>
      <c r="G161" s="200" t="s">
        <v>174</v>
      </c>
    </row>
    <row r="162" spans="1:7" s="32" customFormat="1" hidden="1">
      <c r="A162" s="157"/>
      <c r="B162" s="149"/>
      <c r="C162" s="149"/>
      <c r="D162" s="163"/>
      <c r="E162" s="149"/>
      <c r="F162" s="117">
        <f t="shared" si="4"/>
        <v>0</v>
      </c>
      <c r="G162" s="200" t="s">
        <v>174</v>
      </c>
    </row>
    <row r="163" spans="1:7" s="32" customFormat="1" hidden="1">
      <c r="A163" s="157"/>
      <c r="B163" s="149"/>
      <c r="C163" s="149"/>
      <c r="D163" s="163"/>
      <c r="E163" s="149"/>
      <c r="F163" s="117">
        <f t="shared" si="4"/>
        <v>0</v>
      </c>
      <c r="G163" s="200" t="s">
        <v>174</v>
      </c>
    </row>
    <row r="164" spans="1:7" s="32" customFormat="1" hidden="1">
      <c r="A164" s="157"/>
      <c r="B164" s="149"/>
      <c r="C164" s="149"/>
      <c r="D164" s="163"/>
      <c r="E164" s="149"/>
      <c r="F164" s="117">
        <f t="shared" si="4"/>
        <v>0</v>
      </c>
      <c r="G164" s="200" t="s">
        <v>174</v>
      </c>
    </row>
    <row r="165" spans="1:7" s="32" customFormat="1" hidden="1">
      <c r="A165" s="157"/>
      <c r="B165" s="149"/>
      <c r="C165" s="149"/>
      <c r="D165" s="163"/>
      <c r="E165" s="149"/>
      <c r="F165" s="117">
        <f t="shared" si="4"/>
        <v>0</v>
      </c>
      <c r="G165" s="200" t="s">
        <v>174</v>
      </c>
    </row>
    <row r="166" spans="1:7" s="32" customFormat="1" hidden="1">
      <c r="A166" s="157"/>
      <c r="B166" s="149"/>
      <c r="C166" s="149"/>
      <c r="D166" s="163"/>
      <c r="E166" s="149"/>
      <c r="F166" s="117">
        <f t="shared" si="4"/>
        <v>0</v>
      </c>
      <c r="G166" s="200" t="s">
        <v>174</v>
      </c>
    </row>
    <row r="167" spans="1:7" s="32" customFormat="1" hidden="1">
      <c r="A167" s="157"/>
      <c r="B167" s="149"/>
      <c r="C167" s="149"/>
      <c r="D167" s="163"/>
      <c r="E167" s="149"/>
      <c r="F167" s="117">
        <f t="shared" si="4"/>
        <v>0</v>
      </c>
      <c r="G167" s="200" t="s">
        <v>174</v>
      </c>
    </row>
    <row r="168" spans="1:7" s="32" customFormat="1" hidden="1">
      <c r="A168" s="157"/>
      <c r="B168" s="149"/>
      <c r="C168" s="149"/>
      <c r="D168" s="163"/>
      <c r="E168" s="149"/>
      <c r="F168" s="117">
        <f t="shared" si="4"/>
        <v>0</v>
      </c>
      <c r="G168" s="200" t="s">
        <v>174</v>
      </c>
    </row>
    <row r="169" spans="1:7" s="32" customFormat="1" hidden="1">
      <c r="A169" s="157"/>
      <c r="B169" s="149"/>
      <c r="C169" s="149"/>
      <c r="D169" s="163"/>
      <c r="E169" s="149"/>
      <c r="F169" s="117">
        <f t="shared" si="4"/>
        <v>0</v>
      </c>
      <c r="G169" s="200" t="s">
        <v>174</v>
      </c>
    </row>
    <row r="170" spans="1:7" s="32" customFormat="1" hidden="1">
      <c r="A170" s="157"/>
      <c r="B170" s="149"/>
      <c r="C170" s="149"/>
      <c r="D170" s="163"/>
      <c r="E170" s="149"/>
      <c r="F170" s="117">
        <f t="shared" si="4"/>
        <v>0</v>
      </c>
      <c r="G170" s="200" t="s">
        <v>174</v>
      </c>
    </row>
    <row r="171" spans="1:7" s="32" customFormat="1" hidden="1">
      <c r="A171" s="157"/>
      <c r="B171" s="149"/>
      <c r="C171" s="149"/>
      <c r="D171" s="163"/>
      <c r="E171" s="149"/>
      <c r="F171" s="117">
        <f t="shared" si="4"/>
        <v>0</v>
      </c>
      <c r="G171" s="200" t="s">
        <v>174</v>
      </c>
    </row>
    <row r="172" spans="1:7" s="32" customFormat="1" hidden="1">
      <c r="A172" s="157"/>
      <c r="B172" s="149"/>
      <c r="C172" s="149"/>
      <c r="D172" s="163"/>
      <c r="E172" s="149"/>
      <c r="F172" s="117">
        <f t="shared" si="4"/>
        <v>0</v>
      </c>
      <c r="G172" s="200" t="s">
        <v>174</v>
      </c>
    </row>
    <row r="173" spans="1:7" s="32" customFormat="1" hidden="1">
      <c r="A173" s="157"/>
      <c r="B173" s="149"/>
      <c r="C173" s="149"/>
      <c r="D173" s="163"/>
      <c r="E173" s="149"/>
      <c r="F173" s="117">
        <f t="shared" si="4"/>
        <v>0</v>
      </c>
      <c r="G173" s="200" t="s">
        <v>174</v>
      </c>
    </row>
    <row r="174" spans="1:7" s="32" customFormat="1" hidden="1">
      <c r="A174" s="157"/>
      <c r="B174" s="149"/>
      <c r="C174" s="149"/>
      <c r="D174" s="163"/>
      <c r="E174" s="149"/>
      <c r="F174" s="117">
        <f t="shared" si="4"/>
        <v>0</v>
      </c>
      <c r="G174" s="200" t="s">
        <v>174</v>
      </c>
    </row>
    <row r="175" spans="1:7" s="32" customFormat="1" hidden="1">
      <c r="A175" s="157"/>
      <c r="B175" s="149"/>
      <c r="C175" s="149"/>
      <c r="D175" s="163"/>
      <c r="E175" s="149"/>
      <c r="F175" s="117">
        <f t="shared" si="4"/>
        <v>0</v>
      </c>
      <c r="G175" s="200" t="s">
        <v>174</v>
      </c>
    </row>
    <row r="176" spans="1:7" s="32" customFormat="1" hidden="1">
      <c r="A176" s="157"/>
      <c r="B176" s="149"/>
      <c r="C176" s="149"/>
      <c r="D176" s="163"/>
      <c r="E176" s="149"/>
      <c r="F176" s="117">
        <f t="shared" si="4"/>
        <v>0</v>
      </c>
      <c r="G176" s="200" t="s">
        <v>174</v>
      </c>
    </row>
    <row r="177" spans="1:7" s="32" customFormat="1" hidden="1">
      <c r="A177" s="157"/>
      <c r="B177" s="149"/>
      <c r="C177" s="149"/>
      <c r="D177" s="163"/>
      <c r="E177" s="149"/>
      <c r="F177" s="117">
        <f t="shared" si="4"/>
        <v>0</v>
      </c>
      <c r="G177" s="200" t="s">
        <v>174</v>
      </c>
    </row>
    <row r="178" spans="1:7" s="32" customFormat="1" hidden="1">
      <c r="A178" s="157"/>
      <c r="B178" s="149"/>
      <c r="C178" s="149"/>
      <c r="D178" s="163"/>
      <c r="E178" s="149"/>
      <c r="F178" s="117">
        <f t="shared" si="4"/>
        <v>0</v>
      </c>
      <c r="G178" s="200" t="s">
        <v>174</v>
      </c>
    </row>
    <row r="179" spans="1:7" s="32" customFormat="1" hidden="1">
      <c r="A179" s="157"/>
      <c r="B179" s="149"/>
      <c r="C179" s="149"/>
      <c r="D179" s="163"/>
      <c r="E179" s="149"/>
      <c r="F179" s="117">
        <f t="shared" si="4"/>
        <v>0</v>
      </c>
      <c r="G179" s="200" t="s">
        <v>174</v>
      </c>
    </row>
    <row r="180" spans="1:7" s="32" customFormat="1" hidden="1">
      <c r="A180" s="157"/>
      <c r="B180" s="149"/>
      <c r="C180" s="149"/>
      <c r="D180" s="163"/>
      <c r="E180" s="149"/>
      <c r="F180" s="117">
        <f t="shared" si="4"/>
        <v>0</v>
      </c>
      <c r="G180" s="200" t="s">
        <v>174</v>
      </c>
    </row>
    <row r="181" spans="1:7" s="32" customFormat="1" hidden="1">
      <c r="A181" s="157"/>
      <c r="B181" s="149"/>
      <c r="C181" s="149"/>
      <c r="D181" s="163"/>
      <c r="E181" s="149"/>
      <c r="F181" s="117">
        <f t="shared" si="4"/>
        <v>0</v>
      </c>
      <c r="G181" s="200" t="s">
        <v>174</v>
      </c>
    </row>
    <row r="182" spans="1:7" s="32" customFormat="1" hidden="1">
      <c r="A182" s="157"/>
      <c r="B182" s="149"/>
      <c r="C182" s="149"/>
      <c r="D182" s="163"/>
      <c r="E182" s="149"/>
      <c r="F182" s="117">
        <f t="shared" si="4"/>
        <v>0</v>
      </c>
      <c r="G182" s="200" t="s">
        <v>174</v>
      </c>
    </row>
    <row r="183" spans="1:7" s="32" customFormat="1" hidden="1">
      <c r="A183" s="157"/>
      <c r="B183" s="149"/>
      <c r="C183" s="149"/>
      <c r="D183" s="163"/>
      <c r="E183" s="149"/>
      <c r="F183" s="117">
        <f t="shared" si="4"/>
        <v>0</v>
      </c>
      <c r="G183" s="200" t="s">
        <v>174</v>
      </c>
    </row>
    <row r="184" spans="1:7" s="32" customFormat="1" hidden="1">
      <c r="A184" s="157"/>
      <c r="B184" s="149"/>
      <c r="C184" s="149"/>
      <c r="D184" s="163"/>
      <c r="E184" s="149"/>
      <c r="F184" s="117">
        <f t="shared" si="4"/>
        <v>0</v>
      </c>
      <c r="G184" s="200" t="s">
        <v>174</v>
      </c>
    </row>
    <row r="185" spans="1:7" s="32" customFormat="1" hidden="1">
      <c r="A185" s="157"/>
      <c r="B185" s="149"/>
      <c r="C185" s="149"/>
      <c r="D185" s="163"/>
      <c r="E185" s="149"/>
      <c r="F185" s="117">
        <f t="shared" si="4"/>
        <v>0</v>
      </c>
      <c r="G185" s="200" t="s">
        <v>174</v>
      </c>
    </row>
    <row r="186" spans="1:7" s="32" customFormat="1" hidden="1">
      <c r="A186" s="157"/>
      <c r="B186" s="149"/>
      <c r="C186" s="149"/>
      <c r="D186" s="163"/>
      <c r="E186" s="149"/>
      <c r="F186" s="117">
        <f t="shared" si="4"/>
        <v>0</v>
      </c>
      <c r="G186" s="200" t="s">
        <v>174</v>
      </c>
    </row>
    <row r="187" spans="1:7" s="32" customFormat="1" hidden="1">
      <c r="A187" s="157"/>
      <c r="B187" s="149"/>
      <c r="C187" s="149"/>
      <c r="D187" s="163"/>
      <c r="E187" s="149"/>
      <c r="F187" s="117">
        <f t="shared" si="4"/>
        <v>0</v>
      </c>
      <c r="G187" s="200" t="s">
        <v>174</v>
      </c>
    </row>
    <row r="188" spans="1:7" s="32" customFormat="1" hidden="1">
      <c r="A188" s="157"/>
      <c r="B188" s="149"/>
      <c r="C188" s="149"/>
      <c r="D188" s="163"/>
      <c r="E188" s="149"/>
      <c r="F188" s="117">
        <f t="shared" si="4"/>
        <v>0</v>
      </c>
      <c r="G188" s="200" t="s">
        <v>174</v>
      </c>
    </row>
    <row r="189" spans="1:7" s="32" customFormat="1" hidden="1">
      <c r="A189" s="157"/>
      <c r="B189" s="149"/>
      <c r="C189" s="149"/>
      <c r="D189" s="163"/>
      <c r="E189" s="149"/>
      <c r="F189" s="117">
        <f t="shared" si="4"/>
        <v>0</v>
      </c>
      <c r="G189" s="200" t="s">
        <v>174</v>
      </c>
    </row>
    <row r="190" spans="1:7" s="32" customFormat="1" hidden="1">
      <c r="A190" s="157"/>
      <c r="B190" s="149"/>
      <c r="C190" s="149"/>
      <c r="D190" s="163"/>
      <c r="E190" s="149"/>
      <c r="F190" s="117">
        <f t="shared" si="4"/>
        <v>0</v>
      </c>
      <c r="G190" s="200" t="s">
        <v>174</v>
      </c>
    </row>
    <row r="191" spans="1:7" s="32" customFormat="1" hidden="1">
      <c r="A191" s="157"/>
      <c r="B191" s="149"/>
      <c r="C191" s="149"/>
      <c r="D191" s="163"/>
      <c r="E191" s="149"/>
      <c r="F191" s="117">
        <f t="shared" si="4"/>
        <v>0</v>
      </c>
      <c r="G191" s="200" t="s">
        <v>174</v>
      </c>
    </row>
    <row r="192" spans="1:7" s="32" customFormat="1" hidden="1">
      <c r="A192" s="157"/>
      <c r="B192" s="149"/>
      <c r="C192" s="149"/>
      <c r="D192" s="163"/>
      <c r="E192" s="149"/>
      <c r="F192" s="117">
        <f t="shared" si="4"/>
        <v>0</v>
      </c>
      <c r="G192" s="200" t="s">
        <v>174</v>
      </c>
    </row>
    <row r="193" spans="1:7" s="32" customFormat="1" hidden="1">
      <c r="A193" s="157"/>
      <c r="B193" s="149"/>
      <c r="C193" s="149"/>
      <c r="D193" s="163"/>
      <c r="E193" s="149"/>
      <c r="F193" s="117">
        <f t="shared" si="4"/>
        <v>0</v>
      </c>
      <c r="G193" s="200" t="s">
        <v>174</v>
      </c>
    </row>
    <row r="194" spans="1:7" s="32" customFormat="1" hidden="1">
      <c r="A194" s="157"/>
      <c r="B194" s="149"/>
      <c r="C194" s="149"/>
      <c r="D194" s="163"/>
      <c r="E194" s="149"/>
      <c r="F194" s="117">
        <f t="shared" si="4"/>
        <v>0</v>
      </c>
      <c r="G194" s="200" t="s">
        <v>174</v>
      </c>
    </row>
    <row r="195" spans="1:7" s="32" customFormat="1" hidden="1">
      <c r="A195" s="157"/>
      <c r="B195" s="149"/>
      <c r="C195" s="149"/>
      <c r="D195" s="163"/>
      <c r="E195" s="149"/>
      <c r="F195" s="117">
        <f t="shared" si="4"/>
        <v>0</v>
      </c>
      <c r="G195" s="200" t="s">
        <v>174</v>
      </c>
    </row>
    <row r="196" spans="1:7" s="32" customFormat="1" hidden="1">
      <c r="A196" s="157"/>
      <c r="B196" s="149"/>
      <c r="C196" s="149"/>
      <c r="D196" s="163"/>
      <c r="E196" s="149"/>
      <c r="F196" s="117">
        <f t="shared" si="4"/>
        <v>0</v>
      </c>
      <c r="G196" s="200" t="s">
        <v>174</v>
      </c>
    </row>
    <row r="197" spans="1:7" s="32" customFormat="1" hidden="1">
      <c r="A197" s="157"/>
      <c r="B197" s="149"/>
      <c r="C197" s="149"/>
      <c r="D197" s="163"/>
      <c r="E197" s="149"/>
      <c r="F197" s="117">
        <f t="shared" si="4"/>
        <v>0</v>
      </c>
      <c r="G197" s="200" t="s">
        <v>174</v>
      </c>
    </row>
    <row r="198" spans="1:7" s="32" customFormat="1" hidden="1">
      <c r="A198" s="157"/>
      <c r="B198" s="149"/>
      <c r="C198" s="149"/>
      <c r="D198" s="163"/>
      <c r="E198" s="149"/>
      <c r="F198" s="117">
        <f t="shared" si="4"/>
        <v>0</v>
      </c>
      <c r="G198" s="200" t="s">
        <v>174</v>
      </c>
    </row>
    <row r="199" spans="1:7" s="32" customFormat="1" hidden="1">
      <c r="A199" s="157"/>
      <c r="B199" s="149"/>
      <c r="C199" s="149"/>
      <c r="D199" s="163"/>
      <c r="E199" s="149"/>
      <c r="F199" s="117">
        <f t="shared" si="4"/>
        <v>0</v>
      </c>
      <c r="G199" s="200" t="s">
        <v>174</v>
      </c>
    </row>
    <row r="200" spans="1:7" s="32" customFormat="1" hidden="1">
      <c r="A200" s="157"/>
      <c r="B200" s="149"/>
      <c r="C200" s="149"/>
      <c r="D200" s="163"/>
      <c r="E200" s="149"/>
      <c r="F200" s="117">
        <f t="shared" si="4"/>
        <v>0</v>
      </c>
      <c r="G200" s="200" t="s">
        <v>174</v>
      </c>
    </row>
    <row r="201" spans="1:7" s="32" customFormat="1" hidden="1">
      <c r="A201" s="157"/>
      <c r="B201" s="149"/>
      <c r="C201" s="149"/>
      <c r="D201" s="163"/>
      <c r="E201" s="149"/>
      <c r="F201" s="117">
        <f t="shared" si="4"/>
        <v>0</v>
      </c>
      <c r="G201" s="200" t="s">
        <v>174</v>
      </c>
    </row>
    <row r="202" spans="1:7" s="32" customFormat="1" hidden="1">
      <c r="A202" s="157"/>
      <c r="B202" s="149"/>
      <c r="C202" s="149"/>
      <c r="D202" s="163"/>
      <c r="E202" s="149"/>
      <c r="F202" s="117">
        <f t="shared" si="4"/>
        <v>0</v>
      </c>
      <c r="G202" s="200" t="s">
        <v>174</v>
      </c>
    </row>
    <row r="203" spans="1:7" s="32" customFormat="1" hidden="1">
      <c r="A203" s="157"/>
      <c r="B203" s="149"/>
      <c r="C203" s="149"/>
      <c r="D203" s="163"/>
      <c r="E203" s="149"/>
      <c r="F203" s="117">
        <f t="shared" si="4"/>
        <v>0</v>
      </c>
      <c r="G203" s="200" t="s">
        <v>174</v>
      </c>
    </row>
    <row r="204" spans="1:7" s="32" customFormat="1" hidden="1">
      <c r="A204" s="157"/>
      <c r="B204" s="149"/>
      <c r="C204" s="149"/>
      <c r="D204" s="163"/>
      <c r="E204" s="149"/>
      <c r="F204" s="117">
        <f t="shared" si="4"/>
        <v>0</v>
      </c>
      <c r="G204" s="200" t="s">
        <v>174</v>
      </c>
    </row>
    <row r="205" spans="1:7" s="32" customFormat="1" hidden="1">
      <c r="A205" s="157"/>
      <c r="B205" s="149"/>
      <c r="C205" s="149"/>
      <c r="D205" s="163"/>
      <c r="E205" s="149"/>
      <c r="F205" s="117">
        <f t="shared" si="4"/>
        <v>0</v>
      </c>
      <c r="G205" s="200" t="s">
        <v>174</v>
      </c>
    </row>
    <row r="206" spans="1:7" s="32" customFormat="1" hidden="1">
      <c r="A206" s="157"/>
      <c r="B206" s="149"/>
      <c r="C206" s="149"/>
      <c r="D206" s="163"/>
      <c r="E206" s="149"/>
      <c r="F206" s="117">
        <f t="shared" si="4"/>
        <v>0</v>
      </c>
      <c r="G206" s="200" t="s">
        <v>174</v>
      </c>
    </row>
    <row r="207" spans="1:7" s="32" customFormat="1" hidden="1">
      <c r="A207" s="157"/>
      <c r="B207" s="149"/>
      <c r="C207" s="149"/>
      <c r="D207" s="163"/>
      <c r="E207" s="149"/>
      <c r="F207" s="117">
        <f t="shared" si="4"/>
        <v>0</v>
      </c>
      <c r="G207" s="200" t="s">
        <v>174</v>
      </c>
    </row>
    <row r="208" spans="1:7" s="32" customFormat="1" hidden="1">
      <c r="A208" s="157"/>
      <c r="B208" s="149"/>
      <c r="C208" s="149"/>
      <c r="D208" s="163"/>
      <c r="E208" s="149"/>
      <c r="F208" s="117">
        <f t="shared" si="4"/>
        <v>0</v>
      </c>
      <c r="G208" s="200" t="s">
        <v>174</v>
      </c>
    </row>
    <row r="209" spans="1:7" s="32" customFormat="1" hidden="1">
      <c r="A209" s="157"/>
      <c r="B209" s="149"/>
      <c r="C209" s="149"/>
      <c r="D209" s="163"/>
      <c r="E209" s="149"/>
      <c r="F209" s="117">
        <f t="shared" si="4"/>
        <v>0</v>
      </c>
      <c r="G209" s="200" t="s">
        <v>174</v>
      </c>
    </row>
    <row r="210" spans="1:7" s="32" customFormat="1" hidden="1">
      <c r="A210" s="157"/>
      <c r="B210" s="149"/>
      <c r="C210" s="149"/>
      <c r="D210" s="163"/>
      <c r="E210" s="149"/>
      <c r="F210" s="117">
        <f t="shared" si="4"/>
        <v>0</v>
      </c>
      <c r="G210" s="200" t="s">
        <v>174</v>
      </c>
    </row>
    <row r="211" spans="1:7" s="32" customFormat="1" hidden="1">
      <c r="A211" s="157"/>
      <c r="B211" s="149"/>
      <c r="C211" s="149"/>
      <c r="D211" s="163"/>
      <c r="E211" s="149"/>
      <c r="F211" s="117">
        <f t="shared" si="4"/>
        <v>0</v>
      </c>
      <c r="G211" s="200" t="s">
        <v>174</v>
      </c>
    </row>
    <row r="212" spans="1:7" s="32" customFormat="1" hidden="1">
      <c r="A212" s="157"/>
      <c r="B212" s="149"/>
      <c r="C212" s="149"/>
      <c r="D212" s="163"/>
      <c r="E212" s="149"/>
      <c r="F212" s="117">
        <f t="shared" si="4"/>
        <v>0</v>
      </c>
      <c r="G212" s="200" t="s">
        <v>174</v>
      </c>
    </row>
    <row r="213" spans="1:7" s="32" customFormat="1" hidden="1">
      <c r="A213" s="157"/>
      <c r="B213" s="149"/>
      <c r="C213" s="149"/>
      <c r="D213" s="163"/>
      <c r="E213" s="149"/>
      <c r="F213" s="117">
        <f t="shared" si="4"/>
        <v>0</v>
      </c>
      <c r="G213" s="200" t="s">
        <v>174</v>
      </c>
    </row>
    <row r="214" spans="1:7" s="32" customFormat="1" hidden="1">
      <c r="A214" s="157"/>
      <c r="B214" s="149"/>
      <c r="C214" s="149"/>
      <c r="D214" s="163"/>
      <c r="E214" s="149"/>
      <c r="F214" s="117">
        <f t="shared" si="4"/>
        <v>0</v>
      </c>
      <c r="G214" s="200" t="s">
        <v>174</v>
      </c>
    </row>
    <row r="215" spans="1:7" s="32" customFormat="1" hidden="1">
      <c r="A215" s="157"/>
      <c r="B215" s="149"/>
      <c r="C215" s="149"/>
      <c r="D215" s="163"/>
      <c r="E215" s="149"/>
      <c r="F215" s="117">
        <f t="shared" si="4"/>
        <v>0</v>
      </c>
      <c r="G215" s="200" t="s">
        <v>174</v>
      </c>
    </row>
    <row r="216" spans="1:7" s="32" customFormat="1" hidden="1">
      <c r="A216" s="157"/>
      <c r="B216" s="149"/>
      <c r="C216" s="149"/>
      <c r="D216" s="163"/>
      <c r="E216" s="149"/>
      <c r="F216" s="117">
        <f t="shared" si="4"/>
        <v>0</v>
      </c>
      <c r="G216" s="200" t="s">
        <v>174</v>
      </c>
    </row>
    <row r="217" spans="1:7" s="32" customFormat="1" hidden="1">
      <c r="A217" s="157"/>
      <c r="B217" s="149"/>
      <c r="C217" s="149"/>
      <c r="D217" s="163"/>
      <c r="E217" s="149"/>
      <c r="F217" s="117">
        <f t="shared" si="4"/>
        <v>0</v>
      </c>
      <c r="G217" s="200" t="s">
        <v>174</v>
      </c>
    </row>
    <row r="218" spans="1:7" s="32" customFormat="1" hidden="1">
      <c r="A218" s="157"/>
      <c r="B218" s="149"/>
      <c r="C218" s="149"/>
      <c r="D218" s="163"/>
      <c r="E218" s="149"/>
      <c r="F218" s="117">
        <f t="shared" si="4"/>
        <v>0</v>
      </c>
      <c r="G218" s="200" t="s">
        <v>174</v>
      </c>
    </row>
    <row r="219" spans="1:7" s="32" customFormat="1" hidden="1">
      <c r="A219" s="157"/>
      <c r="B219" s="149"/>
      <c r="C219" s="149"/>
      <c r="D219" s="163"/>
      <c r="E219" s="149"/>
      <c r="F219" s="117">
        <f t="shared" si="4"/>
        <v>0</v>
      </c>
      <c r="G219" s="200" t="s">
        <v>174</v>
      </c>
    </row>
    <row r="220" spans="1:7" s="32" customFormat="1" hidden="1">
      <c r="A220" s="157"/>
      <c r="B220" s="149"/>
      <c r="C220" s="149"/>
      <c r="D220" s="163"/>
      <c r="E220" s="149"/>
      <c r="F220" s="117">
        <f t="shared" si="4"/>
        <v>0</v>
      </c>
      <c r="G220" s="200" t="s">
        <v>174</v>
      </c>
    </row>
    <row r="221" spans="1:7" s="32" customFormat="1" hidden="1">
      <c r="A221" s="157"/>
      <c r="B221" s="149"/>
      <c r="C221" s="149"/>
      <c r="D221" s="163"/>
      <c r="E221" s="149"/>
      <c r="F221" s="117">
        <f t="shared" si="4"/>
        <v>0</v>
      </c>
      <c r="G221" s="200" t="s">
        <v>174</v>
      </c>
    </row>
    <row r="222" spans="1:7" s="32" customFormat="1" hidden="1">
      <c r="A222" s="157"/>
      <c r="B222" s="149"/>
      <c r="C222" s="149"/>
      <c r="D222" s="163"/>
      <c r="E222" s="149"/>
      <c r="F222" s="117">
        <f t="shared" si="4"/>
        <v>0</v>
      </c>
      <c r="G222" s="200" t="s">
        <v>174</v>
      </c>
    </row>
    <row r="223" spans="1:7" s="32" customFormat="1" hidden="1">
      <c r="A223" s="157"/>
      <c r="B223" s="149"/>
      <c r="C223" s="149"/>
      <c r="D223" s="163"/>
      <c r="E223" s="149"/>
      <c r="F223" s="117">
        <f t="shared" si="4"/>
        <v>0</v>
      </c>
      <c r="G223" s="200" t="s">
        <v>174</v>
      </c>
    </row>
    <row r="224" spans="1:7" s="32" customFormat="1" hidden="1">
      <c r="A224" s="157"/>
      <c r="B224" s="149"/>
      <c r="C224" s="149"/>
      <c r="D224" s="163"/>
      <c r="E224" s="149"/>
      <c r="F224" s="117">
        <f t="shared" si="4"/>
        <v>0</v>
      </c>
      <c r="G224" s="200" t="s">
        <v>174</v>
      </c>
    </row>
    <row r="225" spans="1:7" s="32" customFormat="1" hidden="1">
      <c r="A225" s="157"/>
      <c r="B225" s="149"/>
      <c r="C225" s="149"/>
      <c r="D225" s="163"/>
      <c r="E225" s="149"/>
      <c r="F225" s="117">
        <f t="shared" si="4"/>
        <v>0</v>
      </c>
      <c r="G225" s="200" t="s">
        <v>174</v>
      </c>
    </row>
    <row r="226" spans="1:7" s="32" customFormat="1" hidden="1">
      <c r="A226" s="157"/>
      <c r="B226" s="149"/>
      <c r="C226" s="149"/>
      <c r="D226" s="163"/>
      <c r="E226" s="149"/>
      <c r="F226" s="117">
        <f t="shared" si="4"/>
        <v>0</v>
      </c>
      <c r="G226" s="200" t="s">
        <v>174</v>
      </c>
    </row>
    <row r="227" spans="1:7" s="32" customFormat="1" hidden="1">
      <c r="A227" s="157"/>
      <c r="B227" s="149"/>
      <c r="C227" s="149"/>
      <c r="D227" s="163"/>
      <c r="E227" s="149"/>
      <c r="F227" s="117">
        <f t="shared" si="4"/>
        <v>0</v>
      </c>
      <c r="G227" s="200" t="s">
        <v>174</v>
      </c>
    </row>
    <row r="228" spans="1:7" s="32" customFormat="1" hidden="1">
      <c r="A228" s="157"/>
      <c r="B228" s="149"/>
      <c r="C228" s="149"/>
      <c r="D228" s="163"/>
      <c r="E228" s="149"/>
      <c r="F228" s="117">
        <f t="shared" si="4"/>
        <v>0</v>
      </c>
      <c r="G228" s="200" t="s">
        <v>174</v>
      </c>
    </row>
    <row r="229" spans="1:7" s="32" customFormat="1" hidden="1">
      <c r="A229" s="157"/>
      <c r="B229" s="149"/>
      <c r="C229" s="149"/>
      <c r="D229" s="163"/>
      <c r="E229" s="149"/>
      <c r="F229" s="117">
        <f t="shared" si="4"/>
        <v>0</v>
      </c>
      <c r="G229" s="200" t="s">
        <v>174</v>
      </c>
    </row>
    <row r="230" spans="1:7" s="32" customFormat="1" hidden="1">
      <c r="A230" s="157"/>
      <c r="B230" s="149"/>
      <c r="C230" s="149"/>
      <c r="D230" s="163"/>
      <c r="E230" s="149"/>
      <c r="F230" s="117">
        <f t="shared" si="4"/>
        <v>0</v>
      </c>
      <c r="G230" s="200" t="s">
        <v>174</v>
      </c>
    </row>
    <row r="231" spans="1:7" s="32" customFormat="1" hidden="1">
      <c r="A231" s="157"/>
      <c r="B231" s="149"/>
      <c r="C231" s="149"/>
      <c r="D231" s="163"/>
      <c r="E231" s="149"/>
      <c r="F231" s="117">
        <f t="shared" si="4"/>
        <v>0</v>
      </c>
      <c r="G231" s="200" t="s">
        <v>174</v>
      </c>
    </row>
    <row r="232" spans="1:7" s="32" customFormat="1" hidden="1">
      <c r="A232" s="157"/>
      <c r="B232" s="149"/>
      <c r="C232" s="149"/>
      <c r="D232" s="163"/>
      <c r="E232" s="149"/>
      <c r="F232" s="117">
        <f t="shared" si="4"/>
        <v>0</v>
      </c>
      <c r="G232" s="200" t="s">
        <v>174</v>
      </c>
    </row>
    <row r="233" spans="1:7" s="32" customFormat="1" hidden="1">
      <c r="A233" s="157"/>
      <c r="B233" s="149"/>
      <c r="C233" s="149"/>
      <c r="D233" s="163"/>
      <c r="E233" s="149"/>
      <c r="F233" s="117">
        <f t="shared" si="4"/>
        <v>0</v>
      </c>
      <c r="G233" s="200" t="s">
        <v>174</v>
      </c>
    </row>
    <row r="234" spans="1:7" s="32" customFormat="1" hidden="1">
      <c r="A234" s="157"/>
      <c r="B234" s="149"/>
      <c r="C234" s="149"/>
      <c r="D234" s="163"/>
      <c r="E234" s="149"/>
      <c r="F234" s="117">
        <f t="shared" si="4"/>
        <v>0</v>
      </c>
      <c r="G234" s="200" t="s">
        <v>174</v>
      </c>
    </row>
    <row r="235" spans="1:7" s="32" customFormat="1" hidden="1">
      <c r="A235" s="157"/>
      <c r="B235" s="149"/>
      <c r="C235" s="149"/>
      <c r="D235" s="163"/>
      <c r="E235" s="149"/>
      <c r="F235" s="117">
        <f t="shared" si="4"/>
        <v>0</v>
      </c>
      <c r="G235" s="200" t="s">
        <v>174</v>
      </c>
    </row>
    <row r="236" spans="1:7" s="32" customFormat="1" hidden="1">
      <c r="A236" s="157"/>
      <c r="B236" s="149"/>
      <c r="C236" s="149"/>
      <c r="D236" s="163"/>
      <c r="E236" s="149"/>
      <c r="F236" s="117">
        <f t="shared" si="4"/>
        <v>0</v>
      </c>
      <c r="G236" s="200" t="s">
        <v>174</v>
      </c>
    </row>
    <row r="237" spans="1:7" s="32" customFormat="1" hidden="1">
      <c r="A237" s="157"/>
      <c r="B237" s="149"/>
      <c r="C237" s="149"/>
      <c r="D237" s="163"/>
      <c r="E237" s="149"/>
      <c r="F237" s="117">
        <f t="shared" si="4"/>
        <v>0</v>
      </c>
      <c r="G237" s="200" t="s">
        <v>174</v>
      </c>
    </row>
    <row r="238" spans="1:7" s="32" customFormat="1" hidden="1">
      <c r="A238" s="157"/>
      <c r="B238" s="149"/>
      <c r="C238" s="149"/>
      <c r="D238" s="163"/>
      <c r="E238" s="149"/>
      <c r="F238" s="117">
        <f t="shared" si="4"/>
        <v>0</v>
      </c>
      <c r="G238" s="200" t="s">
        <v>174</v>
      </c>
    </row>
    <row r="239" spans="1:7" s="32" customFormat="1" hidden="1">
      <c r="A239" s="157"/>
      <c r="B239" s="149"/>
      <c r="C239" s="149"/>
      <c r="D239" s="163"/>
      <c r="E239" s="149"/>
      <c r="F239" s="117">
        <f t="shared" si="4"/>
        <v>0</v>
      </c>
      <c r="G239" s="200" t="s">
        <v>174</v>
      </c>
    </row>
    <row r="240" spans="1:7" s="32" customFormat="1" hidden="1">
      <c r="A240" s="157"/>
      <c r="B240" s="149"/>
      <c r="C240" s="149"/>
      <c r="D240" s="163"/>
      <c r="E240" s="149"/>
      <c r="F240" s="117">
        <f t="shared" si="4"/>
        <v>0</v>
      </c>
      <c r="G240" s="200" t="s">
        <v>174</v>
      </c>
    </row>
    <row r="241" spans="1:7" s="32" customFormat="1" hidden="1">
      <c r="A241" s="157"/>
      <c r="B241" s="149"/>
      <c r="C241" s="149"/>
      <c r="D241" s="163"/>
      <c r="E241" s="149"/>
      <c r="F241" s="117">
        <f t="shared" si="4"/>
        <v>0</v>
      </c>
      <c r="G241" s="200" t="s">
        <v>174</v>
      </c>
    </row>
    <row r="242" spans="1:7" s="32" customFormat="1" hidden="1">
      <c r="A242" s="157"/>
      <c r="B242" s="149"/>
      <c r="C242" s="149"/>
      <c r="D242" s="163"/>
      <c r="E242" s="149"/>
      <c r="F242" s="117">
        <f t="shared" si="4"/>
        <v>0</v>
      </c>
      <c r="G242" s="200" t="s">
        <v>174</v>
      </c>
    </row>
    <row r="243" spans="1:7" s="32" customFormat="1" hidden="1">
      <c r="A243" s="157"/>
      <c r="B243" s="149"/>
      <c r="C243" s="149"/>
      <c r="D243" s="163"/>
      <c r="E243" s="149"/>
      <c r="F243" s="117">
        <f t="shared" si="4"/>
        <v>0</v>
      </c>
      <c r="G243" s="200" t="s">
        <v>174</v>
      </c>
    </row>
    <row r="244" spans="1:7" s="32" customFormat="1" hidden="1">
      <c r="A244" s="157"/>
      <c r="B244" s="149"/>
      <c r="C244" s="149"/>
      <c r="D244" s="163"/>
      <c r="E244" s="149"/>
      <c r="F244" s="117">
        <f t="shared" si="4"/>
        <v>0</v>
      </c>
      <c r="G244" s="200" t="s">
        <v>174</v>
      </c>
    </row>
    <row r="245" spans="1:7" s="32" customFormat="1" hidden="1">
      <c r="A245" s="157"/>
      <c r="B245" s="149"/>
      <c r="C245" s="149"/>
      <c r="D245" s="163"/>
      <c r="E245" s="149"/>
      <c r="F245" s="117">
        <f t="shared" si="4"/>
        <v>0</v>
      </c>
      <c r="G245" s="200" t="s">
        <v>174</v>
      </c>
    </row>
    <row r="246" spans="1:7" s="32" customFormat="1" hidden="1">
      <c r="A246" s="157"/>
      <c r="B246" s="149"/>
      <c r="C246" s="149"/>
      <c r="D246" s="163"/>
      <c r="E246" s="149"/>
      <c r="F246" s="117">
        <f t="shared" si="4"/>
        <v>0</v>
      </c>
      <c r="G246" s="200" t="s">
        <v>174</v>
      </c>
    </row>
    <row r="247" spans="1:7" s="32" customFormat="1" hidden="1">
      <c r="A247" s="157"/>
      <c r="B247" s="149"/>
      <c r="C247" s="149"/>
      <c r="D247" s="163"/>
      <c r="E247" s="149"/>
      <c r="F247" s="117">
        <f t="shared" si="4"/>
        <v>0</v>
      </c>
      <c r="G247" s="200" t="s">
        <v>174</v>
      </c>
    </row>
    <row r="248" spans="1:7" s="32" customFormat="1" hidden="1">
      <c r="A248" s="157"/>
      <c r="B248" s="149"/>
      <c r="C248" s="149"/>
      <c r="D248" s="163"/>
      <c r="E248" s="149"/>
      <c r="F248" s="117">
        <f t="shared" si="4"/>
        <v>0</v>
      </c>
      <c r="G248" s="200" t="s">
        <v>174</v>
      </c>
    </row>
    <row r="249" spans="1:7" s="32" customFormat="1" hidden="1">
      <c r="A249" s="157"/>
      <c r="B249" s="149"/>
      <c r="C249" s="149"/>
      <c r="D249" s="163"/>
      <c r="E249" s="149"/>
      <c r="F249" s="117">
        <f t="shared" si="4"/>
        <v>0</v>
      </c>
      <c r="G249" s="200" t="s">
        <v>174</v>
      </c>
    </row>
    <row r="250" spans="1:7" s="32" customFormat="1" hidden="1">
      <c r="A250" s="157"/>
      <c r="B250" s="149"/>
      <c r="C250" s="149"/>
      <c r="D250" s="163"/>
      <c r="E250" s="149"/>
      <c r="F250" s="117">
        <f t="shared" si="4"/>
        <v>0</v>
      </c>
      <c r="G250" s="200" t="s">
        <v>174</v>
      </c>
    </row>
    <row r="251" spans="1:7" s="32" customFormat="1" hidden="1">
      <c r="A251" s="157"/>
      <c r="B251" s="149"/>
      <c r="C251" s="149"/>
      <c r="D251" s="163"/>
      <c r="E251" s="149"/>
      <c r="F251" s="117">
        <f t="shared" si="4"/>
        <v>0</v>
      </c>
      <c r="G251" s="200" t="s">
        <v>174</v>
      </c>
    </row>
    <row r="252" spans="1:7" s="32" customFormat="1" hidden="1">
      <c r="A252" s="157"/>
      <c r="B252" s="149"/>
      <c r="C252" s="149"/>
      <c r="D252" s="163"/>
      <c r="E252" s="149"/>
      <c r="F252" s="117">
        <f t="shared" si="4"/>
        <v>0</v>
      </c>
      <c r="G252" s="200" t="s">
        <v>174</v>
      </c>
    </row>
    <row r="253" spans="1:7" s="32" customFormat="1" hidden="1">
      <c r="A253" s="157"/>
      <c r="B253" s="149"/>
      <c r="C253" s="149"/>
      <c r="D253" s="163"/>
      <c r="E253" s="149"/>
      <c r="F253" s="117">
        <f t="shared" si="4"/>
        <v>0</v>
      </c>
      <c r="G253" s="200" t="s">
        <v>174</v>
      </c>
    </row>
    <row r="254" spans="1:7" s="32" customFormat="1" hidden="1">
      <c r="A254" s="157"/>
      <c r="B254" s="149"/>
      <c r="C254" s="149"/>
      <c r="D254" s="163"/>
      <c r="E254" s="149"/>
      <c r="F254" s="117">
        <f t="shared" si="4"/>
        <v>0</v>
      </c>
      <c r="G254" s="200" t="s">
        <v>174</v>
      </c>
    </row>
    <row r="255" spans="1:7" s="32" customFormat="1" hidden="1">
      <c r="A255" s="157"/>
      <c r="B255" s="149"/>
      <c r="C255" s="149"/>
      <c r="D255" s="163"/>
      <c r="E255" s="149"/>
      <c r="F255" s="117">
        <f t="shared" si="4"/>
        <v>0</v>
      </c>
      <c r="G255" s="200" t="s">
        <v>174</v>
      </c>
    </row>
    <row r="256" spans="1:7" s="32" customFormat="1" hidden="1">
      <c r="A256" s="157"/>
      <c r="B256" s="149"/>
      <c r="C256" s="149"/>
      <c r="D256" s="163"/>
      <c r="E256" s="149"/>
      <c r="F256" s="117">
        <f t="shared" si="4"/>
        <v>0</v>
      </c>
      <c r="G256" s="200" t="s">
        <v>174</v>
      </c>
    </row>
    <row r="257" spans="1:17" s="32" customFormat="1" hidden="1">
      <c r="A257" s="157"/>
      <c r="B257" s="149"/>
      <c r="C257" s="149"/>
      <c r="D257" s="163"/>
      <c r="E257" s="149"/>
      <c r="F257" s="117">
        <f t="shared" si="4"/>
        <v>0</v>
      </c>
      <c r="G257" s="200" t="s">
        <v>174</v>
      </c>
    </row>
    <row r="258" spans="1:17" s="32" customFormat="1" hidden="1">
      <c r="A258" s="157"/>
      <c r="B258" s="149"/>
      <c r="C258" s="149"/>
      <c r="D258" s="163"/>
      <c r="E258" s="149"/>
      <c r="F258" s="117">
        <f t="shared" si="4"/>
        <v>0</v>
      </c>
      <c r="G258" s="200" t="s">
        <v>174</v>
      </c>
    </row>
    <row r="259" spans="1:17" s="32" customFormat="1" hidden="1">
      <c r="A259" s="157"/>
      <c r="B259" s="149"/>
      <c r="C259" s="149"/>
      <c r="D259" s="163"/>
      <c r="E259" s="149"/>
      <c r="F259" s="117">
        <f t="shared" si="4"/>
        <v>0</v>
      </c>
      <c r="G259" s="200" t="s">
        <v>174</v>
      </c>
    </row>
    <row r="260" spans="1:17" s="32" customFormat="1" hidden="1">
      <c r="A260" s="157"/>
      <c r="B260" s="149"/>
      <c r="C260" s="149"/>
      <c r="D260" s="163"/>
      <c r="E260" s="149"/>
      <c r="F260" s="117">
        <f t="shared" si="4"/>
        <v>0</v>
      </c>
      <c r="G260" s="200" t="s">
        <v>174</v>
      </c>
    </row>
    <row r="261" spans="1:17" s="32" customFormat="1" hidden="1">
      <c r="A261" s="157"/>
      <c r="B261" s="149"/>
      <c r="C261" s="149"/>
      <c r="D261" s="163"/>
      <c r="E261" s="149"/>
      <c r="F261" s="117">
        <f t="shared" si="4"/>
        <v>0</v>
      </c>
      <c r="G261" s="200" t="s">
        <v>174</v>
      </c>
    </row>
    <row r="262" spans="1:17" s="32" customFormat="1" hidden="1">
      <c r="A262" s="157"/>
      <c r="B262" s="149"/>
      <c r="C262" s="149"/>
      <c r="D262" s="163"/>
      <c r="E262" s="149"/>
      <c r="F262" s="117">
        <f t="shared" si="4"/>
        <v>0</v>
      </c>
      <c r="G262" s="200" t="s">
        <v>174</v>
      </c>
    </row>
    <row r="263" spans="1:17" s="32" customFormat="1" hidden="1">
      <c r="A263" s="157"/>
      <c r="B263" s="149"/>
      <c r="C263" s="149"/>
      <c r="D263" s="163"/>
      <c r="E263" s="149"/>
      <c r="F263" s="117">
        <f t="shared" si="4"/>
        <v>0</v>
      </c>
      <c r="G263" s="200" t="s">
        <v>174</v>
      </c>
    </row>
    <row r="264" spans="1:17" s="32" customFormat="1" hidden="1">
      <c r="A264" s="157"/>
      <c r="B264" s="149"/>
      <c r="C264" s="149"/>
      <c r="D264" s="163"/>
      <c r="E264" s="149"/>
      <c r="F264" s="117">
        <f t="shared" si="4"/>
        <v>0</v>
      </c>
      <c r="G264" s="200" t="s">
        <v>174</v>
      </c>
    </row>
    <row r="265" spans="1:17" s="32" customFormat="1" hidden="1">
      <c r="A265" s="157"/>
      <c r="B265" s="149"/>
      <c r="C265" s="149"/>
      <c r="D265" s="163"/>
      <c r="E265" s="149"/>
      <c r="F265" s="117">
        <f t="shared" si="4"/>
        <v>0</v>
      </c>
      <c r="G265" s="200" t="s">
        <v>174</v>
      </c>
    </row>
    <row r="266" spans="1:17" s="32" customFormat="1">
      <c r="A266" s="157" t="s">
        <v>210</v>
      </c>
      <c r="B266" s="149">
        <v>3</v>
      </c>
      <c r="C266" s="149" t="s">
        <v>215</v>
      </c>
      <c r="D266" s="163">
        <f t="shared" ref="D266" ca="1" si="5">RAND()*1000000</f>
        <v>973951.36029882322</v>
      </c>
      <c r="E266" s="149">
        <v>7</v>
      </c>
      <c r="F266" s="192">
        <f ca="1">ROUND(+B266*D266*E266,2)</f>
        <v>20452978.57</v>
      </c>
      <c r="G266" s="200" t="s">
        <v>174</v>
      </c>
    </row>
    <row r="267" spans="1:17">
      <c r="A267" s="171"/>
      <c r="B267" s="5"/>
      <c r="C267" s="5"/>
      <c r="D267" s="121"/>
      <c r="E267" s="121" t="s">
        <v>175</v>
      </c>
      <c r="F267" s="198">
        <f ca="1">ROUND(SUBTOTAL(109,F136:F266),2)</f>
        <v>61143490.32</v>
      </c>
      <c r="G267" s="119" t="s">
        <v>174</v>
      </c>
      <c r="I267" s="226" t="s">
        <v>216</v>
      </c>
    </row>
    <row r="268" spans="1:17">
      <c r="F268" s="122"/>
      <c r="G268" s="122" t="s">
        <v>166</v>
      </c>
    </row>
    <row r="269" spans="1:17">
      <c r="C269" s="340" t="str">
        <f>"Total "&amp;B2</f>
        <v>Total GRANT EXCLUSIVE LINE ITEM</v>
      </c>
      <c r="D269" s="340"/>
      <c r="E269" s="340"/>
      <c r="F269" s="117">
        <f ca="1">+F267+F135</f>
        <v>131693984.37</v>
      </c>
      <c r="G269" s="119" t="s">
        <v>166</v>
      </c>
      <c r="I269" s="35" t="s">
        <v>177</v>
      </c>
    </row>
    <row r="270" spans="1:17">
      <c r="A270" s="180"/>
      <c r="B270" s="5"/>
      <c r="C270" s="5"/>
      <c r="D270" s="5"/>
      <c r="E270" s="5"/>
      <c r="F270" s="119"/>
      <c r="G270" s="119" t="s">
        <v>166</v>
      </c>
    </row>
    <row r="271" spans="1:17">
      <c r="A271" s="86" t="str">
        <f>B2&amp;" Narrative (State):"</f>
        <v>GRANT EXCLUSIVE LINE ITEM Narrative (State):</v>
      </c>
      <c r="B271" s="124"/>
      <c r="C271" s="124"/>
      <c r="D271" s="124"/>
      <c r="E271" s="124"/>
      <c r="F271" s="125"/>
      <c r="G271" s="203" t="s">
        <v>171</v>
      </c>
      <c r="I271" s="36" t="s">
        <v>179</v>
      </c>
    </row>
    <row r="272" spans="1:17" s="32" customFormat="1" ht="45" customHeight="1">
      <c r="A272" s="354" t="s">
        <v>217</v>
      </c>
      <c r="B272" s="355"/>
      <c r="C272" s="355"/>
      <c r="D272" s="355"/>
      <c r="E272" s="355"/>
      <c r="F272" s="356"/>
      <c r="G272" s="201" t="s">
        <v>171</v>
      </c>
      <c r="I272" s="353" t="s">
        <v>180</v>
      </c>
      <c r="J272" s="353"/>
      <c r="K272" s="353"/>
      <c r="L272" s="353"/>
      <c r="M272" s="353"/>
      <c r="N272" s="353"/>
      <c r="O272" s="353"/>
      <c r="P272" s="353"/>
      <c r="Q272" s="353"/>
    </row>
    <row r="273" spans="1:17">
      <c r="G273" t="s">
        <v>174</v>
      </c>
    </row>
    <row r="274" spans="1:17">
      <c r="A274" s="86" t="str">
        <f>B2&amp;" Narrative (Non-State) i.e. Match or Other Funding"</f>
        <v>GRANT EXCLUSIVE LINE ITEM Narrative (Non-State) i.e. Match or Other Funding</v>
      </c>
      <c r="B274" s="126"/>
      <c r="C274" s="126"/>
      <c r="D274" s="126"/>
      <c r="E274" s="126"/>
      <c r="F274" s="127"/>
      <c r="G274" s="204" t="s">
        <v>174</v>
      </c>
      <c r="I274" s="36" t="s">
        <v>179</v>
      </c>
    </row>
    <row r="275" spans="1:17" s="32" customFormat="1" ht="45" customHeight="1">
      <c r="A275" s="354" t="s">
        <v>218</v>
      </c>
      <c r="B275" s="355"/>
      <c r="C275" s="355"/>
      <c r="D275" s="355"/>
      <c r="E275" s="355"/>
      <c r="F275" s="356"/>
      <c r="G275" s="201" t="s">
        <v>174</v>
      </c>
      <c r="I275" s="353" t="s">
        <v>180</v>
      </c>
      <c r="J275" s="353"/>
      <c r="K275" s="353"/>
      <c r="L275" s="353"/>
      <c r="M275" s="353"/>
      <c r="N275" s="353"/>
      <c r="O275" s="353"/>
      <c r="P275" s="353"/>
      <c r="Q275" s="353"/>
    </row>
    <row r="277" spans="1:17">
      <c r="D277" s="181"/>
    </row>
  </sheetData>
  <sheetProtection algorithmName="SHA-512" hashValue="zWmQlIbKUwFe6qxk+JQ/Vv7fIhfMZ4TJYWkRUuXumvyqVPVkZJpzv+uSkcGlRgni9K2PUoGxrzjM2pOrEIrl0w==" saltValue="hRPHKnq7kgDcymcKBjKTXw==" spinCount="100000" sheet="1" formatCells="0" format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F6D47-D8E6-4911-8930-6FCAE7128456}">
  <sheetPr>
    <pageSetUpPr fitToPage="1"/>
  </sheetPr>
  <dimension ref="A1:Q277"/>
  <sheetViews>
    <sheetView zoomScaleNormal="100" zoomScaleSheetLayoutView="100" workbookViewId="0">
      <pane ySplit="4" topLeftCell="A5" activePane="bottomLeft" state="frozen"/>
      <selection pane="bottomLeft" activeCell="A272" sqref="A272:F272"/>
      <selection activeCell="A272" sqref="A272:F272"/>
    </sheetView>
  </sheetViews>
  <sheetFormatPr defaultColWidth="9.140625" defaultRowHeight="14.45"/>
  <cols>
    <col min="1" max="1" width="55.5703125" customWidth="1"/>
    <col min="2" max="5" width="15.140625" customWidth="1"/>
    <col min="6" max="6" width="17" customWidth="1"/>
    <col min="7" max="7" width="17" hidden="1" customWidth="1"/>
    <col min="8" max="8" width="2.5703125" customWidth="1"/>
  </cols>
  <sheetData>
    <row r="1" spans="1:9" ht="20.25" customHeight="1">
      <c r="A1" s="337" t="s">
        <v>163</v>
      </c>
      <c r="B1" s="337"/>
      <c r="C1" s="337"/>
      <c r="D1" s="337"/>
      <c r="E1" s="337"/>
      <c r="F1" t="str">
        <f>+'Section A'!B2</f>
        <v>Cornucopia-Galesburg Inc</v>
      </c>
      <c r="G1" t="s">
        <v>164</v>
      </c>
    </row>
    <row r="2" spans="1:9" ht="20.25" customHeight="1">
      <c r="A2" s="191" t="s">
        <v>227</v>
      </c>
      <c r="B2" s="357" t="s">
        <v>208</v>
      </c>
      <c r="C2" s="357"/>
      <c r="D2" s="357"/>
      <c r="E2" s="357"/>
      <c r="F2" s="357"/>
    </row>
    <row r="3" spans="1:9" ht="37.5" customHeight="1">
      <c r="A3" s="270" t="s">
        <v>209</v>
      </c>
      <c r="B3" s="270"/>
      <c r="C3" s="270"/>
      <c r="D3" s="270"/>
      <c r="E3" s="270"/>
      <c r="F3" s="270"/>
      <c r="G3" s="224" t="s">
        <v>166</v>
      </c>
    </row>
    <row r="4" spans="1:9">
      <c r="A4" s="138" t="s">
        <v>210</v>
      </c>
      <c r="B4" s="138" t="s">
        <v>193</v>
      </c>
      <c r="C4" s="138" t="s">
        <v>211</v>
      </c>
      <c r="D4" s="138" t="s">
        <v>212</v>
      </c>
      <c r="E4" s="138" t="s">
        <v>213</v>
      </c>
      <c r="F4" s="138" t="s">
        <v>214</v>
      </c>
      <c r="G4" s="186" t="s">
        <v>166</v>
      </c>
      <c r="I4" s="36" t="s">
        <v>170</v>
      </c>
    </row>
    <row r="5" spans="1:9" s="32" customFormat="1">
      <c r="A5" s="184" t="s">
        <v>210</v>
      </c>
      <c r="B5" s="149">
        <v>3</v>
      </c>
      <c r="C5" s="149" t="s">
        <v>215</v>
      </c>
      <c r="D5" s="163">
        <f t="shared" ref="D5:D7" ca="1" si="0">RAND()*1000000</f>
        <v>741365.32091019873</v>
      </c>
      <c r="E5" s="149">
        <v>7</v>
      </c>
      <c r="F5" s="117">
        <f t="shared" ref="F5:F133" ca="1" si="1">ROUND(+B5*D5*E5,2)</f>
        <v>15568671.74</v>
      </c>
      <c r="G5" s="200" t="s">
        <v>171</v>
      </c>
    </row>
    <row r="6" spans="1:9" s="32" customFormat="1">
      <c r="A6" s="157" t="s">
        <v>210</v>
      </c>
      <c r="B6" s="149">
        <v>3</v>
      </c>
      <c r="C6" s="149" t="s">
        <v>215</v>
      </c>
      <c r="D6" s="163">
        <f t="shared" ca="1" si="0"/>
        <v>277248.47916339932</v>
      </c>
      <c r="E6" s="149">
        <v>7</v>
      </c>
      <c r="F6" s="117">
        <f t="shared" ca="1" si="1"/>
        <v>5822218.0599999996</v>
      </c>
      <c r="G6" s="200" t="s">
        <v>171</v>
      </c>
    </row>
    <row r="7" spans="1:9" s="32" customFormat="1">
      <c r="A7" s="157" t="s">
        <v>210</v>
      </c>
      <c r="B7" s="149">
        <v>3</v>
      </c>
      <c r="C7" s="149" t="s">
        <v>215</v>
      </c>
      <c r="D7" s="163">
        <f t="shared" ca="1" si="0"/>
        <v>290253.59706574481</v>
      </c>
      <c r="E7" s="149">
        <v>7</v>
      </c>
      <c r="F7" s="117">
        <f t="shared" ca="1" si="1"/>
        <v>6095325.54</v>
      </c>
      <c r="G7" s="200" t="s">
        <v>171</v>
      </c>
    </row>
    <row r="8" spans="1:9" s="32" customFormat="1" hidden="1">
      <c r="A8" s="157"/>
      <c r="B8" s="149"/>
      <c r="C8" s="149"/>
      <c r="D8" s="163"/>
      <c r="E8" s="149"/>
      <c r="F8" s="117">
        <f t="shared" si="1"/>
        <v>0</v>
      </c>
      <c r="G8" s="200" t="s">
        <v>171</v>
      </c>
    </row>
    <row r="9" spans="1:9" s="32" customFormat="1" hidden="1">
      <c r="A9" s="157"/>
      <c r="B9" s="149"/>
      <c r="C9" s="149"/>
      <c r="D9" s="163"/>
      <c r="E9" s="149"/>
      <c r="F9" s="117">
        <f t="shared" si="1"/>
        <v>0</v>
      </c>
      <c r="G9" s="200" t="s">
        <v>171</v>
      </c>
    </row>
    <row r="10" spans="1:9" s="32" customFormat="1" hidden="1">
      <c r="A10" s="157"/>
      <c r="B10" s="149"/>
      <c r="C10" s="149"/>
      <c r="D10" s="163"/>
      <c r="E10" s="149"/>
      <c r="F10" s="117">
        <f t="shared" si="1"/>
        <v>0</v>
      </c>
      <c r="G10" s="200" t="s">
        <v>171</v>
      </c>
    </row>
    <row r="11" spans="1:9" s="32" customFormat="1" hidden="1">
      <c r="A11" s="157"/>
      <c r="B11" s="149"/>
      <c r="C11" s="149"/>
      <c r="D11" s="163"/>
      <c r="E11" s="149"/>
      <c r="F11" s="117">
        <f t="shared" si="1"/>
        <v>0</v>
      </c>
      <c r="G11" s="200" t="s">
        <v>171</v>
      </c>
    </row>
    <row r="12" spans="1:9" s="32" customFormat="1" hidden="1">
      <c r="A12" s="157"/>
      <c r="B12" s="149"/>
      <c r="C12" s="149"/>
      <c r="D12" s="163"/>
      <c r="E12" s="149"/>
      <c r="F12" s="117">
        <f t="shared" si="1"/>
        <v>0</v>
      </c>
      <c r="G12" s="200" t="s">
        <v>171</v>
      </c>
    </row>
    <row r="13" spans="1:9" s="32" customFormat="1" hidden="1">
      <c r="A13" s="157"/>
      <c r="B13" s="149"/>
      <c r="C13" s="149"/>
      <c r="D13" s="163"/>
      <c r="E13" s="149"/>
      <c r="F13" s="117">
        <f t="shared" si="1"/>
        <v>0</v>
      </c>
      <c r="G13" s="200" t="s">
        <v>171</v>
      </c>
    </row>
    <row r="14" spans="1:9" s="32" customFormat="1" hidden="1">
      <c r="A14" s="157"/>
      <c r="B14" s="149"/>
      <c r="C14" s="149"/>
      <c r="D14" s="163"/>
      <c r="E14" s="149"/>
      <c r="F14" s="117">
        <f t="shared" si="1"/>
        <v>0</v>
      </c>
      <c r="G14" s="200" t="s">
        <v>171</v>
      </c>
    </row>
    <row r="15" spans="1:9" s="32" customFormat="1" hidden="1">
      <c r="A15" s="157"/>
      <c r="B15" s="149"/>
      <c r="C15" s="149"/>
      <c r="D15" s="163"/>
      <c r="E15" s="149"/>
      <c r="F15" s="117">
        <f t="shared" si="1"/>
        <v>0</v>
      </c>
      <c r="G15" s="200" t="s">
        <v>171</v>
      </c>
    </row>
    <row r="16" spans="1:9" s="32" customFormat="1" hidden="1">
      <c r="A16" s="157"/>
      <c r="B16" s="149"/>
      <c r="C16" s="149"/>
      <c r="D16" s="163"/>
      <c r="E16" s="149"/>
      <c r="F16" s="117">
        <f t="shared" si="1"/>
        <v>0</v>
      </c>
      <c r="G16" s="200" t="s">
        <v>171</v>
      </c>
    </row>
    <row r="17" spans="1:7" s="32" customFormat="1" hidden="1">
      <c r="A17" s="157"/>
      <c r="B17" s="149"/>
      <c r="C17" s="149"/>
      <c r="D17" s="163"/>
      <c r="E17" s="149"/>
      <c r="F17" s="117">
        <f t="shared" si="1"/>
        <v>0</v>
      </c>
      <c r="G17" s="200" t="s">
        <v>171</v>
      </c>
    </row>
    <row r="18" spans="1:7" s="32" customFormat="1" hidden="1">
      <c r="A18" s="157"/>
      <c r="B18" s="149"/>
      <c r="C18" s="149"/>
      <c r="D18" s="163"/>
      <c r="E18" s="149"/>
      <c r="F18" s="117">
        <f t="shared" si="1"/>
        <v>0</v>
      </c>
      <c r="G18" s="200" t="s">
        <v>171</v>
      </c>
    </row>
    <row r="19" spans="1:7" s="32" customFormat="1" hidden="1">
      <c r="A19" s="157"/>
      <c r="B19" s="149"/>
      <c r="C19" s="149"/>
      <c r="D19" s="163"/>
      <c r="E19" s="149"/>
      <c r="F19" s="117">
        <f t="shared" si="1"/>
        <v>0</v>
      </c>
      <c r="G19" s="200" t="s">
        <v>171</v>
      </c>
    </row>
    <row r="20" spans="1:7" s="32" customFormat="1" hidden="1">
      <c r="A20" s="157"/>
      <c r="B20" s="149"/>
      <c r="C20" s="149"/>
      <c r="D20" s="163"/>
      <c r="E20" s="149"/>
      <c r="F20" s="117">
        <f t="shared" si="1"/>
        <v>0</v>
      </c>
      <c r="G20" s="200" t="s">
        <v>171</v>
      </c>
    </row>
    <row r="21" spans="1:7" s="32" customFormat="1" hidden="1">
      <c r="A21" s="157"/>
      <c r="B21" s="149"/>
      <c r="C21" s="149"/>
      <c r="D21" s="163"/>
      <c r="E21" s="149"/>
      <c r="F21" s="117">
        <f t="shared" si="1"/>
        <v>0</v>
      </c>
      <c r="G21" s="200" t="s">
        <v>171</v>
      </c>
    </row>
    <row r="22" spans="1:7" s="32" customFormat="1" hidden="1">
      <c r="A22" s="157"/>
      <c r="B22" s="149"/>
      <c r="C22" s="149"/>
      <c r="D22" s="163"/>
      <c r="E22" s="149"/>
      <c r="F22" s="117">
        <f t="shared" si="1"/>
        <v>0</v>
      </c>
      <c r="G22" s="200" t="s">
        <v>171</v>
      </c>
    </row>
    <row r="23" spans="1:7" s="32" customFormat="1" hidden="1">
      <c r="A23" s="157"/>
      <c r="B23" s="149"/>
      <c r="C23" s="149"/>
      <c r="D23" s="163"/>
      <c r="E23" s="149"/>
      <c r="F23" s="117">
        <f t="shared" si="1"/>
        <v>0</v>
      </c>
      <c r="G23" s="200" t="s">
        <v>171</v>
      </c>
    </row>
    <row r="24" spans="1:7" s="32" customFormat="1" hidden="1">
      <c r="A24" s="157"/>
      <c r="B24" s="149"/>
      <c r="C24" s="149"/>
      <c r="D24" s="163"/>
      <c r="E24" s="149"/>
      <c r="F24" s="117">
        <f t="shared" si="1"/>
        <v>0</v>
      </c>
      <c r="G24" s="200" t="s">
        <v>171</v>
      </c>
    </row>
    <row r="25" spans="1:7" s="32" customFormat="1" hidden="1">
      <c r="A25" s="157"/>
      <c r="B25" s="149"/>
      <c r="C25" s="149"/>
      <c r="D25" s="163"/>
      <c r="E25" s="149"/>
      <c r="F25" s="117">
        <f t="shared" si="1"/>
        <v>0</v>
      </c>
      <c r="G25" s="200" t="s">
        <v>171</v>
      </c>
    </row>
    <row r="26" spans="1:7" s="32" customFormat="1" hidden="1">
      <c r="A26" s="157"/>
      <c r="B26" s="149"/>
      <c r="C26" s="149"/>
      <c r="D26" s="163"/>
      <c r="E26" s="149"/>
      <c r="F26" s="117">
        <f t="shared" si="1"/>
        <v>0</v>
      </c>
      <c r="G26" s="200" t="s">
        <v>171</v>
      </c>
    </row>
    <row r="27" spans="1:7" s="32" customFormat="1" hidden="1">
      <c r="A27" s="157"/>
      <c r="B27" s="149"/>
      <c r="C27" s="149"/>
      <c r="D27" s="163"/>
      <c r="E27" s="149"/>
      <c r="F27" s="117">
        <f t="shared" si="1"/>
        <v>0</v>
      </c>
      <c r="G27" s="200" t="s">
        <v>171</v>
      </c>
    </row>
    <row r="28" spans="1:7" s="32" customFormat="1" hidden="1">
      <c r="A28" s="157"/>
      <c r="B28" s="149"/>
      <c r="C28" s="149"/>
      <c r="D28" s="163"/>
      <c r="E28" s="149"/>
      <c r="F28" s="117">
        <f t="shared" si="1"/>
        <v>0</v>
      </c>
      <c r="G28" s="200" t="s">
        <v>171</v>
      </c>
    </row>
    <row r="29" spans="1:7" s="32" customFormat="1" hidden="1">
      <c r="A29" s="157"/>
      <c r="B29" s="149"/>
      <c r="C29" s="149"/>
      <c r="D29" s="163"/>
      <c r="E29" s="149"/>
      <c r="F29" s="117">
        <f t="shared" si="1"/>
        <v>0</v>
      </c>
      <c r="G29" s="200" t="s">
        <v>171</v>
      </c>
    </row>
    <row r="30" spans="1:7" s="32" customFormat="1" hidden="1">
      <c r="A30" s="157"/>
      <c r="B30" s="149"/>
      <c r="C30" s="149"/>
      <c r="D30" s="163"/>
      <c r="E30" s="149"/>
      <c r="F30" s="117">
        <f t="shared" si="1"/>
        <v>0</v>
      </c>
      <c r="G30" s="200" t="s">
        <v>171</v>
      </c>
    </row>
    <row r="31" spans="1:7" s="32" customFormat="1" hidden="1">
      <c r="A31" s="157"/>
      <c r="B31" s="149"/>
      <c r="C31" s="149"/>
      <c r="D31" s="163"/>
      <c r="E31" s="149"/>
      <c r="F31" s="117">
        <f t="shared" si="1"/>
        <v>0</v>
      </c>
      <c r="G31" s="200" t="s">
        <v>171</v>
      </c>
    </row>
    <row r="32" spans="1:7" s="32" customFormat="1" hidden="1">
      <c r="A32" s="157"/>
      <c r="B32" s="149"/>
      <c r="C32" s="149"/>
      <c r="D32" s="163"/>
      <c r="E32" s="149"/>
      <c r="F32" s="117">
        <f t="shared" si="1"/>
        <v>0</v>
      </c>
      <c r="G32" s="200" t="s">
        <v>171</v>
      </c>
    </row>
    <row r="33" spans="1:7" s="32" customFormat="1" hidden="1">
      <c r="A33" s="157"/>
      <c r="B33" s="149"/>
      <c r="C33" s="149"/>
      <c r="D33" s="163"/>
      <c r="E33" s="149"/>
      <c r="F33" s="117">
        <f t="shared" si="1"/>
        <v>0</v>
      </c>
      <c r="G33" s="200" t="s">
        <v>171</v>
      </c>
    </row>
    <row r="34" spans="1:7" s="32" customFormat="1" hidden="1">
      <c r="A34" s="157"/>
      <c r="B34" s="149"/>
      <c r="C34" s="149"/>
      <c r="D34" s="163"/>
      <c r="E34" s="149"/>
      <c r="F34" s="117">
        <f t="shared" si="1"/>
        <v>0</v>
      </c>
      <c r="G34" s="200" t="s">
        <v>171</v>
      </c>
    </row>
    <row r="35" spans="1:7" s="32" customFormat="1" hidden="1">
      <c r="A35" s="157"/>
      <c r="B35" s="149"/>
      <c r="C35" s="149"/>
      <c r="D35" s="163"/>
      <c r="E35" s="149"/>
      <c r="F35" s="117">
        <f t="shared" si="1"/>
        <v>0</v>
      </c>
      <c r="G35" s="200" t="s">
        <v>171</v>
      </c>
    </row>
    <row r="36" spans="1:7" s="32" customFormat="1" hidden="1">
      <c r="A36" s="157"/>
      <c r="B36" s="149"/>
      <c r="C36" s="149"/>
      <c r="D36" s="163"/>
      <c r="E36" s="149"/>
      <c r="F36" s="117">
        <f t="shared" si="1"/>
        <v>0</v>
      </c>
      <c r="G36" s="200" t="s">
        <v>171</v>
      </c>
    </row>
    <row r="37" spans="1:7" s="32" customFormat="1" hidden="1">
      <c r="A37" s="157"/>
      <c r="B37" s="149"/>
      <c r="C37" s="149"/>
      <c r="D37" s="163"/>
      <c r="E37" s="149"/>
      <c r="F37" s="117">
        <f t="shared" si="1"/>
        <v>0</v>
      </c>
      <c r="G37" s="200" t="s">
        <v>171</v>
      </c>
    </row>
    <row r="38" spans="1:7" s="32" customFormat="1" hidden="1">
      <c r="A38" s="157"/>
      <c r="B38" s="149"/>
      <c r="C38" s="149"/>
      <c r="D38" s="163"/>
      <c r="E38" s="149"/>
      <c r="F38" s="117">
        <f t="shared" si="1"/>
        <v>0</v>
      </c>
      <c r="G38" s="200" t="s">
        <v>171</v>
      </c>
    </row>
    <row r="39" spans="1:7" s="32" customFormat="1" hidden="1">
      <c r="A39" s="157"/>
      <c r="B39" s="149"/>
      <c r="C39" s="149"/>
      <c r="D39" s="163"/>
      <c r="E39" s="149"/>
      <c r="F39" s="117">
        <f t="shared" si="1"/>
        <v>0</v>
      </c>
      <c r="G39" s="200" t="s">
        <v>171</v>
      </c>
    </row>
    <row r="40" spans="1:7" s="32" customFormat="1" hidden="1">
      <c r="A40" s="157"/>
      <c r="B40" s="149"/>
      <c r="C40" s="149"/>
      <c r="D40" s="163"/>
      <c r="E40" s="149"/>
      <c r="F40" s="117">
        <f t="shared" si="1"/>
        <v>0</v>
      </c>
      <c r="G40" s="200" t="s">
        <v>171</v>
      </c>
    </row>
    <row r="41" spans="1:7" s="32" customFormat="1" hidden="1">
      <c r="A41" s="157"/>
      <c r="B41" s="149"/>
      <c r="C41" s="149"/>
      <c r="D41" s="163"/>
      <c r="E41" s="149"/>
      <c r="F41" s="117">
        <f t="shared" si="1"/>
        <v>0</v>
      </c>
      <c r="G41" s="200" t="s">
        <v>171</v>
      </c>
    </row>
    <row r="42" spans="1:7" s="32" customFormat="1" hidden="1">
      <c r="A42" s="157"/>
      <c r="B42" s="149"/>
      <c r="C42" s="149"/>
      <c r="D42" s="163"/>
      <c r="E42" s="149"/>
      <c r="F42" s="117">
        <f t="shared" si="1"/>
        <v>0</v>
      </c>
      <c r="G42" s="200" t="s">
        <v>171</v>
      </c>
    </row>
    <row r="43" spans="1:7" s="32" customFormat="1" hidden="1">
      <c r="A43" s="157"/>
      <c r="B43" s="149"/>
      <c r="C43" s="149"/>
      <c r="D43" s="163"/>
      <c r="E43" s="149"/>
      <c r="F43" s="117">
        <f t="shared" si="1"/>
        <v>0</v>
      </c>
      <c r="G43" s="200" t="s">
        <v>171</v>
      </c>
    </row>
    <row r="44" spans="1:7" s="32" customFormat="1" hidden="1">
      <c r="A44" s="157"/>
      <c r="B44" s="149"/>
      <c r="C44" s="149"/>
      <c r="D44" s="163"/>
      <c r="E44" s="149"/>
      <c r="F44" s="117">
        <f t="shared" si="1"/>
        <v>0</v>
      </c>
      <c r="G44" s="200" t="s">
        <v>171</v>
      </c>
    </row>
    <row r="45" spans="1:7" s="32" customFormat="1" hidden="1">
      <c r="A45" s="157"/>
      <c r="B45" s="149"/>
      <c r="C45" s="149"/>
      <c r="D45" s="163"/>
      <c r="E45" s="149"/>
      <c r="F45" s="117">
        <f t="shared" si="1"/>
        <v>0</v>
      </c>
      <c r="G45" s="200" t="s">
        <v>171</v>
      </c>
    </row>
    <row r="46" spans="1:7" s="32" customFormat="1" hidden="1">
      <c r="A46" s="157"/>
      <c r="B46" s="149"/>
      <c r="C46" s="149"/>
      <c r="D46" s="163"/>
      <c r="E46" s="149"/>
      <c r="F46" s="117">
        <f t="shared" si="1"/>
        <v>0</v>
      </c>
      <c r="G46" s="200" t="s">
        <v>171</v>
      </c>
    </row>
    <row r="47" spans="1:7" s="32" customFormat="1" hidden="1">
      <c r="A47" s="157"/>
      <c r="B47" s="149"/>
      <c r="C47" s="149"/>
      <c r="D47" s="163"/>
      <c r="E47" s="149"/>
      <c r="F47" s="117">
        <f t="shared" si="1"/>
        <v>0</v>
      </c>
      <c r="G47" s="200" t="s">
        <v>171</v>
      </c>
    </row>
    <row r="48" spans="1:7" s="32" customFormat="1" hidden="1">
      <c r="A48" s="157"/>
      <c r="B48" s="149"/>
      <c r="C48" s="149"/>
      <c r="D48" s="163"/>
      <c r="E48" s="149"/>
      <c r="F48" s="117">
        <f t="shared" si="1"/>
        <v>0</v>
      </c>
      <c r="G48" s="200" t="s">
        <v>171</v>
      </c>
    </row>
    <row r="49" spans="1:7" s="32" customFormat="1" hidden="1">
      <c r="A49" s="157"/>
      <c r="B49" s="149"/>
      <c r="C49" s="149"/>
      <c r="D49" s="163"/>
      <c r="E49" s="149"/>
      <c r="F49" s="117">
        <f t="shared" si="1"/>
        <v>0</v>
      </c>
      <c r="G49" s="200" t="s">
        <v>171</v>
      </c>
    </row>
    <row r="50" spans="1:7" s="32" customFormat="1" hidden="1">
      <c r="A50" s="157"/>
      <c r="B50" s="149"/>
      <c r="C50" s="149"/>
      <c r="D50" s="163"/>
      <c r="E50" s="149"/>
      <c r="F50" s="117">
        <f t="shared" si="1"/>
        <v>0</v>
      </c>
      <c r="G50" s="200" t="s">
        <v>171</v>
      </c>
    </row>
    <row r="51" spans="1:7" s="32" customFormat="1" hidden="1">
      <c r="A51" s="157"/>
      <c r="B51" s="149"/>
      <c r="C51" s="149"/>
      <c r="D51" s="163"/>
      <c r="E51" s="149"/>
      <c r="F51" s="117">
        <f t="shared" si="1"/>
        <v>0</v>
      </c>
      <c r="G51" s="200" t="s">
        <v>171</v>
      </c>
    </row>
    <row r="52" spans="1:7" s="32" customFormat="1" hidden="1">
      <c r="A52" s="157"/>
      <c r="B52" s="149"/>
      <c r="C52" s="149"/>
      <c r="D52" s="163"/>
      <c r="E52" s="149"/>
      <c r="F52" s="117">
        <f t="shared" si="1"/>
        <v>0</v>
      </c>
      <c r="G52" s="200" t="s">
        <v>171</v>
      </c>
    </row>
    <row r="53" spans="1:7" s="32" customFormat="1" hidden="1">
      <c r="A53" s="157"/>
      <c r="B53" s="149"/>
      <c r="C53" s="149"/>
      <c r="D53" s="163"/>
      <c r="E53" s="149"/>
      <c r="F53" s="117">
        <f t="shared" si="1"/>
        <v>0</v>
      </c>
      <c r="G53" s="200" t="s">
        <v>171</v>
      </c>
    </row>
    <row r="54" spans="1:7" s="32" customFormat="1" hidden="1">
      <c r="A54" s="157"/>
      <c r="B54" s="149"/>
      <c r="C54" s="149"/>
      <c r="D54" s="163"/>
      <c r="E54" s="149"/>
      <c r="F54" s="117">
        <f t="shared" si="1"/>
        <v>0</v>
      </c>
      <c r="G54" s="200" t="s">
        <v>171</v>
      </c>
    </row>
    <row r="55" spans="1:7" s="32" customFormat="1" hidden="1">
      <c r="A55" s="157"/>
      <c r="B55" s="149"/>
      <c r="C55" s="149"/>
      <c r="D55" s="163"/>
      <c r="E55" s="149"/>
      <c r="F55" s="117">
        <f t="shared" si="1"/>
        <v>0</v>
      </c>
      <c r="G55" s="200" t="s">
        <v>171</v>
      </c>
    </row>
    <row r="56" spans="1:7" s="32" customFormat="1" hidden="1">
      <c r="A56" s="157"/>
      <c r="B56" s="149"/>
      <c r="C56" s="149"/>
      <c r="D56" s="163"/>
      <c r="E56" s="149"/>
      <c r="F56" s="117">
        <f t="shared" si="1"/>
        <v>0</v>
      </c>
      <c r="G56" s="200" t="s">
        <v>171</v>
      </c>
    </row>
    <row r="57" spans="1:7" s="32" customFormat="1" hidden="1">
      <c r="A57" s="157"/>
      <c r="B57" s="149"/>
      <c r="C57" s="149"/>
      <c r="D57" s="163"/>
      <c r="E57" s="149"/>
      <c r="F57" s="117">
        <f t="shared" si="1"/>
        <v>0</v>
      </c>
      <c r="G57" s="200" t="s">
        <v>171</v>
      </c>
    </row>
    <row r="58" spans="1:7" s="32" customFormat="1" hidden="1">
      <c r="A58" s="157"/>
      <c r="B58" s="149"/>
      <c r="C58" s="149"/>
      <c r="D58" s="163"/>
      <c r="E58" s="149"/>
      <c r="F58" s="117">
        <f t="shared" si="1"/>
        <v>0</v>
      </c>
      <c r="G58" s="200" t="s">
        <v>171</v>
      </c>
    </row>
    <row r="59" spans="1:7" s="32" customFormat="1" hidden="1">
      <c r="A59" s="157"/>
      <c r="B59" s="149"/>
      <c r="C59" s="149"/>
      <c r="D59" s="163"/>
      <c r="E59" s="149"/>
      <c r="F59" s="117">
        <f t="shared" si="1"/>
        <v>0</v>
      </c>
      <c r="G59" s="200" t="s">
        <v>171</v>
      </c>
    </row>
    <row r="60" spans="1:7" s="32" customFormat="1" hidden="1">
      <c r="A60" s="157"/>
      <c r="B60" s="149"/>
      <c r="C60" s="149"/>
      <c r="D60" s="163"/>
      <c r="E60" s="149"/>
      <c r="F60" s="117">
        <f t="shared" si="1"/>
        <v>0</v>
      </c>
      <c r="G60" s="200" t="s">
        <v>171</v>
      </c>
    </row>
    <row r="61" spans="1:7" s="32" customFormat="1" hidden="1">
      <c r="A61" s="157"/>
      <c r="B61" s="149"/>
      <c r="C61" s="149"/>
      <c r="D61" s="163"/>
      <c r="E61" s="149"/>
      <c r="F61" s="117">
        <f t="shared" si="1"/>
        <v>0</v>
      </c>
      <c r="G61" s="200" t="s">
        <v>171</v>
      </c>
    </row>
    <row r="62" spans="1:7" s="32" customFormat="1" hidden="1">
      <c r="A62" s="157"/>
      <c r="B62" s="149"/>
      <c r="C62" s="149"/>
      <c r="D62" s="163"/>
      <c r="E62" s="149"/>
      <c r="F62" s="117">
        <f t="shared" si="1"/>
        <v>0</v>
      </c>
      <c r="G62" s="200" t="s">
        <v>171</v>
      </c>
    </row>
    <row r="63" spans="1:7" s="32" customFormat="1" hidden="1">
      <c r="A63" s="157"/>
      <c r="B63" s="149"/>
      <c r="C63" s="149"/>
      <c r="D63" s="163"/>
      <c r="E63" s="149"/>
      <c r="F63" s="117">
        <f t="shared" si="1"/>
        <v>0</v>
      </c>
      <c r="G63" s="200" t="s">
        <v>171</v>
      </c>
    </row>
    <row r="64" spans="1:7" s="32" customFormat="1" hidden="1">
      <c r="A64" s="157"/>
      <c r="B64" s="149"/>
      <c r="C64" s="149"/>
      <c r="D64" s="163"/>
      <c r="E64" s="149"/>
      <c r="F64" s="117">
        <f t="shared" si="1"/>
        <v>0</v>
      </c>
      <c r="G64" s="200" t="s">
        <v>171</v>
      </c>
    </row>
    <row r="65" spans="1:7" s="32" customFormat="1" hidden="1">
      <c r="A65" s="157"/>
      <c r="B65" s="149"/>
      <c r="C65" s="149"/>
      <c r="D65" s="163"/>
      <c r="E65" s="149"/>
      <c r="F65" s="117">
        <f t="shared" si="1"/>
        <v>0</v>
      </c>
      <c r="G65" s="200" t="s">
        <v>171</v>
      </c>
    </row>
    <row r="66" spans="1:7" s="32" customFormat="1" hidden="1">
      <c r="A66" s="157"/>
      <c r="B66" s="149"/>
      <c r="C66" s="149"/>
      <c r="D66" s="163"/>
      <c r="E66" s="149"/>
      <c r="F66" s="117">
        <f t="shared" si="1"/>
        <v>0</v>
      </c>
      <c r="G66" s="200" t="s">
        <v>171</v>
      </c>
    </row>
    <row r="67" spans="1:7" s="32" customFormat="1" hidden="1">
      <c r="A67" s="157"/>
      <c r="B67" s="149"/>
      <c r="C67" s="149"/>
      <c r="D67" s="163"/>
      <c r="E67" s="149"/>
      <c r="F67" s="117">
        <f t="shared" si="1"/>
        <v>0</v>
      </c>
      <c r="G67" s="200" t="s">
        <v>171</v>
      </c>
    </row>
    <row r="68" spans="1:7" s="32" customFormat="1" hidden="1">
      <c r="A68" s="157"/>
      <c r="B68" s="149"/>
      <c r="C68" s="149"/>
      <c r="D68" s="163"/>
      <c r="E68" s="149"/>
      <c r="F68" s="117">
        <f t="shared" si="1"/>
        <v>0</v>
      </c>
      <c r="G68" s="200" t="s">
        <v>171</v>
      </c>
    </row>
    <row r="69" spans="1:7" s="32" customFormat="1" hidden="1">
      <c r="A69" s="157"/>
      <c r="B69" s="149"/>
      <c r="C69" s="149"/>
      <c r="D69" s="163"/>
      <c r="E69" s="149"/>
      <c r="F69" s="117">
        <f t="shared" si="1"/>
        <v>0</v>
      </c>
      <c r="G69" s="200" t="s">
        <v>171</v>
      </c>
    </row>
    <row r="70" spans="1:7" s="32" customFormat="1" hidden="1">
      <c r="A70" s="157"/>
      <c r="B70" s="149"/>
      <c r="C70" s="149"/>
      <c r="D70" s="163"/>
      <c r="E70" s="149"/>
      <c r="F70" s="117">
        <f t="shared" si="1"/>
        <v>0</v>
      </c>
      <c r="G70" s="200" t="s">
        <v>171</v>
      </c>
    </row>
    <row r="71" spans="1:7" s="32" customFormat="1" hidden="1">
      <c r="A71" s="157"/>
      <c r="B71" s="149"/>
      <c r="C71" s="149"/>
      <c r="D71" s="163"/>
      <c r="E71" s="149"/>
      <c r="F71" s="117">
        <f t="shared" si="1"/>
        <v>0</v>
      </c>
      <c r="G71" s="200" t="s">
        <v>171</v>
      </c>
    </row>
    <row r="72" spans="1:7" s="32" customFormat="1" hidden="1">
      <c r="A72" s="157"/>
      <c r="B72" s="149"/>
      <c r="C72" s="149"/>
      <c r="D72" s="163"/>
      <c r="E72" s="149"/>
      <c r="F72" s="117">
        <f t="shared" si="1"/>
        <v>0</v>
      </c>
      <c r="G72" s="200" t="s">
        <v>171</v>
      </c>
    </row>
    <row r="73" spans="1:7" s="32" customFormat="1" hidden="1">
      <c r="A73" s="157"/>
      <c r="B73" s="149"/>
      <c r="C73" s="149"/>
      <c r="D73" s="163"/>
      <c r="E73" s="149"/>
      <c r="F73" s="117">
        <f t="shared" si="1"/>
        <v>0</v>
      </c>
      <c r="G73" s="200" t="s">
        <v>171</v>
      </c>
    </row>
    <row r="74" spans="1:7" s="32" customFormat="1" hidden="1">
      <c r="A74" s="157"/>
      <c r="B74" s="149"/>
      <c r="C74" s="149"/>
      <c r="D74" s="163"/>
      <c r="E74" s="149"/>
      <c r="F74" s="117">
        <f t="shared" si="1"/>
        <v>0</v>
      </c>
      <c r="G74" s="200" t="s">
        <v>171</v>
      </c>
    </row>
    <row r="75" spans="1:7" s="32" customFormat="1" hidden="1">
      <c r="A75" s="157"/>
      <c r="B75" s="149"/>
      <c r="C75" s="149"/>
      <c r="D75" s="163"/>
      <c r="E75" s="149"/>
      <c r="F75" s="117">
        <f t="shared" si="1"/>
        <v>0</v>
      </c>
      <c r="G75" s="200" t="s">
        <v>171</v>
      </c>
    </row>
    <row r="76" spans="1:7" s="32" customFormat="1" hidden="1">
      <c r="A76" s="157"/>
      <c r="B76" s="149"/>
      <c r="C76" s="149"/>
      <c r="D76" s="163"/>
      <c r="E76" s="149"/>
      <c r="F76" s="117">
        <f t="shared" si="1"/>
        <v>0</v>
      </c>
      <c r="G76" s="200" t="s">
        <v>171</v>
      </c>
    </row>
    <row r="77" spans="1:7" s="32" customFormat="1" hidden="1">
      <c r="A77" s="157"/>
      <c r="B77" s="149"/>
      <c r="C77" s="149"/>
      <c r="D77" s="163"/>
      <c r="E77" s="149"/>
      <c r="F77" s="117">
        <f t="shared" si="1"/>
        <v>0</v>
      </c>
      <c r="G77" s="200" t="s">
        <v>171</v>
      </c>
    </row>
    <row r="78" spans="1:7" s="32" customFormat="1" hidden="1">
      <c r="A78" s="157"/>
      <c r="B78" s="149"/>
      <c r="C78" s="149"/>
      <c r="D78" s="163"/>
      <c r="E78" s="149"/>
      <c r="F78" s="117">
        <f t="shared" si="1"/>
        <v>0</v>
      </c>
      <c r="G78" s="200" t="s">
        <v>171</v>
      </c>
    </row>
    <row r="79" spans="1:7" s="32" customFormat="1" hidden="1">
      <c r="A79" s="157"/>
      <c r="B79" s="149"/>
      <c r="C79" s="149"/>
      <c r="D79" s="163"/>
      <c r="E79" s="149"/>
      <c r="F79" s="117">
        <f t="shared" si="1"/>
        <v>0</v>
      </c>
      <c r="G79" s="200" t="s">
        <v>171</v>
      </c>
    </row>
    <row r="80" spans="1:7" s="32" customFormat="1" hidden="1">
      <c r="A80" s="157"/>
      <c r="B80" s="149"/>
      <c r="C80" s="149"/>
      <c r="D80" s="163"/>
      <c r="E80" s="149"/>
      <c r="F80" s="117">
        <f t="shared" si="1"/>
        <v>0</v>
      </c>
      <c r="G80" s="200" t="s">
        <v>171</v>
      </c>
    </row>
    <row r="81" spans="1:7" s="32" customFormat="1" hidden="1">
      <c r="A81" s="157"/>
      <c r="B81" s="149"/>
      <c r="C81" s="149"/>
      <c r="D81" s="163"/>
      <c r="E81" s="149"/>
      <c r="F81" s="117">
        <f t="shared" si="1"/>
        <v>0</v>
      </c>
      <c r="G81" s="200" t="s">
        <v>171</v>
      </c>
    </row>
    <row r="82" spans="1:7" s="32" customFormat="1" hidden="1">
      <c r="A82" s="157"/>
      <c r="B82" s="149"/>
      <c r="C82" s="149"/>
      <c r="D82" s="163"/>
      <c r="E82" s="149"/>
      <c r="F82" s="117">
        <f t="shared" si="1"/>
        <v>0</v>
      </c>
      <c r="G82" s="200" t="s">
        <v>171</v>
      </c>
    </row>
    <row r="83" spans="1:7" s="32" customFormat="1" hidden="1">
      <c r="A83" s="157"/>
      <c r="B83" s="149"/>
      <c r="C83" s="149"/>
      <c r="D83" s="163"/>
      <c r="E83" s="149"/>
      <c r="F83" s="117">
        <f t="shared" si="1"/>
        <v>0</v>
      </c>
      <c r="G83" s="200" t="s">
        <v>171</v>
      </c>
    </row>
    <row r="84" spans="1:7" s="32" customFormat="1" hidden="1">
      <c r="A84" s="157"/>
      <c r="B84" s="149"/>
      <c r="C84" s="149"/>
      <c r="D84" s="163"/>
      <c r="E84" s="149"/>
      <c r="F84" s="117">
        <f t="shared" si="1"/>
        <v>0</v>
      </c>
      <c r="G84" s="200" t="s">
        <v>171</v>
      </c>
    </row>
    <row r="85" spans="1:7" s="32" customFormat="1" hidden="1">
      <c r="A85" s="157"/>
      <c r="B85" s="149"/>
      <c r="C85" s="149"/>
      <c r="D85" s="163"/>
      <c r="E85" s="149"/>
      <c r="F85" s="117">
        <f t="shared" si="1"/>
        <v>0</v>
      </c>
      <c r="G85" s="200" t="s">
        <v>171</v>
      </c>
    </row>
    <row r="86" spans="1:7" s="32" customFormat="1" hidden="1">
      <c r="A86" s="157"/>
      <c r="B86" s="149"/>
      <c r="C86" s="149"/>
      <c r="D86" s="163"/>
      <c r="E86" s="149"/>
      <c r="F86" s="117">
        <f t="shared" si="1"/>
        <v>0</v>
      </c>
      <c r="G86" s="200" t="s">
        <v>171</v>
      </c>
    </row>
    <row r="87" spans="1:7" s="32" customFormat="1" hidden="1">
      <c r="A87" s="157"/>
      <c r="B87" s="149"/>
      <c r="C87" s="149"/>
      <c r="D87" s="163"/>
      <c r="E87" s="149"/>
      <c r="F87" s="117">
        <f t="shared" si="1"/>
        <v>0</v>
      </c>
      <c r="G87" s="200" t="s">
        <v>171</v>
      </c>
    </row>
    <row r="88" spans="1:7" s="32" customFormat="1" hidden="1">
      <c r="A88" s="157"/>
      <c r="B88" s="149"/>
      <c r="C88" s="149"/>
      <c r="D88" s="163"/>
      <c r="E88" s="149"/>
      <c r="F88" s="117">
        <f t="shared" si="1"/>
        <v>0</v>
      </c>
      <c r="G88" s="200" t="s">
        <v>171</v>
      </c>
    </row>
    <row r="89" spans="1:7" s="32" customFormat="1" hidden="1">
      <c r="A89" s="157"/>
      <c r="B89" s="149"/>
      <c r="C89" s="149"/>
      <c r="D89" s="163"/>
      <c r="E89" s="149"/>
      <c r="F89" s="117">
        <f t="shared" si="1"/>
        <v>0</v>
      </c>
      <c r="G89" s="200" t="s">
        <v>171</v>
      </c>
    </row>
    <row r="90" spans="1:7" s="32" customFormat="1" hidden="1">
      <c r="A90" s="157"/>
      <c r="B90" s="149"/>
      <c r="C90" s="149"/>
      <c r="D90" s="163"/>
      <c r="E90" s="149"/>
      <c r="F90" s="117">
        <f t="shared" si="1"/>
        <v>0</v>
      </c>
      <c r="G90" s="200" t="s">
        <v>171</v>
      </c>
    </row>
    <row r="91" spans="1:7" s="32" customFormat="1" hidden="1">
      <c r="A91" s="157"/>
      <c r="B91" s="149"/>
      <c r="C91" s="149"/>
      <c r="D91" s="163"/>
      <c r="E91" s="149"/>
      <c r="F91" s="117">
        <f t="shared" si="1"/>
        <v>0</v>
      </c>
      <c r="G91" s="200" t="s">
        <v>171</v>
      </c>
    </row>
    <row r="92" spans="1:7" s="32" customFormat="1" hidden="1">
      <c r="A92" s="157"/>
      <c r="B92" s="149"/>
      <c r="C92" s="149"/>
      <c r="D92" s="163"/>
      <c r="E92" s="149"/>
      <c r="F92" s="117">
        <f t="shared" si="1"/>
        <v>0</v>
      </c>
      <c r="G92" s="200" t="s">
        <v>171</v>
      </c>
    </row>
    <row r="93" spans="1:7" s="32" customFormat="1" hidden="1">
      <c r="A93" s="157"/>
      <c r="B93" s="149"/>
      <c r="C93" s="149"/>
      <c r="D93" s="163"/>
      <c r="E93" s="149"/>
      <c r="F93" s="117">
        <f t="shared" si="1"/>
        <v>0</v>
      </c>
      <c r="G93" s="200" t="s">
        <v>171</v>
      </c>
    </row>
    <row r="94" spans="1:7" s="32" customFormat="1" hidden="1">
      <c r="A94" s="157"/>
      <c r="B94" s="149"/>
      <c r="C94" s="149"/>
      <c r="D94" s="163"/>
      <c r="E94" s="149"/>
      <c r="F94" s="117">
        <f t="shared" si="1"/>
        <v>0</v>
      </c>
      <c r="G94" s="200" t="s">
        <v>171</v>
      </c>
    </row>
    <row r="95" spans="1:7" s="32" customFormat="1" hidden="1">
      <c r="A95" s="157"/>
      <c r="B95" s="149"/>
      <c r="C95" s="149"/>
      <c r="D95" s="163"/>
      <c r="E95" s="149"/>
      <c r="F95" s="117">
        <f t="shared" si="1"/>
        <v>0</v>
      </c>
      <c r="G95" s="200" t="s">
        <v>171</v>
      </c>
    </row>
    <row r="96" spans="1:7" s="32" customFormat="1" hidden="1">
      <c r="A96" s="157"/>
      <c r="B96" s="149"/>
      <c r="C96" s="149"/>
      <c r="D96" s="163"/>
      <c r="E96" s="149"/>
      <c r="F96" s="117">
        <f t="shared" si="1"/>
        <v>0</v>
      </c>
      <c r="G96" s="200" t="s">
        <v>171</v>
      </c>
    </row>
    <row r="97" spans="1:7" s="32" customFormat="1" hidden="1">
      <c r="A97" s="157"/>
      <c r="B97" s="149"/>
      <c r="C97" s="149"/>
      <c r="D97" s="163"/>
      <c r="E97" s="149"/>
      <c r="F97" s="117">
        <f t="shared" si="1"/>
        <v>0</v>
      </c>
      <c r="G97" s="200" t="s">
        <v>171</v>
      </c>
    </row>
    <row r="98" spans="1:7" s="32" customFormat="1" hidden="1">
      <c r="A98" s="157"/>
      <c r="B98" s="149"/>
      <c r="C98" s="149"/>
      <c r="D98" s="163"/>
      <c r="E98" s="149"/>
      <c r="F98" s="117">
        <f t="shared" si="1"/>
        <v>0</v>
      </c>
      <c r="G98" s="200" t="s">
        <v>171</v>
      </c>
    </row>
    <row r="99" spans="1:7" s="32" customFormat="1" hidden="1">
      <c r="A99" s="157"/>
      <c r="B99" s="149"/>
      <c r="C99" s="149"/>
      <c r="D99" s="163"/>
      <c r="E99" s="149"/>
      <c r="F99" s="117">
        <f t="shared" si="1"/>
        <v>0</v>
      </c>
      <c r="G99" s="200" t="s">
        <v>171</v>
      </c>
    </row>
    <row r="100" spans="1:7" s="32" customFormat="1" hidden="1">
      <c r="A100" s="157"/>
      <c r="B100" s="149"/>
      <c r="C100" s="149"/>
      <c r="D100" s="163"/>
      <c r="E100" s="149"/>
      <c r="F100" s="117">
        <f t="shared" si="1"/>
        <v>0</v>
      </c>
      <c r="G100" s="200" t="s">
        <v>171</v>
      </c>
    </row>
    <row r="101" spans="1:7" s="32" customFormat="1" hidden="1">
      <c r="A101" s="157"/>
      <c r="B101" s="149"/>
      <c r="C101" s="149"/>
      <c r="D101" s="163"/>
      <c r="E101" s="149"/>
      <c r="F101" s="117">
        <f t="shared" si="1"/>
        <v>0</v>
      </c>
      <c r="G101" s="200" t="s">
        <v>171</v>
      </c>
    </row>
    <row r="102" spans="1:7" s="32" customFormat="1" hidden="1">
      <c r="A102" s="157"/>
      <c r="B102" s="149"/>
      <c r="C102" s="149"/>
      <c r="D102" s="163"/>
      <c r="E102" s="149"/>
      <c r="F102" s="117">
        <f t="shared" si="1"/>
        <v>0</v>
      </c>
      <c r="G102" s="200" t="s">
        <v>171</v>
      </c>
    </row>
    <row r="103" spans="1:7" s="32" customFormat="1" hidden="1">
      <c r="A103" s="157"/>
      <c r="B103" s="149"/>
      <c r="C103" s="149"/>
      <c r="D103" s="163"/>
      <c r="E103" s="149"/>
      <c r="F103" s="117">
        <f t="shared" si="1"/>
        <v>0</v>
      </c>
      <c r="G103" s="200" t="s">
        <v>171</v>
      </c>
    </row>
    <row r="104" spans="1:7" s="32" customFormat="1" hidden="1">
      <c r="A104" s="157"/>
      <c r="B104" s="149"/>
      <c r="C104" s="149"/>
      <c r="D104" s="163"/>
      <c r="E104" s="149"/>
      <c r="F104" s="117">
        <f t="shared" si="1"/>
        <v>0</v>
      </c>
      <c r="G104" s="200" t="s">
        <v>171</v>
      </c>
    </row>
    <row r="105" spans="1:7" s="32" customFormat="1" hidden="1">
      <c r="A105" s="157"/>
      <c r="B105" s="149"/>
      <c r="C105" s="149"/>
      <c r="D105" s="163"/>
      <c r="E105" s="149"/>
      <c r="F105" s="117">
        <f t="shared" si="1"/>
        <v>0</v>
      </c>
      <c r="G105" s="200" t="s">
        <v>171</v>
      </c>
    </row>
    <row r="106" spans="1:7" s="32" customFormat="1" hidden="1">
      <c r="A106" s="157"/>
      <c r="B106" s="149"/>
      <c r="C106" s="149"/>
      <c r="D106" s="163"/>
      <c r="E106" s="149"/>
      <c r="F106" s="117">
        <f t="shared" si="1"/>
        <v>0</v>
      </c>
      <c r="G106" s="200" t="s">
        <v>171</v>
      </c>
    </row>
    <row r="107" spans="1:7" s="32" customFormat="1" hidden="1">
      <c r="A107" s="157"/>
      <c r="B107" s="149"/>
      <c r="C107" s="149"/>
      <c r="D107" s="163"/>
      <c r="E107" s="149"/>
      <c r="F107" s="117">
        <f t="shared" si="1"/>
        <v>0</v>
      </c>
      <c r="G107" s="200" t="s">
        <v>171</v>
      </c>
    </row>
    <row r="108" spans="1:7" s="32" customFormat="1" hidden="1">
      <c r="A108" s="157"/>
      <c r="B108" s="149"/>
      <c r="C108" s="149"/>
      <c r="D108" s="163"/>
      <c r="E108" s="149"/>
      <c r="F108" s="117">
        <f t="shared" si="1"/>
        <v>0</v>
      </c>
      <c r="G108" s="200" t="s">
        <v>171</v>
      </c>
    </row>
    <row r="109" spans="1:7" s="32" customFormat="1" hidden="1">
      <c r="A109" s="157"/>
      <c r="B109" s="149"/>
      <c r="C109" s="149"/>
      <c r="D109" s="163"/>
      <c r="E109" s="149"/>
      <c r="F109" s="117">
        <f t="shared" si="1"/>
        <v>0</v>
      </c>
      <c r="G109" s="200" t="s">
        <v>171</v>
      </c>
    </row>
    <row r="110" spans="1:7" s="32" customFormat="1" hidden="1">
      <c r="A110" s="157"/>
      <c r="B110" s="149"/>
      <c r="C110" s="149"/>
      <c r="D110" s="163"/>
      <c r="E110" s="149"/>
      <c r="F110" s="117">
        <f t="shared" si="1"/>
        <v>0</v>
      </c>
      <c r="G110" s="200" t="s">
        <v>171</v>
      </c>
    </row>
    <row r="111" spans="1:7" s="32" customFormat="1" hidden="1">
      <c r="A111" s="157"/>
      <c r="B111" s="149"/>
      <c r="C111" s="149"/>
      <c r="D111" s="163"/>
      <c r="E111" s="149"/>
      <c r="F111" s="117">
        <f t="shared" si="1"/>
        <v>0</v>
      </c>
      <c r="G111" s="200" t="s">
        <v>171</v>
      </c>
    </row>
    <row r="112" spans="1:7" s="32" customFormat="1" hidden="1">
      <c r="A112" s="157"/>
      <c r="B112" s="149"/>
      <c r="C112" s="149"/>
      <c r="D112" s="163"/>
      <c r="E112" s="149"/>
      <c r="F112" s="117">
        <f t="shared" si="1"/>
        <v>0</v>
      </c>
      <c r="G112" s="200" t="s">
        <v>171</v>
      </c>
    </row>
    <row r="113" spans="1:7" s="32" customFormat="1" hidden="1">
      <c r="A113" s="157"/>
      <c r="B113" s="149"/>
      <c r="C113" s="149"/>
      <c r="D113" s="163"/>
      <c r="E113" s="149"/>
      <c r="F113" s="117">
        <f t="shared" si="1"/>
        <v>0</v>
      </c>
      <c r="G113" s="200" t="s">
        <v>171</v>
      </c>
    </row>
    <row r="114" spans="1:7" s="32" customFormat="1" hidden="1">
      <c r="A114" s="157"/>
      <c r="B114" s="149"/>
      <c r="C114" s="149"/>
      <c r="D114" s="163"/>
      <c r="E114" s="149"/>
      <c r="F114" s="117">
        <f t="shared" si="1"/>
        <v>0</v>
      </c>
      <c r="G114" s="200" t="s">
        <v>171</v>
      </c>
    </row>
    <row r="115" spans="1:7" s="32" customFormat="1" hidden="1">
      <c r="A115" s="157"/>
      <c r="B115" s="149"/>
      <c r="C115" s="149"/>
      <c r="D115" s="163"/>
      <c r="E115" s="149"/>
      <c r="F115" s="117">
        <f t="shared" si="1"/>
        <v>0</v>
      </c>
      <c r="G115" s="200" t="s">
        <v>171</v>
      </c>
    </row>
    <row r="116" spans="1:7" s="32" customFormat="1" hidden="1">
      <c r="A116" s="157"/>
      <c r="B116" s="149"/>
      <c r="C116" s="149"/>
      <c r="D116" s="163"/>
      <c r="E116" s="149"/>
      <c r="F116" s="117">
        <f t="shared" si="1"/>
        <v>0</v>
      </c>
      <c r="G116" s="200" t="s">
        <v>171</v>
      </c>
    </row>
    <row r="117" spans="1:7" s="32" customFormat="1" hidden="1">
      <c r="A117" s="157"/>
      <c r="B117" s="149"/>
      <c r="C117" s="149"/>
      <c r="D117" s="163"/>
      <c r="E117" s="149"/>
      <c r="F117" s="117">
        <f t="shared" si="1"/>
        <v>0</v>
      </c>
      <c r="G117" s="200" t="s">
        <v>171</v>
      </c>
    </row>
    <row r="118" spans="1:7" s="32" customFormat="1" hidden="1">
      <c r="A118" s="157"/>
      <c r="B118" s="149"/>
      <c r="C118" s="149"/>
      <c r="D118" s="163"/>
      <c r="E118" s="149"/>
      <c r="F118" s="117">
        <f t="shared" si="1"/>
        <v>0</v>
      </c>
      <c r="G118" s="200" t="s">
        <v>171</v>
      </c>
    </row>
    <row r="119" spans="1:7" s="32" customFormat="1" hidden="1">
      <c r="A119" s="157"/>
      <c r="B119" s="149"/>
      <c r="C119" s="149"/>
      <c r="D119" s="163"/>
      <c r="E119" s="149"/>
      <c r="F119" s="117">
        <f t="shared" si="1"/>
        <v>0</v>
      </c>
      <c r="G119" s="200" t="s">
        <v>171</v>
      </c>
    </row>
    <row r="120" spans="1:7" s="32" customFormat="1" hidden="1">
      <c r="A120" s="157"/>
      <c r="B120" s="149"/>
      <c r="C120" s="149"/>
      <c r="D120" s="163"/>
      <c r="E120" s="149"/>
      <c r="F120" s="117">
        <f t="shared" si="1"/>
        <v>0</v>
      </c>
      <c r="G120" s="200" t="s">
        <v>171</v>
      </c>
    </row>
    <row r="121" spans="1:7" s="32" customFormat="1" hidden="1">
      <c r="A121" s="157"/>
      <c r="B121" s="149"/>
      <c r="C121" s="149"/>
      <c r="D121" s="163"/>
      <c r="E121" s="149"/>
      <c r="F121" s="117">
        <f t="shared" si="1"/>
        <v>0</v>
      </c>
      <c r="G121" s="200" t="s">
        <v>171</v>
      </c>
    </row>
    <row r="122" spans="1:7" s="32" customFormat="1" hidden="1">
      <c r="A122" s="157"/>
      <c r="B122" s="149"/>
      <c r="C122" s="149"/>
      <c r="D122" s="163"/>
      <c r="E122" s="149"/>
      <c r="F122" s="117">
        <f t="shared" si="1"/>
        <v>0</v>
      </c>
      <c r="G122" s="200" t="s">
        <v>171</v>
      </c>
    </row>
    <row r="123" spans="1:7" s="32" customFormat="1" hidden="1">
      <c r="A123" s="157"/>
      <c r="B123" s="149"/>
      <c r="C123" s="149"/>
      <c r="D123" s="163"/>
      <c r="E123" s="149"/>
      <c r="F123" s="117">
        <f t="shared" si="1"/>
        <v>0</v>
      </c>
      <c r="G123" s="200" t="s">
        <v>171</v>
      </c>
    </row>
    <row r="124" spans="1:7" s="32" customFormat="1" hidden="1">
      <c r="A124" s="157"/>
      <c r="B124" s="149"/>
      <c r="C124" s="149"/>
      <c r="D124" s="163"/>
      <c r="E124" s="149"/>
      <c r="F124" s="117">
        <f t="shared" si="1"/>
        <v>0</v>
      </c>
      <c r="G124" s="200" t="s">
        <v>171</v>
      </c>
    </row>
    <row r="125" spans="1:7" s="32" customFormat="1" hidden="1">
      <c r="A125" s="157"/>
      <c r="B125" s="149"/>
      <c r="C125" s="149"/>
      <c r="D125" s="163"/>
      <c r="E125" s="149"/>
      <c r="F125" s="117">
        <f t="shared" si="1"/>
        <v>0</v>
      </c>
      <c r="G125" s="200" t="s">
        <v>171</v>
      </c>
    </row>
    <row r="126" spans="1:7" s="32" customFormat="1" hidden="1">
      <c r="A126" s="157"/>
      <c r="B126" s="149"/>
      <c r="C126" s="149"/>
      <c r="D126" s="163"/>
      <c r="E126" s="149"/>
      <c r="F126" s="117">
        <f t="shared" si="1"/>
        <v>0</v>
      </c>
      <c r="G126" s="200" t="s">
        <v>171</v>
      </c>
    </row>
    <row r="127" spans="1:7" s="32" customFormat="1" hidden="1">
      <c r="A127" s="157"/>
      <c r="B127" s="149"/>
      <c r="C127" s="149"/>
      <c r="D127" s="163"/>
      <c r="E127" s="149"/>
      <c r="F127" s="117">
        <f t="shared" si="1"/>
        <v>0</v>
      </c>
      <c r="G127" s="200" t="s">
        <v>171</v>
      </c>
    </row>
    <row r="128" spans="1:7" s="32" customFormat="1" hidden="1">
      <c r="A128" s="157"/>
      <c r="B128" s="149"/>
      <c r="C128" s="149"/>
      <c r="D128" s="163"/>
      <c r="E128" s="149"/>
      <c r="F128" s="117">
        <f t="shared" si="1"/>
        <v>0</v>
      </c>
      <c r="G128" s="200" t="s">
        <v>171</v>
      </c>
    </row>
    <row r="129" spans="1:9" s="32" customFormat="1" hidden="1">
      <c r="A129" s="157"/>
      <c r="B129" s="149"/>
      <c r="C129" s="149"/>
      <c r="D129" s="163"/>
      <c r="E129" s="149"/>
      <c r="F129" s="117">
        <f t="shared" si="1"/>
        <v>0</v>
      </c>
      <c r="G129" s="200" t="s">
        <v>171</v>
      </c>
    </row>
    <row r="130" spans="1:9" s="32" customFormat="1" hidden="1">
      <c r="A130" s="157"/>
      <c r="B130" s="149"/>
      <c r="C130" s="149"/>
      <c r="D130" s="163"/>
      <c r="E130" s="149"/>
      <c r="F130" s="117">
        <f t="shared" si="1"/>
        <v>0</v>
      </c>
      <c r="G130" s="200" t="s">
        <v>171</v>
      </c>
    </row>
    <row r="131" spans="1:9" s="32" customFormat="1" hidden="1">
      <c r="A131" s="157"/>
      <c r="B131" s="149"/>
      <c r="C131" s="149"/>
      <c r="D131" s="163"/>
      <c r="E131" s="149"/>
      <c r="F131" s="117">
        <f t="shared" si="1"/>
        <v>0</v>
      </c>
      <c r="G131" s="200" t="s">
        <v>171</v>
      </c>
    </row>
    <row r="132" spans="1:9" s="32" customFormat="1" hidden="1">
      <c r="A132" s="157"/>
      <c r="B132" s="149"/>
      <c r="C132" s="149"/>
      <c r="D132" s="163"/>
      <c r="E132" s="149"/>
      <c r="F132" s="117">
        <f t="shared" si="1"/>
        <v>0</v>
      </c>
      <c r="G132" s="200" t="s">
        <v>171</v>
      </c>
    </row>
    <row r="133" spans="1:9" s="32" customFormat="1" hidden="1">
      <c r="A133" s="157"/>
      <c r="B133" s="149"/>
      <c r="C133" s="149"/>
      <c r="D133" s="163"/>
      <c r="E133" s="149"/>
      <c r="F133" s="117">
        <f t="shared" si="1"/>
        <v>0</v>
      </c>
      <c r="G133" s="200" t="s">
        <v>171</v>
      </c>
    </row>
    <row r="134" spans="1:9" s="32" customFormat="1">
      <c r="A134" s="157" t="s">
        <v>210</v>
      </c>
      <c r="B134" s="149">
        <v>3</v>
      </c>
      <c r="C134" s="149" t="s">
        <v>215</v>
      </c>
      <c r="D134" s="163">
        <f t="shared" ref="D134" ca="1" si="2">RAND()*1000000</f>
        <v>151963.0389072356</v>
      </c>
      <c r="E134" s="149">
        <v>7</v>
      </c>
      <c r="F134" s="192">
        <f ca="1">ROUND(+B134*D134*E134,2)</f>
        <v>3191223.82</v>
      </c>
      <c r="G134" s="200" t="s">
        <v>171</v>
      </c>
    </row>
    <row r="135" spans="1:9">
      <c r="A135" s="171"/>
      <c r="B135" s="5"/>
      <c r="C135" s="5"/>
      <c r="D135" s="178"/>
      <c r="E135" s="179" t="s">
        <v>172</v>
      </c>
      <c r="F135" s="199">
        <f ca="1">ROUND(SUBTOTAL(109,F5:F134),2)</f>
        <v>30677439.16</v>
      </c>
      <c r="G135" s="202" t="s">
        <v>171</v>
      </c>
      <c r="I135" s="226" t="s">
        <v>216</v>
      </c>
    </row>
    <row r="136" spans="1:9" s="32" customFormat="1">
      <c r="A136" s="157"/>
      <c r="B136" s="29"/>
      <c r="C136" s="29"/>
      <c r="D136" s="182"/>
      <c r="E136" s="29"/>
      <c r="F136" s="197"/>
      <c r="G136" s="200" t="s">
        <v>174</v>
      </c>
    </row>
    <row r="137" spans="1:9" s="32" customFormat="1">
      <c r="A137" s="157" t="s">
        <v>210</v>
      </c>
      <c r="B137" s="149">
        <v>3</v>
      </c>
      <c r="C137" s="149" t="s">
        <v>215</v>
      </c>
      <c r="D137" s="163">
        <f t="shared" ref="D137:D139" ca="1" si="3">RAND()*1000000</f>
        <v>767032.73129829729</v>
      </c>
      <c r="E137" s="149">
        <v>7</v>
      </c>
      <c r="F137" s="117">
        <f ca="1">ROUND(+B137*D137*E137,2)</f>
        <v>16107687.359999999</v>
      </c>
      <c r="G137" s="200" t="s">
        <v>174</v>
      </c>
    </row>
    <row r="138" spans="1:9" s="32" customFormat="1">
      <c r="A138" s="157" t="s">
        <v>210</v>
      </c>
      <c r="B138" s="149">
        <v>3</v>
      </c>
      <c r="C138" s="149" t="s">
        <v>215</v>
      </c>
      <c r="D138" s="163">
        <f t="shared" ca="1" si="3"/>
        <v>987435.94991370675</v>
      </c>
      <c r="E138" s="149">
        <v>7</v>
      </c>
      <c r="F138" s="117">
        <f t="shared" ref="F138:F265" ca="1" si="4">ROUND(+B138*D138*E138,2)</f>
        <v>20736154.949999999</v>
      </c>
      <c r="G138" s="200" t="s">
        <v>174</v>
      </c>
    </row>
    <row r="139" spans="1:9" s="32" customFormat="1">
      <c r="A139" s="157" t="s">
        <v>210</v>
      </c>
      <c r="B139" s="149">
        <v>3</v>
      </c>
      <c r="C139" s="149" t="s">
        <v>215</v>
      </c>
      <c r="D139" s="163">
        <f t="shared" ca="1" si="3"/>
        <v>682646.97252951842</v>
      </c>
      <c r="E139" s="149">
        <v>7</v>
      </c>
      <c r="F139" s="117">
        <f t="shared" ca="1" si="4"/>
        <v>14335586.42</v>
      </c>
      <c r="G139" s="200" t="s">
        <v>174</v>
      </c>
    </row>
    <row r="140" spans="1:9" s="32" customFormat="1" hidden="1">
      <c r="A140" s="157"/>
      <c r="B140" s="149"/>
      <c r="C140" s="149"/>
      <c r="D140" s="163"/>
      <c r="E140" s="149"/>
      <c r="F140" s="117">
        <f t="shared" si="4"/>
        <v>0</v>
      </c>
      <c r="G140" s="200" t="s">
        <v>174</v>
      </c>
    </row>
    <row r="141" spans="1:9" s="32" customFormat="1" hidden="1">
      <c r="A141" s="157"/>
      <c r="B141" s="149"/>
      <c r="C141" s="149"/>
      <c r="D141" s="163"/>
      <c r="E141" s="149"/>
      <c r="F141" s="117">
        <f t="shared" si="4"/>
        <v>0</v>
      </c>
      <c r="G141" s="200" t="s">
        <v>174</v>
      </c>
    </row>
    <row r="142" spans="1:9" s="32" customFormat="1" hidden="1">
      <c r="A142" s="157"/>
      <c r="B142" s="149"/>
      <c r="C142" s="149"/>
      <c r="D142" s="163"/>
      <c r="E142" s="149"/>
      <c r="F142" s="117">
        <f t="shared" si="4"/>
        <v>0</v>
      </c>
      <c r="G142" s="200" t="s">
        <v>174</v>
      </c>
    </row>
    <row r="143" spans="1:9" s="32" customFormat="1" hidden="1">
      <c r="A143" s="157"/>
      <c r="B143" s="149"/>
      <c r="C143" s="149"/>
      <c r="D143" s="163"/>
      <c r="E143" s="149"/>
      <c r="F143" s="117">
        <f t="shared" si="4"/>
        <v>0</v>
      </c>
      <c r="G143" s="200" t="s">
        <v>174</v>
      </c>
    </row>
    <row r="144" spans="1:9" s="32" customFormat="1" hidden="1">
      <c r="A144" s="157"/>
      <c r="B144" s="149"/>
      <c r="C144" s="149"/>
      <c r="D144" s="163"/>
      <c r="E144" s="149"/>
      <c r="F144" s="117">
        <f t="shared" si="4"/>
        <v>0</v>
      </c>
      <c r="G144" s="200" t="s">
        <v>174</v>
      </c>
    </row>
    <row r="145" spans="1:7" s="32" customFormat="1" hidden="1">
      <c r="A145" s="157"/>
      <c r="B145" s="149"/>
      <c r="C145" s="149"/>
      <c r="D145" s="163"/>
      <c r="E145" s="149"/>
      <c r="F145" s="117">
        <f t="shared" si="4"/>
        <v>0</v>
      </c>
      <c r="G145" s="200" t="s">
        <v>174</v>
      </c>
    </row>
    <row r="146" spans="1:7" s="32" customFormat="1" hidden="1">
      <c r="A146" s="157"/>
      <c r="B146" s="149"/>
      <c r="C146" s="149"/>
      <c r="D146" s="163"/>
      <c r="E146" s="149"/>
      <c r="F146" s="117">
        <f t="shared" si="4"/>
        <v>0</v>
      </c>
      <c r="G146" s="200" t="s">
        <v>174</v>
      </c>
    </row>
    <row r="147" spans="1:7" s="32" customFormat="1" hidden="1">
      <c r="A147" s="157"/>
      <c r="B147" s="149"/>
      <c r="C147" s="149"/>
      <c r="D147" s="163"/>
      <c r="E147" s="149"/>
      <c r="F147" s="117">
        <f t="shared" si="4"/>
        <v>0</v>
      </c>
      <c r="G147" s="200" t="s">
        <v>174</v>
      </c>
    </row>
    <row r="148" spans="1:7" s="32" customFormat="1" hidden="1">
      <c r="A148" s="157"/>
      <c r="B148" s="149"/>
      <c r="C148" s="149"/>
      <c r="D148" s="163"/>
      <c r="E148" s="149"/>
      <c r="F148" s="117">
        <f t="shared" si="4"/>
        <v>0</v>
      </c>
      <c r="G148" s="200" t="s">
        <v>174</v>
      </c>
    </row>
    <row r="149" spans="1:7" s="32" customFormat="1" hidden="1">
      <c r="A149" s="157"/>
      <c r="B149" s="149"/>
      <c r="C149" s="149"/>
      <c r="D149" s="163"/>
      <c r="E149" s="149"/>
      <c r="F149" s="117">
        <f t="shared" si="4"/>
        <v>0</v>
      </c>
      <c r="G149" s="200" t="s">
        <v>174</v>
      </c>
    </row>
    <row r="150" spans="1:7" s="32" customFormat="1" hidden="1">
      <c r="A150" s="157"/>
      <c r="B150" s="149"/>
      <c r="C150" s="149"/>
      <c r="D150" s="163"/>
      <c r="E150" s="149"/>
      <c r="F150" s="117">
        <f t="shared" si="4"/>
        <v>0</v>
      </c>
      <c r="G150" s="200" t="s">
        <v>174</v>
      </c>
    </row>
    <row r="151" spans="1:7" s="32" customFormat="1" hidden="1">
      <c r="A151" s="157"/>
      <c r="B151" s="149"/>
      <c r="C151" s="149"/>
      <c r="D151" s="163"/>
      <c r="E151" s="149"/>
      <c r="F151" s="117">
        <f t="shared" si="4"/>
        <v>0</v>
      </c>
      <c r="G151" s="200" t="s">
        <v>174</v>
      </c>
    </row>
    <row r="152" spans="1:7" s="32" customFormat="1" hidden="1">
      <c r="A152" s="157"/>
      <c r="B152" s="149"/>
      <c r="C152" s="149"/>
      <c r="D152" s="163"/>
      <c r="E152" s="149"/>
      <c r="F152" s="117">
        <f t="shared" si="4"/>
        <v>0</v>
      </c>
      <c r="G152" s="200" t="s">
        <v>174</v>
      </c>
    </row>
    <row r="153" spans="1:7" s="32" customFormat="1" hidden="1">
      <c r="A153" s="157"/>
      <c r="B153" s="149"/>
      <c r="C153" s="149"/>
      <c r="D153" s="163"/>
      <c r="E153" s="149"/>
      <c r="F153" s="117">
        <f t="shared" si="4"/>
        <v>0</v>
      </c>
      <c r="G153" s="200" t="s">
        <v>174</v>
      </c>
    </row>
    <row r="154" spans="1:7" s="32" customFormat="1" hidden="1">
      <c r="A154" s="157"/>
      <c r="B154" s="149"/>
      <c r="C154" s="149"/>
      <c r="D154" s="163"/>
      <c r="E154" s="149"/>
      <c r="F154" s="117">
        <f t="shared" si="4"/>
        <v>0</v>
      </c>
      <c r="G154" s="200" t="s">
        <v>174</v>
      </c>
    </row>
    <row r="155" spans="1:7" s="32" customFormat="1" hidden="1">
      <c r="A155" s="157"/>
      <c r="B155" s="149"/>
      <c r="C155" s="149"/>
      <c r="D155" s="163"/>
      <c r="E155" s="149"/>
      <c r="F155" s="117">
        <f t="shared" si="4"/>
        <v>0</v>
      </c>
      <c r="G155" s="200" t="s">
        <v>174</v>
      </c>
    </row>
    <row r="156" spans="1:7" s="32" customFormat="1" hidden="1">
      <c r="A156" s="157"/>
      <c r="B156" s="149"/>
      <c r="C156" s="149"/>
      <c r="D156" s="163"/>
      <c r="E156" s="149"/>
      <c r="F156" s="117">
        <f t="shared" si="4"/>
        <v>0</v>
      </c>
      <c r="G156" s="200" t="s">
        <v>174</v>
      </c>
    </row>
    <row r="157" spans="1:7" s="32" customFormat="1" hidden="1">
      <c r="A157" s="157"/>
      <c r="B157" s="149"/>
      <c r="C157" s="149"/>
      <c r="D157" s="163"/>
      <c r="E157" s="149"/>
      <c r="F157" s="117">
        <f t="shared" si="4"/>
        <v>0</v>
      </c>
      <c r="G157" s="200" t="s">
        <v>174</v>
      </c>
    </row>
    <row r="158" spans="1:7" s="32" customFormat="1" hidden="1">
      <c r="A158" s="157"/>
      <c r="B158" s="149"/>
      <c r="C158" s="149"/>
      <c r="D158" s="163"/>
      <c r="E158" s="149"/>
      <c r="F158" s="117">
        <f t="shared" si="4"/>
        <v>0</v>
      </c>
      <c r="G158" s="200" t="s">
        <v>174</v>
      </c>
    </row>
    <row r="159" spans="1:7" s="32" customFormat="1" hidden="1">
      <c r="A159" s="157"/>
      <c r="B159" s="149"/>
      <c r="C159" s="149"/>
      <c r="D159" s="163"/>
      <c r="E159" s="149"/>
      <c r="F159" s="117">
        <f t="shared" si="4"/>
        <v>0</v>
      </c>
      <c r="G159" s="200" t="s">
        <v>174</v>
      </c>
    </row>
    <row r="160" spans="1:7" s="32" customFormat="1" hidden="1">
      <c r="A160" s="157"/>
      <c r="B160" s="149"/>
      <c r="C160" s="149"/>
      <c r="D160" s="163"/>
      <c r="E160" s="149"/>
      <c r="F160" s="117">
        <f t="shared" si="4"/>
        <v>0</v>
      </c>
      <c r="G160" s="200" t="s">
        <v>174</v>
      </c>
    </row>
    <row r="161" spans="1:7" s="32" customFormat="1" hidden="1">
      <c r="A161" s="157"/>
      <c r="B161" s="149"/>
      <c r="C161" s="149"/>
      <c r="D161" s="163"/>
      <c r="E161" s="149"/>
      <c r="F161" s="117">
        <f t="shared" si="4"/>
        <v>0</v>
      </c>
      <c r="G161" s="200" t="s">
        <v>174</v>
      </c>
    </row>
    <row r="162" spans="1:7" s="32" customFormat="1" hidden="1">
      <c r="A162" s="157"/>
      <c r="B162" s="149"/>
      <c r="C162" s="149"/>
      <c r="D162" s="163"/>
      <c r="E162" s="149"/>
      <c r="F162" s="117">
        <f t="shared" si="4"/>
        <v>0</v>
      </c>
      <c r="G162" s="200" t="s">
        <v>174</v>
      </c>
    </row>
    <row r="163" spans="1:7" s="32" customFormat="1" hidden="1">
      <c r="A163" s="157"/>
      <c r="B163" s="149"/>
      <c r="C163" s="149"/>
      <c r="D163" s="163"/>
      <c r="E163" s="149"/>
      <c r="F163" s="117">
        <f t="shared" si="4"/>
        <v>0</v>
      </c>
      <c r="G163" s="200" t="s">
        <v>174</v>
      </c>
    </row>
    <row r="164" spans="1:7" s="32" customFormat="1" hidden="1">
      <c r="A164" s="157"/>
      <c r="B164" s="149"/>
      <c r="C164" s="149"/>
      <c r="D164" s="163"/>
      <c r="E164" s="149"/>
      <c r="F164" s="117">
        <f t="shared" si="4"/>
        <v>0</v>
      </c>
      <c r="G164" s="200" t="s">
        <v>174</v>
      </c>
    </row>
    <row r="165" spans="1:7" s="32" customFormat="1" hidden="1">
      <c r="A165" s="157"/>
      <c r="B165" s="149"/>
      <c r="C165" s="149"/>
      <c r="D165" s="163"/>
      <c r="E165" s="149"/>
      <c r="F165" s="117">
        <f t="shared" si="4"/>
        <v>0</v>
      </c>
      <c r="G165" s="200" t="s">
        <v>174</v>
      </c>
    </row>
    <row r="166" spans="1:7" s="32" customFormat="1" hidden="1">
      <c r="A166" s="157"/>
      <c r="B166" s="149"/>
      <c r="C166" s="149"/>
      <c r="D166" s="163"/>
      <c r="E166" s="149"/>
      <c r="F166" s="117">
        <f t="shared" si="4"/>
        <v>0</v>
      </c>
      <c r="G166" s="200" t="s">
        <v>174</v>
      </c>
    </row>
    <row r="167" spans="1:7" s="32" customFormat="1" hidden="1">
      <c r="A167" s="157"/>
      <c r="B167" s="149"/>
      <c r="C167" s="149"/>
      <c r="D167" s="163"/>
      <c r="E167" s="149"/>
      <c r="F167" s="117">
        <f t="shared" si="4"/>
        <v>0</v>
      </c>
      <c r="G167" s="200" t="s">
        <v>174</v>
      </c>
    </row>
    <row r="168" spans="1:7" s="32" customFormat="1" hidden="1">
      <c r="A168" s="157"/>
      <c r="B168" s="149"/>
      <c r="C168" s="149"/>
      <c r="D168" s="163"/>
      <c r="E168" s="149"/>
      <c r="F168" s="117">
        <f t="shared" si="4"/>
        <v>0</v>
      </c>
      <c r="G168" s="200" t="s">
        <v>174</v>
      </c>
    </row>
    <row r="169" spans="1:7" s="32" customFormat="1" hidden="1">
      <c r="A169" s="157"/>
      <c r="B169" s="149"/>
      <c r="C169" s="149"/>
      <c r="D169" s="163"/>
      <c r="E169" s="149"/>
      <c r="F169" s="117">
        <f t="shared" si="4"/>
        <v>0</v>
      </c>
      <c r="G169" s="200" t="s">
        <v>174</v>
      </c>
    </row>
    <row r="170" spans="1:7" s="32" customFormat="1" hidden="1">
      <c r="A170" s="157"/>
      <c r="B170" s="149"/>
      <c r="C170" s="149"/>
      <c r="D170" s="163"/>
      <c r="E170" s="149"/>
      <c r="F170" s="117">
        <f t="shared" si="4"/>
        <v>0</v>
      </c>
      <c r="G170" s="200" t="s">
        <v>174</v>
      </c>
    </row>
    <row r="171" spans="1:7" s="32" customFormat="1" hidden="1">
      <c r="A171" s="157"/>
      <c r="B171" s="149"/>
      <c r="C171" s="149"/>
      <c r="D171" s="163"/>
      <c r="E171" s="149"/>
      <c r="F171" s="117">
        <f t="shared" si="4"/>
        <v>0</v>
      </c>
      <c r="G171" s="200" t="s">
        <v>174</v>
      </c>
    </row>
    <row r="172" spans="1:7" s="32" customFormat="1" hidden="1">
      <c r="A172" s="157"/>
      <c r="B172" s="149"/>
      <c r="C172" s="149"/>
      <c r="D172" s="163"/>
      <c r="E172" s="149"/>
      <c r="F172" s="117">
        <f t="shared" si="4"/>
        <v>0</v>
      </c>
      <c r="G172" s="200" t="s">
        <v>174</v>
      </c>
    </row>
    <row r="173" spans="1:7" s="32" customFormat="1" hidden="1">
      <c r="A173" s="157"/>
      <c r="B173" s="149"/>
      <c r="C173" s="149"/>
      <c r="D173" s="163"/>
      <c r="E173" s="149"/>
      <c r="F173" s="117">
        <f t="shared" si="4"/>
        <v>0</v>
      </c>
      <c r="G173" s="200" t="s">
        <v>174</v>
      </c>
    </row>
    <row r="174" spans="1:7" s="32" customFormat="1" hidden="1">
      <c r="A174" s="157"/>
      <c r="B174" s="149"/>
      <c r="C174" s="149"/>
      <c r="D174" s="163"/>
      <c r="E174" s="149"/>
      <c r="F174" s="117">
        <f t="shared" si="4"/>
        <v>0</v>
      </c>
      <c r="G174" s="200" t="s">
        <v>174</v>
      </c>
    </row>
    <row r="175" spans="1:7" s="32" customFormat="1" hidden="1">
      <c r="A175" s="157"/>
      <c r="B175" s="149"/>
      <c r="C175" s="149"/>
      <c r="D175" s="163"/>
      <c r="E175" s="149"/>
      <c r="F175" s="117">
        <f t="shared" si="4"/>
        <v>0</v>
      </c>
      <c r="G175" s="200" t="s">
        <v>174</v>
      </c>
    </row>
    <row r="176" spans="1:7" s="32" customFormat="1" hidden="1">
      <c r="A176" s="157"/>
      <c r="B176" s="149"/>
      <c r="C176" s="149"/>
      <c r="D176" s="163"/>
      <c r="E176" s="149"/>
      <c r="F176" s="117">
        <f t="shared" si="4"/>
        <v>0</v>
      </c>
      <c r="G176" s="200" t="s">
        <v>174</v>
      </c>
    </row>
    <row r="177" spans="1:7" s="32" customFormat="1" hidden="1">
      <c r="A177" s="157"/>
      <c r="B177" s="149"/>
      <c r="C177" s="149"/>
      <c r="D177" s="163"/>
      <c r="E177" s="149"/>
      <c r="F177" s="117">
        <f t="shared" si="4"/>
        <v>0</v>
      </c>
      <c r="G177" s="200" t="s">
        <v>174</v>
      </c>
    </row>
    <row r="178" spans="1:7" s="32" customFormat="1" hidden="1">
      <c r="A178" s="157"/>
      <c r="B178" s="149"/>
      <c r="C178" s="149"/>
      <c r="D178" s="163"/>
      <c r="E178" s="149"/>
      <c r="F178" s="117">
        <f t="shared" si="4"/>
        <v>0</v>
      </c>
      <c r="G178" s="200" t="s">
        <v>174</v>
      </c>
    </row>
    <row r="179" spans="1:7" s="32" customFormat="1" hidden="1">
      <c r="A179" s="157"/>
      <c r="B179" s="149"/>
      <c r="C179" s="149"/>
      <c r="D179" s="163"/>
      <c r="E179" s="149"/>
      <c r="F179" s="117">
        <f t="shared" si="4"/>
        <v>0</v>
      </c>
      <c r="G179" s="200" t="s">
        <v>174</v>
      </c>
    </row>
    <row r="180" spans="1:7" s="32" customFormat="1" hidden="1">
      <c r="A180" s="157"/>
      <c r="B180" s="149"/>
      <c r="C180" s="149"/>
      <c r="D180" s="163"/>
      <c r="E180" s="149"/>
      <c r="F180" s="117">
        <f t="shared" si="4"/>
        <v>0</v>
      </c>
      <c r="G180" s="200" t="s">
        <v>174</v>
      </c>
    </row>
    <row r="181" spans="1:7" s="32" customFormat="1" hidden="1">
      <c r="A181" s="157"/>
      <c r="B181" s="149"/>
      <c r="C181" s="149"/>
      <c r="D181" s="163"/>
      <c r="E181" s="149"/>
      <c r="F181" s="117">
        <f t="shared" si="4"/>
        <v>0</v>
      </c>
      <c r="G181" s="200" t="s">
        <v>174</v>
      </c>
    </row>
    <row r="182" spans="1:7" s="32" customFormat="1" hidden="1">
      <c r="A182" s="157"/>
      <c r="B182" s="149"/>
      <c r="C182" s="149"/>
      <c r="D182" s="163"/>
      <c r="E182" s="149"/>
      <c r="F182" s="117">
        <f t="shared" si="4"/>
        <v>0</v>
      </c>
      <c r="G182" s="200" t="s">
        <v>174</v>
      </c>
    </row>
    <row r="183" spans="1:7" s="32" customFormat="1" hidden="1">
      <c r="A183" s="157"/>
      <c r="B183" s="149"/>
      <c r="C183" s="149"/>
      <c r="D183" s="163"/>
      <c r="E183" s="149"/>
      <c r="F183" s="117">
        <f t="shared" si="4"/>
        <v>0</v>
      </c>
      <c r="G183" s="200" t="s">
        <v>174</v>
      </c>
    </row>
    <row r="184" spans="1:7" s="32" customFormat="1" hidden="1">
      <c r="A184" s="157"/>
      <c r="B184" s="149"/>
      <c r="C184" s="149"/>
      <c r="D184" s="163"/>
      <c r="E184" s="149"/>
      <c r="F184" s="117">
        <f t="shared" si="4"/>
        <v>0</v>
      </c>
      <c r="G184" s="200" t="s">
        <v>174</v>
      </c>
    </row>
    <row r="185" spans="1:7" s="32" customFormat="1" hidden="1">
      <c r="A185" s="157"/>
      <c r="B185" s="149"/>
      <c r="C185" s="149"/>
      <c r="D185" s="163"/>
      <c r="E185" s="149"/>
      <c r="F185" s="117">
        <f t="shared" si="4"/>
        <v>0</v>
      </c>
      <c r="G185" s="200" t="s">
        <v>174</v>
      </c>
    </row>
    <row r="186" spans="1:7" s="32" customFormat="1" hidden="1">
      <c r="A186" s="157"/>
      <c r="B186" s="149"/>
      <c r="C186" s="149"/>
      <c r="D186" s="163"/>
      <c r="E186" s="149"/>
      <c r="F186" s="117">
        <f t="shared" si="4"/>
        <v>0</v>
      </c>
      <c r="G186" s="200" t="s">
        <v>174</v>
      </c>
    </row>
    <row r="187" spans="1:7" s="32" customFormat="1" hidden="1">
      <c r="A187" s="157"/>
      <c r="B187" s="149"/>
      <c r="C187" s="149"/>
      <c r="D187" s="163"/>
      <c r="E187" s="149"/>
      <c r="F187" s="117">
        <f t="shared" si="4"/>
        <v>0</v>
      </c>
      <c r="G187" s="200" t="s">
        <v>174</v>
      </c>
    </row>
    <row r="188" spans="1:7" s="32" customFormat="1" hidden="1">
      <c r="A188" s="157"/>
      <c r="B188" s="149"/>
      <c r="C188" s="149"/>
      <c r="D188" s="163"/>
      <c r="E188" s="149"/>
      <c r="F188" s="117">
        <f t="shared" si="4"/>
        <v>0</v>
      </c>
      <c r="G188" s="200" t="s">
        <v>174</v>
      </c>
    </row>
    <row r="189" spans="1:7" s="32" customFormat="1" hidden="1">
      <c r="A189" s="157"/>
      <c r="B189" s="149"/>
      <c r="C189" s="149"/>
      <c r="D189" s="163"/>
      <c r="E189" s="149"/>
      <c r="F189" s="117">
        <f t="shared" si="4"/>
        <v>0</v>
      </c>
      <c r="G189" s="200" t="s">
        <v>174</v>
      </c>
    </row>
    <row r="190" spans="1:7" s="32" customFormat="1" hidden="1">
      <c r="A190" s="157"/>
      <c r="B190" s="149"/>
      <c r="C190" s="149"/>
      <c r="D190" s="163"/>
      <c r="E190" s="149"/>
      <c r="F190" s="117">
        <f t="shared" si="4"/>
        <v>0</v>
      </c>
      <c r="G190" s="200" t="s">
        <v>174</v>
      </c>
    </row>
    <row r="191" spans="1:7" s="32" customFormat="1" hidden="1">
      <c r="A191" s="157"/>
      <c r="B191" s="149"/>
      <c r="C191" s="149"/>
      <c r="D191" s="163"/>
      <c r="E191" s="149"/>
      <c r="F191" s="117">
        <f t="shared" si="4"/>
        <v>0</v>
      </c>
      <c r="G191" s="200" t="s">
        <v>174</v>
      </c>
    </row>
    <row r="192" spans="1:7" s="32" customFormat="1" hidden="1">
      <c r="A192" s="157"/>
      <c r="B192" s="149"/>
      <c r="C192" s="149"/>
      <c r="D192" s="163"/>
      <c r="E192" s="149"/>
      <c r="F192" s="117">
        <f t="shared" si="4"/>
        <v>0</v>
      </c>
      <c r="G192" s="200" t="s">
        <v>174</v>
      </c>
    </row>
    <row r="193" spans="1:7" s="32" customFormat="1" hidden="1">
      <c r="A193" s="157"/>
      <c r="B193" s="149"/>
      <c r="C193" s="149"/>
      <c r="D193" s="163"/>
      <c r="E193" s="149"/>
      <c r="F193" s="117">
        <f t="shared" si="4"/>
        <v>0</v>
      </c>
      <c r="G193" s="200" t="s">
        <v>174</v>
      </c>
    </row>
    <row r="194" spans="1:7" s="32" customFormat="1" hidden="1">
      <c r="A194" s="157"/>
      <c r="B194" s="149"/>
      <c r="C194" s="149"/>
      <c r="D194" s="163"/>
      <c r="E194" s="149"/>
      <c r="F194" s="117">
        <f t="shared" si="4"/>
        <v>0</v>
      </c>
      <c r="G194" s="200" t="s">
        <v>174</v>
      </c>
    </row>
    <row r="195" spans="1:7" s="32" customFormat="1" hidden="1">
      <c r="A195" s="157"/>
      <c r="B195" s="149"/>
      <c r="C195" s="149"/>
      <c r="D195" s="163"/>
      <c r="E195" s="149"/>
      <c r="F195" s="117">
        <f t="shared" si="4"/>
        <v>0</v>
      </c>
      <c r="G195" s="200" t="s">
        <v>174</v>
      </c>
    </row>
    <row r="196" spans="1:7" s="32" customFormat="1" hidden="1">
      <c r="A196" s="157"/>
      <c r="B196" s="149"/>
      <c r="C196" s="149"/>
      <c r="D196" s="163"/>
      <c r="E196" s="149"/>
      <c r="F196" s="117">
        <f t="shared" si="4"/>
        <v>0</v>
      </c>
      <c r="G196" s="200" t="s">
        <v>174</v>
      </c>
    </row>
    <row r="197" spans="1:7" s="32" customFormat="1" hidden="1">
      <c r="A197" s="157"/>
      <c r="B197" s="149"/>
      <c r="C197" s="149"/>
      <c r="D197" s="163"/>
      <c r="E197" s="149"/>
      <c r="F197" s="117">
        <f t="shared" si="4"/>
        <v>0</v>
      </c>
      <c r="G197" s="200" t="s">
        <v>174</v>
      </c>
    </row>
    <row r="198" spans="1:7" s="32" customFormat="1" hidden="1">
      <c r="A198" s="157"/>
      <c r="B198" s="149"/>
      <c r="C198" s="149"/>
      <c r="D198" s="163"/>
      <c r="E198" s="149"/>
      <c r="F198" s="117">
        <f t="shared" si="4"/>
        <v>0</v>
      </c>
      <c r="G198" s="200" t="s">
        <v>174</v>
      </c>
    </row>
    <row r="199" spans="1:7" s="32" customFormat="1" hidden="1">
      <c r="A199" s="157"/>
      <c r="B199" s="149"/>
      <c r="C199" s="149"/>
      <c r="D199" s="163"/>
      <c r="E199" s="149"/>
      <c r="F199" s="117">
        <f t="shared" si="4"/>
        <v>0</v>
      </c>
      <c r="G199" s="200" t="s">
        <v>174</v>
      </c>
    </row>
    <row r="200" spans="1:7" s="32" customFormat="1" hidden="1">
      <c r="A200" s="157"/>
      <c r="B200" s="149"/>
      <c r="C200" s="149"/>
      <c r="D200" s="163"/>
      <c r="E200" s="149"/>
      <c r="F200" s="117">
        <f t="shared" si="4"/>
        <v>0</v>
      </c>
      <c r="G200" s="200" t="s">
        <v>174</v>
      </c>
    </row>
    <row r="201" spans="1:7" s="32" customFormat="1" hidden="1">
      <c r="A201" s="157"/>
      <c r="B201" s="149"/>
      <c r="C201" s="149"/>
      <c r="D201" s="163"/>
      <c r="E201" s="149"/>
      <c r="F201" s="117">
        <f t="shared" si="4"/>
        <v>0</v>
      </c>
      <c r="G201" s="200" t="s">
        <v>174</v>
      </c>
    </row>
    <row r="202" spans="1:7" s="32" customFormat="1" hidden="1">
      <c r="A202" s="157"/>
      <c r="B202" s="149"/>
      <c r="C202" s="149"/>
      <c r="D202" s="163"/>
      <c r="E202" s="149"/>
      <c r="F202" s="117">
        <f t="shared" si="4"/>
        <v>0</v>
      </c>
      <c r="G202" s="200" t="s">
        <v>174</v>
      </c>
    </row>
    <row r="203" spans="1:7" s="32" customFormat="1" hidden="1">
      <c r="A203" s="157"/>
      <c r="B203" s="149"/>
      <c r="C203" s="149"/>
      <c r="D203" s="163"/>
      <c r="E203" s="149"/>
      <c r="F203" s="117">
        <f t="shared" si="4"/>
        <v>0</v>
      </c>
      <c r="G203" s="200" t="s">
        <v>174</v>
      </c>
    </row>
    <row r="204" spans="1:7" s="32" customFormat="1" hidden="1">
      <c r="A204" s="157"/>
      <c r="B204" s="149"/>
      <c r="C204" s="149"/>
      <c r="D204" s="163"/>
      <c r="E204" s="149"/>
      <c r="F204" s="117">
        <f t="shared" si="4"/>
        <v>0</v>
      </c>
      <c r="G204" s="200" t="s">
        <v>174</v>
      </c>
    </row>
    <row r="205" spans="1:7" s="32" customFormat="1" hidden="1">
      <c r="A205" s="157"/>
      <c r="B205" s="149"/>
      <c r="C205" s="149"/>
      <c r="D205" s="163"/>
      <c r="E205" s="149"/>
      <c r="F205" s="117">
        <f t="shared" si="4"/>
        <v>0</v>
      </c>
      <c r="G205" s="200" t="s">
        <v>174</v>
      </c>
    </row>
    <row r="206" spans="1:7" s="32" customFormat="1" hidden="1">
      <c r="A206" s="157"/>
      <c r="B206" s="149"/>
      <c r="C206" s="149"/>
      <c r="D206" s="163"/>
      <c r="E206" s="149"/>
      <c r="F206" s="117">
        <f t="shared" si="4"/>
        <v>0</v>
      </c>
      <c r="G206" s="200" t="s">
        <v>174</v>
      </c>
    </row>
    <row r="207" spans="1:7" s="32" customFormat="1" hidden="1">
      <c r="A207" s="157"/>
      <c r="B207" s="149"/>
      <c r="C207" s="149"/>
      <c r="D207" s="163"/>
      <c r="E207" s="149"/>
      <c r="F207" s="117">
        <f t="shared" si="4"/>
        <v>0</v>
      </c>
      <c r="G207" s="200" t="s">
        <v>174</v>
      </c>
    </row>
    <row r="208" spans="1:7" s="32" customFormat="1" hidden="1">
      <c r="A208" s="157"/>
      <c r="B208" s="149"/>
      <c r="C208" s="149"/>
      <c r="D208" s="163"/>
      <c r="E208" s="149"/>
      <c r="F208" s="117">
        <f t="shared" si="4"/>
        <v>0</v>
      </c>
      <c r="G208" s="200" t="s">
        <v>174</v>
      </c>
    </row>
    <row r="209" spans="1:7" s="32" customFormat="1" hidden="1">
      <c r="A209" s="157"/>
      <c r="B209" s="149"/>
      <c r="C209" s="149"/>
      <c r="D209" s="163"/>
      <c r="E209" s="149"/>
      <c r="F209" s="117">
        <f t="shared" si="4"/>
        <v>0</v>
      </c>
      <c r="G209" s="200" t="s">
        <v>174</v>
      </c>
    </row>
    <row r="210" spans="1:7" s="32" customFormat="1" hidden="1">
      <c r="A210" s="157"/>
      <c r="B210" s="149"/>
      <c r="C210" s="149"/>
      <c r="D210" s="163"/>
      <c r="E210" s="149"/>
      <c r="F210" s="117">
        <f t="shared" si="4"/>
        <v>0</v>
      </c>
      <c r="G210" s="200" t="s">
        <v>174</v>
      </c>
    </row>
    <row r="211" spans="1:7" s="32" customFormat="1" hidden="1">
      <c r="A211" s="157"/>
      <c r="B211" s="149"/>
      <c r="C211" s="149"/>
      <c r="D211" s="163"/>
      <c r="E211" s="149"/>
      <c r="F211" s="117">
        <f t="shared" si="4"/>
        <v>0</v>
      </c>
      <c r="G211" s="200" t="s">
        <v>174</v>
      </c>
    </row>
    <row r="212" spans="1:7" s="32" customFormat="1" hidden="1">
      <c r="A212" s="157"/>
      <c r="B212" s="149"/>
      <c r="C212" s="149"/>
      <c r="D212" s="163"/>
      <c r="E212" s="149"/>
      <c r="F212" s="117">
        <f t="shared" si="4"/>
        <v>0</v>
      </c>
      <c r="G212" s="200" t="s">
        <v>174</v>
      </c>
    </row>
    <row r="213" spans="1:7" s="32" customFormat="1" hidden="1">
      <c r="A213" s="157"/>
      <c r="B213" s="149"/>
      <c r="C213" s="149"/>
      <c r="D213" s="163"/>
      <c r="E213" s="149"/>
      <c r="F213" s="117">
        <f t="shared" si="4"/>
        <v>0</v>
      </c>
      <c r="G213" s="200" t="s">
        <v>174</v>
      </c>
    </row>
    <row r="214" spans="1:7" s="32" customFormat="1" hidden="1">
      <c r="A214" s="157"/>
      <c r="B214" s="149"/>
      <c r="C214" s="149"/>
      <c r="D214" s="163"/>
      <c r="E214" s="149"/>
      <c r="F214" s="117">
        <f t="shared" si="4"/>
        <v>0</v>
      </c>
      <c r="G214" s="200" t="s">
        <v>174</v>
      </c>
    </row>
    <row r="215" spans="1:7" s="32" customFormat="1" hidden="1">
      <c r="A215" s="157"/>
      <c r="B215" s="149"/>
      <c r="C215" s="149"/>
      <c r="D215" s="163"/>
      <c r="E215" s="149"/>
      <c r="F215" s="117">
        <f t="shared" si="4"/>
        <v>0</v>
      </c>
      <c r="G215" s="200" t="s">
        <v>174</v>
      </c>
    </row>
    <row r="216" spans="1:7" s="32" customFormat="1" hidden="1">
      <c r="A216" s="157"/>
      <c r="B216" s="149"/>
      <c r="C216" s="149"/>
      <c r="D216" s="163"/>
      <c r="E216" s="149"/>
      <c r="F216" s="117">
        <f t="shared" si="4"/>
        <v>0</v>
      </c>
      <c r="G216" s="200" t="s">
        <v>174</v>
      </c>
    </row>
    <row r="217" spans="1:7" s="32" customFormat="1" hidden="1">
      <c r="A217" s="157"/>
      <c r="B217" s="149"/>
      <c r="C217" s="149"/>
      <c r="D217" s="163"/>
      <c r="E217" s="149"/>
      <c r="F217" s="117">
        <f t="shared" si="4"/>
        <v>0</v>
      </c>
      <c r="G217" s="200" t="s">
        <v>174</v>
      </c>
    </row>
    <row r="218" spans="1:7" s="32" customFormat="1" hidden="1">
      <c r="A218" s="157"/>
      <c r="B218" s="149"/>
      <c r="C218" s="149"/>
      <c r="D218" s="163"/>
      <c r="E218" s="149"/>
      <c r="F218" s="117">
        <f t="shared" si="4"/>
        <v>0</v>
      </c>
      <c r="G218" s="200" t="s">
        <v>174</v>
      </c>
    </row>
    <row r="219" spans="1:7" s="32" customFormat="1" hidden="1">
      <c r="A219" s="157"/>
      <c r="B219" s="149"/>
      <c r="C219" s="149"/>
      <c r="D219" s="163"/>
      <c r="E219" s="149"/>
      <c r="F219" s="117">
        <f t="shared" si="4"/>
        <v>0</v>
      </c>
      <c r="G219" s="200" t="s">
        <v>174</v>
      </c>
    </row>
    <row r="220" spans="1:7" s="32" customFormat="1" hidden="1">
      <c r="A220" s="157"/>
      <c r="B220" s="149"/>
      <c r="C220" s="149"/>
      <c r="D220" s="163"/>
      <c r="E220" s="149"/>
      <c r="F220" s="117">
        <f t="shared" si="4"/>
        <v>0</v>
      </c>
      <c r="G220" s="200" t="s">
        <v>174</v>
      </c>
    </row>
    <row r="221" spans="1:7" s="32" customFormat="1" hidden="1">
      <c r="A221" s="157"/>
      <c r="B221" s="149"/>
      <c r="C221" s="149"/>
      <c r="D221" s="163"/>
      <c r="E221" s="149"/>
      <c r="F221" s="117">
        <f t="shared" si="4"/>
        <v>0</v>
      </c>
      <c r="G221" s="200" t="s">
        <v>174</v>
      </c>
    </row>
    <row r="222" spans="1:7" s="32" customFormat="1" hidden="1">
      <c r="A222" s="157"/>
      <c r="B222" s="149"/>
      <c r="C222" s="149"/>
      <c r="D222" s="163"/>
      <c r="E222" s="149"/>
      <c r="F222" s="117">
        <f t="shared" si="4"/>
        <v>0</v>
      </c>
      <c r="G222" s="200" t="s">
        <v>174</v>
      </c>
    </row>
    <row r="223" spans="1:7" s="32" customFormat="1" hidden="1">
      <c r="A223" s="157"/>
      <c r="B223" s="149"/>
      <c r="C223" s="149"/>
      <c r="D223" s="163"/>
      <c r="E223" s="149"/>
      <c r="F223" s="117">
        <f t="shared" si="4"/>
        <v>0</v>
      </c>
      <c r="G223" s="200" t="s">
        <v>174</v>
      </c>
    </row>
    <row r="224" spans="1:7" s="32" customFormat="1" hidden="1">
      <c r="A224" s="157"/>
      <c r="B224" s="149"/>
      <c r="C224" s="149"/>
      <c r="D224" s="163"/>
      <c r="E224" s="149"/>
      <c r="F224" s="117">
        <f t="shared" si="4"/>
        <v>0</v>
      </c>
      <c r="G224" s="200" t="s">
        <v>174</v>
      </c>
    </row>
    <row r="225" spans="1:7" s="32" customFormat="1" hidden="1">
      <c r="A225" s="157"/>
      <c r="B225" s="149"/>
      <c r="C225" s="149"/>
      <c r="D225" s="163"/>
      <c r="E225" s="149"/>
      <c r="F225" s="117">
        <f t="shared" si="4"/>
        <v>0</v>
      </c>
      <c r="G225" s="200" t="s">
        <v>174</v>
      </c>
    </row>
    <row r="226" spans="1:7" s="32" customFormat="1" hidden="1">
      <c r="A226" s="157"/>
      <c r="B226" s="149"/>
      <c r="C226" s="149"/>
      <c r="D226" s="163"/>
      <c r="E226" s="149"/>
      <c r="F226" s="117">
        <f t="shared" si="4"/>
        <v>0</v>
      </c>
      <c r="G226" s="200" t="s">
        <v>174</v>
      </c>
    </row>
    <row r="227" spans="1:7" s="32" customFormat="1" hidden="1">
      <c r="A227" s="157"/>
      <c r="B227" s="149"/>
      <c r="C227" s="149"/>
      <c r="D227" s="163"/>
      <c r="E227" s="149"/>
      <c r="F227" s="117">
        <f t="shared" si="4"/>
        <v>0</v>
      </c>
      <c r="G227" s="200" t="s">
        <v>174</v>
      </c>
    </row>
    <row r="228" spans="1:7" s="32" customFormat="1" hidden="1">
      <c r="A228" s="157"/>
      <c r="B228" s="149"/>
      <c r="C228" s="149"/>
      <c r="D228" s="163"/>
      <c r="E228" s="149"/>
      <c r="F228" s="117">
        <f t="shared" si="4"/>
        <v>0</v>
      </c>
      <c r="G228" s="200" t="s">
        <v>174</v>
      </c>
    </row>
    <row r="229" spans="1:7" s="32" customFormat="1" hidden="1">
      <c r="A229" s="157"/>
      <c r="B229" s="149"/>
      <c r="C229" s="149"/>
      <c r="D229" s="163"/>
      <c r="E229" s="149"/>
      <c r="F229" s="117">
        <f t="shared" si="4"/>
        <v>0</v>
      </c>
      <c r="G229" s="200" t="s">
        <v>174</v>
      </c>
    </row>
    <row r="230" spans="1:7" s="32" customFormat="1" hidden="1">
      <c r="A230" s="157"/>
      <c r="B230" s="149"/>
      <c r="C230" s="149"/>
      <c r="D230" s="163"/>
      <c r="E230" s="149"/>
      <c r="F230" s="117">
        <f t="shared" si="4"/>
        <v>0</v>
      </c>
      <c r="G230" s="200" t="s">
        <v>174</v>
      </c>
    </row>
    <row r="231" spans="1:7" s="32" customFormat="1" hidden="1">
      <c r="A231" s="157"/>
      <c r="B231" s="149"/>
      <c r="C231" s="149"/>
      <c r="D231" s="163"/>
      <c r="E231" s="149"/>
      <c r="F231" s="117">
        <f t="shared" si="4"/>
        <v>0</v>
      </c>
      <c r="G231" s="200" t="s">
        <v>174</v>
      </c>
    </row>
    <row r="232" spans="1:7" s="32" customFormat="1" hidden="1">
      <c r="A232" s="157"/>
      <c r="B232" s="149"/>
      <c r="C232" s="149"/>
      <c r="D232" s="163"/>
      <c r="E232" s="149"/>
      <c r="F232" s="117">
        <f t="shared" si="4"/>
        <v>0</v>
      </c>
      <c r="G232" s="200" t="s">
        <v>174</v>
      </c>
    </row>
    <row r="233" spans="1:7" s="32" customFormat="1" hidden="1">
      <c r="A233" s="157"/>
      <c r="B233" s="149"/>
      <c r="C233" s="149"/>
      <c r="D233" s="163"/>
      <c r="E233" s="149"/>
      <c r="F233" s="117">
        <f t="shared" si="4"/>
        <v>0</v>
      </c>
      <c r="G233" s="200" t="s">
        <v>174</v>
      </c>
    </row>
    <row r="234" spans="1:7" s="32" customFormat="1" hidden="1">
      <c r="A234" s="157"/>
      <c r="B234" s="149"/>
      <c r="C234" s="149"/>
      <c r="D234" s="163"/>
      <c r="E234" s="149"/>
      <c r="F234" s="117">
        <f t="shared" si="4"/>
        <v>0</v>
      </c>
      <c r="G234" s="200" t="s">
        <v>174</v>
      </c>
    </row>
    <row r="235" spans="1:7" s="32" customFormat="1" hidden="1">
      <c r="A235" s="157"/>
      <c r="B235" s="149"/>
      <c r="C235" s="149"/>
      <c r="D235" s="163"/>
      <c r="E235" s="149"/>
      <c r="F235" s="117">
        <f t="shared" si="4"/>
        <v>0</v>
      </c>
      <c r="G235" s="200" t="s">
        <v>174</v>
      </c>
    </row>
    <row r="236" spans="1:7" s="32" customFormat="1" hidden="1">
      <c r="A236" s="157"/>
      <c r="B236" s="149"/>
      <c r="C236" s="149"/>
      <c r="D236" s="163"/>
      <c r="E236" s="149"/>
      <c r="F236" s="117">
        <f t="shared" si="4"/>
        <v>0</v>
      </c>
      <c r="G236" s="200" t="s">
        <v>174</v>
      </c>
    </row>
    <row r="237" spans="1:7" s="32" customFormat="1" hidden="1">
      <c r="A237" s="157"/>
      <c r="B237" s="149"/>
      <c r="C237" s="149"/>
      <c r="D237" s="163"/>
      <c r="E237" s="149"/>
      <c r="F237" s="117">
        <f t="shared" si="4"/>
        <v>0</v>
      </c>
      <c r="G237" s="200" t="s">
        <v>174</v>
      </c>
    </row>
    <row r="238" spans="1:7" s="32" customFormat="1" hidden="1">
      <c r="A238" s="157"/>
      <c r="B238" s="149"/>
      <c r="C238" s="149"/>
      <c r="D238" s="163"/>
      <c r="E238" s="149"/>
      <c r="F238" s="117">
        <f t="shared" si="4"/>
        <v>0</v>
      </c>
      <c r="G238" s="200" t="s">
        <v>174</v>
      </c>
    </row>
    <row r="239" spans="1:7" s="32" customFormat="1" hidden="1">
      <c r="A239" s="157"/>
      <c r="B239" s="149"/>
      <c r="C239" s="149"/>
      <c r="D239" s="163"/>
      <c r="E239" s="149"/>
      <c r="F239" s="117">
        <f t="shared" si="4"/>
        <v>0</v>
      </c>
      <c r="G239" s="200" t="s">
        <v>174</v>
      </c>
    </row>
    <row r="240" spans="1:7" s="32" customFormat="1" hidden="1">
      <c r="A240" s="157"/>
      <c r="B240" s="149"/>
      <c r="C240" s="149"/>
      <c r="D240" s="163"/>
      <c r="E240" s="149"/>
      <c r="F240" s="117">
        <f t="shared" si="4"/>
        <v>0</v>
      </c>
      <c r="G240" s="200" t="s">
        <v>174</v>
      </c>
    </row>
    <row r="241" spans="1:7" s="32" customFormat="1" hidden="1">
      <c r="A241" s="157"/>
      <c r="B241" s="149"/>
      <c r="C241" s="149"/>
      <c r="D241" s="163"/>
      <c r="E241" s="149"/>
      <c r="F241" s="117">
        <f t="shared" si="4"/>
        <v>0</v>
      </c>
      <c r="G241" s="200" t="s">
        <v>174</v>
      </c>
    </row>
    <row r="242" spans="1:7" s="32" customFormat="1" hidden="1">
      <c r="A242" s="157"/>
      <c r="B242" s="149"/>
      <c r="C242" s="149"/>
      <c r="D242" s="163"/>
      <c r="E242" s="149"/>
      <c r="F242" s="117">
        <f t="shared" si="4"/>
        <v>0</v>
      </c>
      <c r="G242" s="200" t="s">
        <v>174</v>
      </c>
    </row>
    <row r="243" spans="1:7" s="32" customFormat="1" hidden="1">
      <c r="A243" s="157"/>
      <c r="B243" s="149"/>
      <c r="C243" s="149"/>
      <c r="D243" s="163"/>
      <c r="E243" s="149"/>
      <c r="F243" s="117">
        <f t="shared" si="4"/>
        <v>0</v>
      </c>
      <c r="G243" s="200" t="s">
        <v>174</v>
      </c>
    </row>
    <row r="244" spans="1:7" s="32" customFormat="1" hidden="1">
      <c r="A244" s="157"/>
      <c r="B244" s="149"/>
      <c r="C244" s="149"/>
      <c r="D244" s="163"/>
      <c r="E244" s="149"/>
      <c r="F244" s="117">
        <f t="shared" si="4"/>
        <v>0</v>
      </c>
      <c r="G244" s="200" t="s">
        <v>174</v>
      </c>
    </row>
    <row r="245" spans="1:7" s="32" customFormat="1" hidden="1">
      <c r="A245" s="157"/>
      <c r="B245" s="149"/>
      <c r="C245" s="149"/>
      <c r="D245" s="163"/>
      <c r="E245" s="149"/>
      <c r="F245" s="117">
        <f t="shared" si="4"/>
        <v>0</v>
      </c>
      <c r="G245" s="200" t="s">
        <v>174</v>
      </c>
    </row>
    <row r="246" spans="1:7" s="32" customFormat="1" hidden="1">
      <c r="A246" s="157"/>
      <c r="B246" s="149"/>
      <c r="C246" s="149"/>
      <c r="D246" s="163"/>
      <c r="E246" s="149"/>
      <c r="F246" s="117">
        <f t="shared" si="4"/>
        <v>0</v>
      </c>
      <c r="G246" s="200" t="s">
        <v>174</v>
      </c>
    </row>
    <row r="247" spans="1:7" s="32" customFormat="1" hidden="1">
      <c r="A247" s="157"/>
      <c r="B247" s="149"/>
      <c r="C247" s="149"/>
      <c r="D247" s="163"/>
      <c r="E247" s="149"/>
      <c r="F247" s="117">
        <f t="shared" si="4"/>
        <v>0</v>
      </c>
      <c r="G247" s="200" t="s">
        <v>174</v>
      </c>
    </row>
    <row r="248" spans="1:7" s="32" customFormat="1" hidden="1">
      <c r="A248" s="157"/>
      <c r="B248" s="149"/>
      <c r="C248" s="149"/>
      <c r="D248" s="163"/>
      <c r="E248" s="149"/>
      <c r="F248" s="117">
        <f t="shared" si="4"/>
        <v>0</v>
      </c>
      <c r="G248" s="200" t="s">
        <v>174</v>
      </c>
    </row>
    <row r="249" spans="1:7" s="32" customFormat="1" hidden="1">
      <c r="A249" s="157"/>
      <c r="B249" s="149"/>
      <c r="C249" s="149"/>
      <c r="D249" s="163"/>
      <c r="E249" s="149"/>
      <c r="F249" s="117">
        <f t="shared" si="4"/>
        <v>0</v>
      </c>
      <c r="G249" s="200" t="s">
        <v>174</v>
      </c>
    </row>
    <row r="250" spans="1:7" s="32" customFormat="1" hidden="1">
      <c r="A250" s="157"/>
      <c r="B250" s="149"/>
      <c r="C250" s="149"/>
      <c r="D250" s="163"/>
      <c r="E250" s="149"/>
      <c r="F250" s="117">
        <f t="shared" si="4"/>
        <v>0</v>
      </c>
      <c r="G250" s="200" t="s">
        <v>174</v>
      </c>
    </row>
    <row r="251" spans="1:7" s="32" customFormat="1" hidden="1">
      <c r="A251" s="157"/>
      <c r="B251" s="149"/>
      <c r="C251" s="149"/>
      <c r="D251" s="163"/>
      <c r="E251" s="149"/>
      <c r="F251" s="117">
        <f t="shared" si="4"/>
        <v>0</v>
      </c>
      <c r="G251" s="200" t="s">
        <v>174</v>
      </c>
    </row>
    <row r="252" spans="1:7" s="32" customFormat="1" hidden="1">
      <c r="A252" s="157"/>
      <c r="B252" s="149"/>
      <c r="C252" s="149"/>
      <c r="D252" s="163"/>
      <c r="E252" s="149"/>
      <c r="F252" s="117">
        <f t="shared" si="4"/>
        <v>0</v>
      </c>
      <c r="G252" s="200" t="s">
        <v>174</v>
      </c>
    </row>
    <row r="253" spans="1:7" s="32" customFormat="1" hidden="1">
      <c r="A253" s="157"/>
      <c r="B253" s="149"/>
      <c r="C253" s="149"/>
      <c r="D253" s="163"/>
      <c r="E253" s="149"/>
      <c r="F253" s="117">
        <f t="shared" si="4"/>
        <v>0</v>
      </c>
      <c r="G253" s="200" t="s">
        <v>174</v>
      </c>
    </row>
    <row r="254" spans="1:7" s="32" customFormat="1" hidden="1">
      <c r="A254" s="157"/>
      <c r="B254" s="149"/>
      <c r="C254" s="149"/>
      <c r="D254" s="163"/>
      <c r="E254" s="149"/>
      <c r="F254" s="117">
        <f t="shared" si="4"/>
        <v>0</v>
      </c>
      <c r="G254" s="200" t="s">
        <v>174</v>
      </c>
    </row>
    <row r="255" spans="1:7" s="32" customFormat="1" hidden="1">
      <c r="A255" s="157"/>
      <c r="B255" s="149"/>
      <c r="C255" s="149"/>
      <c r="D255" s="163"/>
      <c r="E255" s="149"/>
      <c r="F255" s="117">
        <f t="shared" si="4"/>
        <v>0</v>
      </c>
      <c r="G255" s="200" t="s">
        <v>174</v>
      </c>
    </row>
    <row r="256" spans="1:7" s="32" customFormat="1" hidden="1">
      <c r="A256" s="157"/>
      <c r="B256" s="149"/>
      <c r="C256" s="149"/>
      <c r="D256" s="163"/>
      <c r="E256" s="149"/>
      <c r="F256" s="117">
        <f t="shared" si="4"/>
        <v>0</v>
      </c>
      <c r="G256" s="200" t="s">
        <v>174</v>
      </c>
    </row>
    <row r="257" spans="1:17" s="32" customFormat="1" hidden="1">
      <c r="A257" s="157"/>
      <c r="B257" s="149"/>
      <c r="C257" s="149"/>
      <c r="D257" s="163"/>
      <c r="E257" s="149"/>
      <c r="F257" s="117">
        <f t="shared" si="4"/>
        <v>0</v>
      </c>
      <c r="G257" s="200" t="s">
        <v>174</v>
      </c>
    </row>
    <row r="258" spans="1:17" s="32" customFormat="1" hidden="1">
      <c r="A258" s="157"/>
      <c r="B258" s="149"/>
      <c r="C258" s="149"/>
      <c r="D258" s="163"/>
      <c r="E258" s="149"/>
      <c r="F258" s="117">
        <f t="shared" si="4"/>
        <v>0</v>
      </c>
      <c r="G258" s="200" t="s">
        <v>174</v>
      </c>
    </row>
    <row r="259" spans="1:17" s="32" customFormat="1" hidden="1">
      <c r="A259" s="157"/>
      <c r="B259" s="149"/>
      <c r="C259" s="149"/>
      <c r="D259" s="163"/>
      <c r="E259" s="149"/>
      <c r="F259" s="117">
        <f t="shared" si="4"/>
        <v>0</v>
      </c>
      <c r="G259" s="200" t="s">
        <v>174</v>
      </c>
    </row>
    <row r="260" spans="1:17" s="32" customFormat="1" hidden="1">
      <c r="A260" s="157"/>
      <c r="B260" s="149"/>
      <c r="C260" s="149"/>
      <c r="D260" s="163"/>
      <c r="E260" s="149"/>
      <c r="F260" s="117">
        <f t="shared" si="4"/>
        <v>0</v>
      </c>
      <c r="G260" s="200" t="s">
        <v>174</v>
      </c>
    </row>
    <row r="261" spans="1:17" s="32" customFormat="1" hidden="1">
      <c r="A261" s="157"/>
      <c r="B261" s="149"/>
      <c r="C261" s="149"/>
      <c r="D261" s="163"/>
      <c r="E261" s="149"/>
      <c r="F261" s="117">
        <f t="shared" si="4"/>
        <v>0</v>
      </c>
      <c r="G261" s="200" t="s">
        <v>174</v>
      </c>
    </row>
    <row r="262" spans="1:17" s="32" customFormat="1" hidden="1">
      <c r="A262" s="157"/>
      <c r="B262" s="149"/>
      <c r="C262" s="149"/>
      <c r="D262" s="163"/>
      <c r="E262" s="149"/>
      <c r="F262" s="117">
        <f t="shared" si="4"/>
        <v>0</v>
      </c>
      <c r="G262" s="200" t="s">
        <v>174</v>
      </c>
    </row>
    <row r="263" spans="1:17" s="32" customFormat="1" hidden="1">
      <c r="A263" s="157"/>
      <c r="B263" s="149"/>
      <c r="C263" s="149"/>
      <c r="D263" s="163"/>
      <c r="E263" s="149"/>
      <c r="F263" s="117">
        <f t="shared" si="4"/>
        <v>0</v>
      </c>
      <c r="G263" s="200" t="s">
        <v>174</v>
      </c>
    </row>
    <row r="264" spans="1:17" s="32" customFormat="1" hidden="1">
      <c r="A264" s="157"/>
      <c r="B264" s="149"/>
      <c r="C264" s="149"/>
      <c r="D264" s="163"/>
      <c r="E264" s="149"/>
      <c r="F264" s="117">
        <f t="shared" si="4"/>
        <v>0</v>
      </c>
      <c r="G264" s="200" t="s">
        <v>174</v>
      </c>
    </row>
    <row r="265" spans="1:17" s="32" customFormat="1" hidden="1">
      <c r="A265" s="157"/>
      <c r="B265" s="149"/>
      <c r="C265" s="149"/>
      <c r="D265" s="163"/>
      <c r="E265" s="149"/>
      <c r="F265" s="117">
        <f t="shared" si="4"/>
        <v>0</v>
      </c>
      <c r="G265" s="200" t="s">
        <v>174</v>
      </c>
    </row>
    <row r="266" spans="1:17" s="32" customFormat="1">
      <c r="A266" s="157" t="s">
        <v>210</v>
      </c>
      <c r="B266" s="149">
        <v>3</v>
      </c>
      <c r="C266" s="149" t="s">
        <v>215</v>
      </c>
      <c r="D266" s="163">
        <f t="shared" ref="D266" ca="1" si="5">RAND()*1000000</f>
        <v>935717.32131705538</v>
      </c>
      <c r="E266" s="149">
        <v>7</v>
      </c>
      <c r="F266" s="192">
        <f ca="1">ROUND(+B266*D266*E266,2)</f>
        <v>19650063.75</v>
      </c>
      <c r="G266" s="200" t="s">
        <v>174</v>
      </c>
    </row>
    <row r="267" spans="1:17">
      <c r="A267" s="171"/>
      <c r="B267" s="5"/>
      <c r="C267" s="5"/>
      <c r="D267" s="121"/>
      <c r="E267" s="121" t="s">
        <v>175</v>
      </c>
      <c r="F267" s="198">
        <f ca="1">ROUND(SUBTOTAL(109,F136:F266),2)</f>
        <v>70829492.480000004</v>
      </c>
      <c r="G267" s="119" t="s">
        <v>174</v>
      </c>
      <c r="I267" s="226" t="s">
        <v>216</v>
      </c>
    </row>
    <row r="268" spans="1:17">
      <c r="F268" s="122"/>
      <c r="G268" s="122" t="s">
        <v>166</v>
      </c>
    </row>
    <row r="269" spans="1:17">
      <c r="C269" s="340" t="str">
        <f>"Total "&amp;B2</f>
        <v>Total GRANT EXCLUSIVE LINE ITEM</v>
      </c>
      <c r="D269" s="340"/>
      <c r="E269" s="340"/>
      <c r="F269" s="117">
        <f ca="1">+F267+F135</f>
        <v>101506931.64</v>
      </c>
      <c r="G269" s="119" t="s">
        <v>166</v>
      </c>
      <c r="I269" s="35" t="s">
        <v>177</v>
      </c>
    </row>
    <row r="270" spans="1:17">
      <c r="A270" s="180"/>
      <c r="B270" s="5"/>
      <c r="C270" s="5"/>
      <c r="D270" s="5"/>
      <c r="E270" s="5"/>
      <c r="F270" s="119"/>
      <c r="G270" s="119" t="s">
        <v>166</v>
      </c>
    </row>
    <row r="271" spans="1:17">
      <c r="A271" s="86" t="str">
        <f>B2&amp;" Narrative (State):"</f>
        <v>GRANT EXCLUSIVE LINE ITEM Narrative (State):</v>
      </c>
      <c r="B271" s="124"/>
      <c r="C271" s="124"/>
      <c r="D271" s="124"/>
      <c r="E271" s="124"/>
      <c r="F271" s="125"/>
      <c r="G271" s="203" t="s">
        <v>171</v>
      </c>
      <c r="I271" s="36" t="s">
        <v>179</v>
      </c>
    </row>
    <row r="272" spans="1:17" s="32" customFormat="1" ht="45" customHeight="1">
      <c r="A272" s="354" t="s">
        <v>217</v>
      </c>
      <c r="B272" s="355"/>
      <c r="C272" s="355"/>
      <c r="D272" s="355"/>
      <c r="E272" s="355"/>
      <c r="F272" s="356"/>
      <c r="G272" s="201" t="s">
        <v>171</v>
      </c>
      <c r="I272" s="353" t="s">
        <v>180</v>
      </c>
      <c r="J272" s="353"/>
      <c r="K272" s="353"/>
      <c r="L272" s="353"/>
      <c r="M272" s="353"/>
      <c r="N272" s="353"/>
      <c r="O272" s="353"/>
      <c r="P272" s="353"/>
      <c r="Q272" s="353"/>
    </row>
    <row r="273" spans="1:17">
      <c r="G273" t="s">
        <v>174</v>
      </c>
    </row>
    <row r="274" spans="1:17">
      <c r="A274" s="86" t="str">
        <f>B2&amp;" Narrative (Non-State) i.e. Match or Other Funding"</f>
        <v>GRANT EXCLUSIVE LINE ITEM Narrative (Non-State) i.e. Match or Other Funding</v>
      </c>
      <c r="B274" s="126"/>
      <c r="C274" s="126"/>
      <c r="D274" s="126"/>
      <c r="E274" s="126"/>
      <c r="F274" s="127"/>
      <c r="G274" s="204" t="s">
        <v>174</v>
      </c>
      <c r="I274" s="36" t="s">
        <v>179</v>
      </c>
    </row>
    <row r="275" spans="1:17" s="32" customFormat="1" ht="45" customHeight="1">
      <c r="A275" s="354" t="s">
        <v>218</v>
      </c>
      <c r="B275" s="355"/>
      <c r="C275" s="355"/>
      <c r="D275" s="355"/>
      <c r="E275" s="355"/>
      <c r="F275" s="356"/>
      <c r="G275" s="201" t="s">
        <v>174</v>
      </c>
      <c r="I275" s="353" t="s">
        <v>180</v>
      </c>
      <c r="J275" s="353"/>
      <c r="K275" s="353"/>
      <c r="L275" s="353"/>
      <c r="M275" s="353"/>
      <c r="N275" s="353"/>
      <c r="O275" s="353"/>
      <c r="P275" s="353"/>
      <c r="Q275" s="353"/>
    </row>
    <row r="277" spans="1:17">
      <c r="D277" s="181"/>
    </row>
  </sheetData>
  <sheetProtection algorithmName="SHA-512" hashValue="R/lwTy/KDSls1zpo38CE40RSoIqFuKoqhUgULzyBEL/LVWmOfTrGWi+zZkw+HrQl9jddMibw3/1fDr9SEKoIgg==" saltValue="WJJ775+7q/wbSCMJ598UUQ==" spinCount="100000" sheet="1" formatCells="0" format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B7395-65D2-45B5-A277-6B6B66E36641}">
  <sheetPr>
    <pageSetUpPr fitToPage="1"/>
  </sheetPr>
  <dimension ref="A1:Q277"/>
  <sheetViews>
    <sheetView zoomScaleNormal="100" zoomScaleSheetLayoutView="100" workbookViewId="0">
      <pane ySplit="4" topLeftCell="A5" activePane="bottomLeft" state="frozen"/>
      <selection pane="bottomLeft" activeCell="A272" sqref="A272:F272"/>
      <selection activeCell="A272" sqref="A272:F272"/>
    </sheetView>
  </sheetViews>
  <sheetFormatPr defaultColWidth="9.140625" defaultRowHeight="14.45"/>
  <cols>
    <col min="1" max="1" width="55.5703125" customWidth="1"/>
    <col min="2" max="5" width="15.140625" customWidth="1"/>
    <col min="6" max="7" width="17" customWidth="1"/>
    <col min="8" max="8" width="2.5703125" customWidth="1"/>
  </cols>
  <sheetData>
    <row r="1" spans="1:9" ht="20.25" customHeight="1">
      <c r="A1" s="337" t="s">
        <v>163</v>
      </c>
      <c r="B1" s="337"/>
      <c r="C1" s="337"/>
      <c r="D1" s="337"/>
      <c r="E1" s="337"/>
      <c r="F1" t="str">
        <f>+'Section A'!B2</f>
        <v>Cornucopia-Galesburg Inc</v>
      </c>
      <c r="G1" t="s">
        <v>164</v>
      </c>
    </row>
    <row r="2" spans="1:9" ht="20.25" customHeight="1">
      <c r="A2" s="191" t="s">
        <v>228</v>
      </c>
      <c r="B2" s="357" t="s">
        <v>208</v>
      </c>
      <c r="C2" s="357"/>
      <c r="D2" s="357"/>
      <c r="E2" s="357"/>
      <c r="F2" s="357"/>
    </row>
    <row r="3" spans="1:9" ht="37.5" customHeight="1">
      <c r="A3" s="270" t="s">
        <v>209</v>
      </c>
      <c r="B3" s="270"/>
      <c r="C3" s="270"/>
      <c r="D3" s="270"/>
      <c r="E3" s="270"/>
      <c r="F3" s="270"/>
      <c r="G3" s="224" t="s">
        <v>166</v>
      </c>
    </row>
    <row r="4" spans="1:9">
      <c r="A4" s="138" t="s">
        <v>210</v>
      </c>
      <c r="B4" s="138" t="s">
        <v>193</v>
      </c>
      <c r="C4" s="138" t="s">
        <v>211</v>
      </c>
      <c r="D4" s="138" t="s">
        <v>212</v>
      </c>
      <c r="E4" s="138" t="s">
        <v>213</v>
      </c>
      <c r="F4" s="138" t="s">
        <v>214</v>
      </c>
      <c r="G4" s="186" t="s">
        <v>166</v>
      </c>
      <c r="I4" s="36" t="s">
        <v>170</v>
      </c>
    </row>
    <row r="5" spans="1:9" s="32" customFormat="1">
      <c r="A5" s="184" t="s">
        <v>210</v>
      </c>
      <c r="B5" s="149">
        <v>3</v>
      </c>
      <c r="C5" s="149" t="s">
        <v>215</v>
      </c>
      <c r="D5" s="163">
        <f t="shared" ref="D5:D7" ca="1" si="0">RAND()*1000000</f>
        <v>399565.74016029498</v>
      </c>
      <c r="E5" s="149">
        <v>7</v>
      </c>
      <c r="F5" s="117">
        <f t="shared" ref="F5:F133" ca="1" si="1">ROUND(+B5*D5*E5,2)</f>
        <v>8390880.5399999991</v>
      </c>
      <c r="G5" s="200" t="s">
        <v>171</v>
      </c>
    </row>
    <row r="6" spans="1:9" s="32" customFormat="1">
      <c r="A6" s="157" t="s">
        <v>210</v>
      </c>
      <c r="B6" s="149">
        <v>3</v>
      </c>
      <c r="C6" s="149" t="s">
        <v>215</v>
      </c>
      <c r="D6" s="163">
        <f t="shared" ca="1" si="0"/>
        <v>756946.01658299437</v>
      </c>
      <c r="E6" s="149">
        <v>7</v>
      </c>
      <c r="F6" s="117">
        <f t="shared" ca="1" si="1"/>
        <v>15895866.35</v>
      </c>
      <c r="G6" s="200" t="s">
        <v>171</v>
      </c>
    </row>
    <row r="7" spans="1:9" s="32" customFormat="1">
      <c r="A7" s="157" t="s">
        <v>210</v>
      </c>
      <c r="B7" s="149">
        <v>3</v>
      </c>
      <c r="C7" s="149" t="s">
        <v>215</v>
      </c>
      <c r="D7" s="163">
        <f t="shared" ca="1" si="0"/>
        <v>451043.32840409409</v>
      </c>
      <c r="E7" s="149">
        <v>7</v>
      </c>
      <c r="F7" s="117">
        <f t="shared" ca="1" si="1"/>
        <v>9471909.9000000004</v>
      </c>
      <c r="G7" s="200" t="s">
        <v>171</v>
      </c>
    </row>
    <row r="8" spans="1:9" s="32" customFormat="1" hidden="1">
      <c r="A8" s="157"/>
      <c r="B8" s="149"/>
      <c r="C8" s="149"/>
      <c r="D8" s="163"/>
      <c r="E8" s="149"/>
      <c r="F8" s="117">
        <f t="shared" si="1"/>
        <v>0</v>
      </c>
      <c r="G8" s="200" t="s">
        <v>171</v>
      </c>
    </row>
    <row r="9" spans="1:9" s="32" customFormat="1" hidden="1">
      <c r="A9" s="157"/>
      <c r="B9" s="149"/>
      <c r="C9" s="149"/>
      <c r="D9" s="163"/>
      <c r="E9" s="149"/>
      <c r="F9" s="117">
        <f t="shared" si="1"/>
        <v>0</v>
      </c>
      <c r="G9" s="200" t="s">
        <v>171</v>
      </c>
    </row>
    <row r="10" spans="1:9" s="32" customFormat="1" hidden="1">
      <c r="A10" s="157"/>
      <c r="B10" s="149"/>
      <c r="C10" s="149"/>
      <c r="D10" s="163"/>
      <c r="E10" s="149"/>
      <c r="F10" s="117">
        <f t="shared" si="1"/>
        <v>0</v>
      </c>
      <c r="G10" s="200" t="s">
        <v>171</v>
      </c>
    </row>
    <row r="11" spans="1:9" s="32" customFormat="1" hidden="1">
      <c r="A11" s="157"/>
      <c r="B11" s="149"/>
      <c r="C11" s="149"/>
      <c r="D11" s="163"/>
      <c r="E11" s="149"/>
      <c r="F11" s="117">
        <f t="shared" si="1"/>
        <v>0</v>
      </c>
      <c r="G11" s="200" t="s">
        <v>171</v>
      </c>
    </row>
    <row r="12" spans="1:9" s="32" customFormat="1" hidden="1">
      <c r="A12" s="157"/>
      <c r="B12" s="149"/>
      <c r="C12" s="149"/>
      <c r="D12" s="163"/>
      <c r="E12" s="149"/>
      <c r="F12" s="117">
        <f t="shared" si="1"/>
        <v>0</v>
      </c>
      <c r="G12" s="200" t="s">
        <v>171</v>
      </c>
    </row>
    <row r="13" spans="1:9" s="32" customFormat="1" hidden="1">
      <c r="A13" s="157"/>
      <c r="B13" s="149"/>
      <c r="C13" s="149"/>
      <c r="D13" s="163"/>
      <c r="E13" s="149"/>
      <c r="F13" s="117">
        <f t="shared" si="1"/>
        <v>0</v>
      </c>
      <c r="G13" s="200" t="s">
        <v>171</v>
      </c>
    </row>
    <row r="14" spans="1:9" s="32" customFormat="1" hidden="1">
      <c r="A14" s="157"/>
      <c r="B14" s="149"/>
      <c r="C14" s="149"/>
      <c r="D14" s="163"/>
      <c r="E14" s="149"/>
      <c r="F14" s="117">
        <f t="shared" si="1"/>
        <v>0</v>
      </c>
      <c r="G14" s="200" t="s">
        <v>171</v>
      </c>
    </row>
    <row r="15" spans="1:9" s="32" customFormat="1" hidden="1">
      <c r="A15" s="157"/>
      <c r="B15" s="149"/>
      <c r="C15" s="149"/>
      <c r="D15" s="163"/>
      <c r="E15" s="149"/>
      <c r="F15" s="117">
        <f t="shared" si="1"/>
        <v>0</v>
      </c>
      <c r="G15" s="200" t="s">
        <v>171</v>
      </c>
    </row>
    <row r="16" spans="1:9" s="32" customFormat="1" hidden="1">
      <c r="A16" s="157"/>
      <c r="B16" s="149"/>
      <c r="C16" s="149"/>
      <c r="D16" s="163"/>
      <c r="E16" s="149"/>
      <c r="F16" s="117">
        <f t="shared" si="1"/>
        <v>0</v>
      </c>
      <c r="G16" s="200" t="s">
        <v>171</v>
      </c>
    </row>
    <row r="17" spans="1:7" s="32" customFormat="1" hidden="1">
      <c r="A17" s="157"/>
      <c r="B17" s="149"/>
      <c r="C17" s="149"/>
      <c r="D17" s="163"/>
      <c r="E17" s="149"/>
      <c r="F17" s="117">
        <f t="shared" si="1"/>
        <v>0</v>
      </c>
      <c r="G17" s="200" t="s">
        <v>171</v>
      </c>
    </row>
    <row r="18" spans="1:7" s="32" customFormat="1" hidden="1">
      <c r="A18" s="157"/>
      <c r="B18" s="149"/>
      <c r="C18" s="149"/>
      <c r="D18" s="163"/>
      <c r="E18" s="149"/>
      <c r="F18" s="117">
        <f t="shared" si="1"/>
        <v>0</v>
      </c>
      <c r="G18" s="200" t="s">
        <v>171</v>
      </c>
    </row>
    <row r="19" spans="1:7" s="32" customFormat="1" hidden="1">
      <c r="A19" s="157"/>
      <c r="B19" s="149"/>
      <c r="C19" s="149"/>
      <c r="D19" s="163"/>
      <c r="E19" s="149"/>
      <c r="F19" s="117">
        <f t="shared" si="1"/>
        <v>0</v>
      </c>
      <c r="G19" s="200" t="s">
        <v>171</v>
      </c>
    </row>
    <row r="20" spans="1:7" s="32" customFormat="1" hidden="1">
      <c r="A20" s="157"/>
      <c r="B20" s="149"/>
      <c r="C20" s="149"/>
      <c r="D20" s="163"/>
      <c r="E20" s="149"/>
      <c r="F20" s="117">
        <f t="shared" si="1"/>
        <v>0</v>
      </c>
      <c r="G20" s="200" t="s">
        <v>171</v>
      </c>
    </row>
    <row r="21" spans="1:7" s="32" customFormat="1" hidden="1">
      <c r="A21" s="157"/>
      <c r="B21" s="149"/>
      <c r="C21" s="149"/>
      <c r="D21" s="163"/>
      <c r="E21" s="149"/>
      <c r="F21" s="117">
        <f t="shared" si="1"/>
        <v>0</v>
      </c>
      <c r="G21" s="200" t="s">
        <v>171</v>
      </c>
    </row>
    <row r="22" spans="1:7" s="32" customFormat="1" hidden="1">
      <c r="A22" s="157"/>
      <c r="B22" s="149"/>
      <c r="C22" s="149"/>
      <c r="D22" s="163"/>
      <c r="E22" s="149"/>
      <c r="F22" s="117">
        <f t="shared" si="1"/>
        <v>0</v>
      </c>
      <c r="G22" s="200" t="s">
        <v>171</v>
      </c>
    </row>
    <row r="23" spans="1:7" s="32" customFormat="1" hidden="1">
      <c r="A23" s="157"/>
      <c r="B23" s="149"/>
      <c r="C23" s="149"/>
      <c r="D23" s="163"/>
      <c r="E23" s="149"/>
      <c r="F23" s="117">
        <f t="shared" si="1"/>
        <v>0</v>
      </c>
      <c r="G23" s="200" t="s">
        <v>171</v>
      </c>
    </row>
    <row r="24" spans="1:7" s="32" customFormat="1" hidden="1">
      <c r="A24" s="157"/>
      <c r="B24" s="149"/>
      <c r="C24" s="149"/>
      <c r="D24" s="163"/>
      <c r="E24" s="149"/>
      <c r="F24" s="117">
        <f t="shared" si="1"/>
        <v>0</v>
      </c>
      <c r="G24" s="200" t="s">
        <v>171</v>
      </c>
    </row>
    <row r="25" spans="1:7" s="32" customFormat="1" hidden="1">
      <c r="A25" s="157"/>
      <c r="B25" s="149"/>
      <c r="C25" s="149"/>
      <c r="D25" s="163"/>
      <c r="E25" s="149"/>
      <c r="F25" s="117">
        <f t="shared" si="1"/>
        <v>0</v>
      </c>
      <c r="G25" s="200" t="s">
        <v>171</v>
      </c>
    </row>
    <row r="26" spans="1:7" s="32" customFormat="1" hidden="1">
      <c r="A26" s="157"/>
      <c r="B26" s="149"/>
      <c r="C26" s="149"/>
      <c r="D26" s="163"/>
      <c r="E26" s="149"/>
      <c r="F26" s="117">
        <f t="shared" si="1"/>
        <v>0</v>
      </c>
      <c r="G26" s="200" t="s">
        <v>171</v>
      </c>
    </row>
    <row r="27" spans="1:7" s="32" customFormat="1" hidden="1">
      <c r="A27" s="157"/>
      <c r="B27" s="149"/>
      <c r="C27" s="149"/>
      <c r="D27" s="163"/>
      <c r="E27" s="149"/>
      <c r="F27" s="117">
        <f t="shared" si="1"/>
        <v>0</v>
      </c>
      <c r="G27" s="200" t="s">
        <v>171</v>
      </c>
    </row>
    <row r="28" spans="1:7" s="32" customFormat="1" hidden="1">
      <c r="A28" s="157"/>
      <c r="B28" s="149"/>
      <c r="C28" s="149"/>
      <c r="D28" s="163"/>
      <c r="E28" s="149"/>
      <c r="F28" s="117">
        <f t="shared" si="1"/>
        <v>0</v>
      </c>
      <c r="G28" s="200" t="s">
        <v>171</v>
      </c>
    </row>
    <row r="29" spans="1:7" s="32" customFormat="1" hidden="1">
      <c r="A29" s="157"/>
      <c r="B29" s="149"/>
      <c r="C29" s="149"/>
      <c r="D29" s="163"/>
      <c r="E29" s="149"/>
      <c r="F29" s="117">
        <f t="shared" si="1"/>
        <v>0</v>
      </c>
      <c r="G29" s="200" t="s">
        <v>171</v>
      </c>
    </row>
    <row r="30" spans="1:7" s="32" customFormat="1" hidden="1">
      <c r="A30" s="157"/>
      <c r="B30" s="149"/>
      <c r="C30" s="149"/>
      <c r="D30" s="163"/>
      <c r="E30" s="149"/>
      <c r="F30" s="117">
        <f t="shared" si="1"/>
        <v>0</v>
      </c>
      <c r="G30" s="200" t="s">
        <v>171</v>
      </c>
    </row>
    <row r="31" spans="1:7" s="32" customFormat="1" hidden="1">
      <c r="A31" s="157"/>
      <c r="B31" s="149"/>
      <c r="C31" s="149"/>
      <c r="D31" s="163"/>
      <c r="E31" s="149"/>
      <c r="F31" s="117">
        <f t="shared" si="1"/>
        <v>0</v>
      </c>
      <c r="G31" s="200" t="s">
        <v>171</v>
      </c>
    </row>
    <row r="32" spans="1:7" s="32" customFormat="1" hidden="1">
      <c r="A32" s="157"/>
      <c r="B32" s="149"/>
      <c r="C32" s="149"/>
      <c r="D32" s="163"/>
      <c r="E32" s="149"/>
      <c r="F32" s="117">
        <f t="shared" si="1"/>
        <v>0</v>
      </c>
      <c r="G32" s="200" t="s">
        <v>171</v>
      </c>
    </row>
    <row r="33" spans="1:7" s="32" customFormat="1" hidden="1">
      <c r="A33" s="157"/>
      <c r="B33" s="149"/>
      <c r="C33" s="149"/>
      <c r="D33" s="163"/>
      <c r="E33" s="149"/>
      <c r="F33" s="117">
        <f t="shared" si="1"/>
        <v>0</v>
      </c>
      <c r="G33" s="200" t="s">
        <v>171</v>
      </c>
    </row>
    <row r="34" spans="1:7" s="32" customFormat="1" hidden="1">
      <c r="A34" s="157"/>
      <c r="B34" s="149"/>
      <c r="C34" s="149"/>
      <c r="D34" s="163"/>
      <c r="E34" s="149"/>
      <c r="F34" s="117">
        <f t="shared" si="1"/>
        <v>0</v>
      </c>
      <c r="G34" s="200" t="s">
        <v>171</v>
      </c>
    </row>
    <row r="35" spans="1:7" s="32" customFormat="1" hidden="1">
      <c r="A35" s="157"/>
      <c r="B35" s="149"/>
      <c r="C35" s="149"/>
      <c r="D35" s="163"/>
      <c r="E35" s="149"/>
      <c r="F35" s="117">
        <f t="shared" si="1"/>
        <v>0</v>
      </c>
      <c r="G35" s="200" t="s">
        <v>171</v>
      </c>
    </row>
    <row r="36" spans="1:7" s="32" customFormat="1" hidden="1">
      <c r="A36" s="157"/>
      <c r="B36" s="149"/>
      <c r="C36" s="149"/>
      <c r="D36" s="163"/>
      <c r="E36" s="149"/>
      <c r="F36" s="117">
        <f t="shared" si="1"/>
        <v>0</v>
      </c>
      <c r="G36" s="200" t="s">
        <v>171</v>
      </c>
    </row>
    <row r="37" spans="1:7" s="32" customFormat="1" hidden="1">
      <c r="A37" s="157"/>
      <c r="B37" s="149"/>
      <c r="C37" s="149"/>
      <c r="D37" s="163"/>
      <c r="E37" s="149"/>
      <c r="F37" s="117">
        <f t="shared" si="1"/>
        <v>0</v>
      </c>
      <c r="G37" s="200" t="s">
        <v>171</v>
      </c>
    </row>
    <row r="38" spans="1:7" s="32" customFormat="1" hidden="1">
      <c r="A38" s="157"/>
      <c r="B38" s="149"/>
      <c r="C38" s="149"/>
      <c r="D38" s="163"/>
      <c r="E38" s="149"/>
      <c r="F38" s="117">
        <f t="shared" si="1"/>
        <v>0</v>
      </c>
      <c r="G38" s="200" t="s">
        <v>171</v>
      </c>
    </row>
    <row r="39" spans="1:7" s="32" customFormat="1" hidden="1">
      <c r="A39" s="157"/>
      <c r="B39" s="149"/>
      <c r="C39" s="149"/>
      <c r="D39" s="163"/>
      <c r="E39" s="149"/>
      <c r="F39" s="117">
        <f t="shared" si="1"/>
        <v>0</v>
      </c>
      <c r="G39" s="200" t="s">
        <v>171</v>
      </c>
    </row>
    <row r="40" spans="1:7" s="32" customFormat="1" hidden="1">
      <c r="A40" s="157"/>
      <c r="B40" s="149"/>
      <c r="C40" s="149"/>
      <c r="D40" s="163"/>
      <c r="E40" s="149"/>
      <c r="F40" s="117">
        <f t="shared" si="1"/>
        <v>0</v>
      </c>
      <c r="G40" s="200" t="s">
        <v>171</v>
      </c>
    </row>
    <row r="41" spans="1:7" s="32" customFormat="1" hidden="1">
      <c r="A41" s="157"/>
      <c r="B41" s="149"/>
      <c r="C41" s="149"/>
      <c r="D41" s="163"/>
      <c r="E41" s="149"/>
      <c r="F41" s="117">
        <f t="shared" si="1"/>
        <v>0</v>
      </c>
      <c r="G41" s="200" t="s">
        <v>171</v>
      </c>
    </row>
    <row r="42" spans="1:7" s="32" customFormat="1" hidden="1">
      <c r="A42" s="157"/>
      <c r="B42" s="149"/>
      <c r="C42" s="149"/>
      <c r="D42" s="163"/>
      <c r="E42" s="149"/>
      <c r="F42" s="117">
        <f t="shared" si="1"/>
        <v>0</v>
      </c>
      <c r="G42" s="200" t="s">
        <v>171</v>
      </c>
    </row>
    <row r="43" spans="1:7" s="32" customFormat="1" hidden="1">
      <c r="A43" s="157"/>
      <c r="B43" s="149"/>
      <c r="C43" s="149"/>
      <c r="D43" s="163"/>
      <c r="E43" s="149"/>
      <c r="F43" s="117">
        <f t="shared" si="1"/>
        <v>0</v>
      </c>
      <c r="G43" s="200" t="s">
        <v>171</v>
      </c>
    </row>
    <row r="44" spans="1:7" s="32" customFormat="1" hidden="1">
      <c r="A44" s="157"/>
      <c r="B44" s="149"/>
      <c r="C44" s="149"/>
      <c r="D44" s="163"/>
      <c r="E44" s="149"/>
      <c r="F44" s="117">
        <f t="shared" si="1"/>
        <v>0</v>
      </c>
      <c r="G44" s="200" t="s">
        <v>171</v>
      </c>
    </row>
    <row r="45" spans="1:7" s="32" customFormat="1" hidden="1">
      <c r="A45" s="157"/>
      <c r="B45" s="149"/>
      <c r="C45" s="149"/>
      <c r="D45" s="163"/>
      <c r="E45" s="149"/>
      <c r="F45" s="117">
        <f t="shared" si="1"/>
        <v>0</v>
      </c>
      <c r="G45" s="200" t="s">
        <v>171</v>
      </c>
    </row>
    <row r="46" spans="1:7" s="32" customFormat="1" hidden="1">
      <c r="A46" s="157"/>
      <c r="B46" s="149"/>
      <c r="C46" s="149"/>
      <c r="D46" s="163"/>
      <c r="E46" s="149"/>
      <c r="F46" s="117">
        <f t="shared" si="1"/>
        <v>0</v>
      </c>
      <c r="G46" s="200" t="s">
        <v>171</v>
      </c>
    </row>
    <row r="47" spans="1:7" s="32" customFormat="1" hidden="1">
      <c r="A47" s="157"/>
      <c r="B47" s="149"/>
      <c r="C47" s="149"/>
      <c r="D47" s="163"/>
      <c r="E47" s="149"/>
      <c r="F47" s="117">
        <f t="shared" si="1"/>
        <v>0</v>
      </c>
      <c r="G47" s="200" t="s">
        <v>171</v>
      </c>
    </row>
    <row r="48" spans="1:7" s="32" customFormat="1" hidden="1">
      <c r="A48" s="157"/>
      <c r="B48" s="149"/>
      <c r="C48" s="149"/>
      <c r="D48" s="163"/>
      <c r="E48" s="149"/>
      <c r="F48" s="117">
        <f t="shared" si="1"/>
        <v>0</v>
      </c>
      <c r="G48" s="200" t="s">
        <v>171</v>
      </c>
    </row>
    <row r="49" spans="1:7" s="32" customFormat="1" hidden="1">
      <c r="A49" s="157"/>
      <c r="B49" s="149"/>
      <c r="C49" s="149"/>
      <c r="D49" s="163"/>
      <c r="E49" s="149"/>
      <c r="F49" s="117">
        <f t="shared" si="1"/>
        <v>0</v>
      </c>
      <c r="G49" s="200" t="s">
        <v>171</v>
      </c>
    </row>
    <row r="50" spans="1:7" s="32" customFormat="1" hidden="1">
      <c r="A50" s="157"/>
      <c r="B50" s="149"/>
      <c r="C50" s="149"/>
      <c r="D50" s="163"/>
      <c r="E50" s="149"/>
      <c r="F50" s="117">
        <f t="shared" si="1"/>
        <v>0</v>
      </c>
      <c r="G50" s="200" t="s">
        <v>171</v>
      </c>
    </row>
    <row r="51" spans="1:7" s="32" customFormat="1" hidden="1">
      <c r="A51" s="157"/>
      <c r="B51" s="149"/>
      <c r="C51" s="149"/>
      <c r="D51" s="163"/>
      <c r="E51" s="149"/>
      <c r="F51" s="117">
        <f t="shared" si="1"/>
        <v>0</v>
      </c>
      <c r="G51" s="200" t="s">
        <v>171</v>
      </c>
    </row>
    <row r="52" spans="1:7" s="32" customFormat="1" hidden="1">
      <c r="A52" s="157"/>
      <c r="B52" s="149"/>
      <c r="C52" s="149"/>
      <c r="D52" s="163"/>
      <c r="E52" s="149"/>
      <c r="F52" s="117">
        <f t="shared" si="1"/>
        <v>0</v>
      </c>
      <c r="G52" s="200" t="s">
        <v>171</v>
      </c>
    </row>
    <row r="53" spans="1:7" s="32" customFormat="1" hidden="1">
      <c r="A53" s="157"/>
      <c r="B53" s="149"/>
      <c r="C53" s="149"/>
      <c r="D53" s="163"/>
      <c r="E53" s="149"/>
      <c r="F53" s="117">
        <f t="shared" si="1"/>
        <v>0</v>
      </c>
      <c r="G53" s="200" t="s">
        <v>171</v>
      </c>
    </row>
    <row r="54" spans="1:7" s="32" customFormat="1" hidden="1">
      <c r="A54" s="157"/>
      <c r="B54" s="149"/>
      <c r="C54" s="149"/>
      <c r="D54" s="163"/>
      <c r="E54" s="149"/>
      <c r="F54" s="117">
        <f t="shared" si="1"/>
        <v>0</v>
      </c>
      <c r="G54" s="200" t="s">
        <v>171</v>
      </c>
    </row>
    <row r="55" spans="1:7" s="32" customFormat="1" hidden="1">
      <c r="A55" s="157"/>
      <c r="B55" s="149"/>
      <c r="C55" s="149"/>
      <c r="D55" s="163"/>
      <c r="E55" s="149"/>
      <c r="F55" s="117">
        <f t="shared" si="1"/>
        <v>0</v>
      </c>
      <c r="G55" s="200" t="s">
        <v>171</v>
      </c>
    </row>
    <row r="56" spans="1:7" s="32" customFormat="1" hidden="1">
      <c r="A56" s="157"/>
      <c r="B56" s="149"/>
      <c r="C56" s="149"/>
      <c r="D56" s="163"/>
      <c r="E56" s="149"/>
      <c r="F56" s="117">
        <f t="shared" si="1"/>
        <v>0</v>
      </c>
      <c r="G56" s="200" t="s">
        <v>171</v>
      </c>
    </row>
    <row r="57" spans="1:7" s="32" customFormat="1" hidden="1">
      <c r="A57" s="157"/>
      <c r="B57" s="149"/>
      <c r="C57" s="149"/>
      <c r="D57" s="163"/>
      <c r="E57" s="149"/>
      <c r="F57" s="117">
        <f t="shared" si="1"/>
        <v>0</v>
      </c>
      <c r="G57" s="200" t="s">
        <v>171</v>
      </c>
    </row>
    <row r="58" spans="1:7" s="32" customFormat="1" hidden="1">
      <c r="A58" s="157"/>
      <c r="B58" s="149"/>
      <c r="C58" s="149"/>
      <c r="D58" s="163"/>
      <c r="E58" s="149"/>
      <c r="F58" s="117">
        <f t="shared" si="1"/>
        <v>0</v>
      </c>
      <c r="G58" s="200" t="s">
        <v>171</v>
      </c>
    </row>
    <row r="59" spans="1:7" s="32" customFormat="1" hidden="1">
      <c r="A59" s="157"/>
      <c r="B59" s="149"/>
      <c r="C59" s="149"/>
      <c r="D59" s="163"/>
      <c r="E59" s="149"/>
      <c r="F59" s="117">
        <f t="shared" si="1"/>
        <v>0</v>
      </c>
      <c r="G59" s="200" t="s">
        <v>171</v>
      </c>
    </row>
    <row r="60" spans="1:7" s="32" customFormat="1" hidden="1">
      <c r="A60" s="157"/>
      <c r="B60" s="149"/>
      <c r="C60" s="149"/>
      <c r="D60" s="163"/>
      <c r="E60" s="149"/>
      <c r="F60" s="117">
        <f t="shared" si="1"/>
        <v>0</v>
      </c>
      <c r="G60" s="200" t="s">
        <v>171</v>
      </c>
    </row>
    <row r="61" spans="1:7" s="32" customFormat="1" hidden="1">
      <c r="A61" s="157"/>
      <c r="B61" s="149"/>
      <c r="C61" s="149"/>
      <c r="D61" s="163"/>
      <c r="E61" s="149"/>
      <c r="F61" s="117">
        <f t="shared" si="1"/>
        <v>0</v>
      </c>
      <c r="G61" s="200" t="s">
        <v>171</v>
      </c>
    </row>
    <row r="62" spans="1:7" s="32" customFormat="1" hidden="1">
      <c r="A62" s="157"/>
      <c r="B62" s="149"/>
      <c r="C62" s="149"/>
      <c r="D62" s="163"/>
      <c r="E62" s="149"/>
      <c r="F62" s="117">
        <f t="shared" si="1"/>
        <v>0</v>
      </c>
      <c r="G62" s="200" t="s">
        <v>171</v>
      </c>
    </row>
    <row r="63" spans="1:7" s="32" customFormat="1" hidden="1">
      <c r="A63" s="157"/>
      <c r="B63" s="149"/>
      <c r="C63" s="149"/>
      <c r="D63" s="163"/>
      <c r="E63" s="149"/>
      <c r="F63" s="117">
        <f t="shared" si="1"/>
        <v>0</v>
      </c>
      <c r="G63" s="200" t="s">
        <v>171</v>
      </c>
    </row>
    <row r="64" spans="1:7" s="32" customFormat="1" hidden="1">
      <c r="A64" s="157"/>
      <c r="B64" s="149"/>
      <c r="C64" s="149"/>
      <c r="D64" s="163"/>
      <c r="E64" s="149"/>
      <c r="F64" s="117">
        <f t="shared" si="1"/>
        <v>0</v>
      </c>
      <c r="G64" s="200" t="s">
        <v>171</v>
      </c>
    </row>
    <row r="65" spans="1:7" s="32" customFormat="1" hidden="1">
      <c r="A65" s="157"/>
      <c r="B65" s="149"/>
      <c r="C65" s="149"/>
      <c r="D65" s="163"/>
      <c r="E65" s="149"/>
      <c r="F65" s="117">
        <f t="shared" si="1"/>
        <v>0</v>
      </c>
      <c r="G65" s="200" t="s">
        <v>171</v>
      </c>
    </row>
    <row r="66" spans="1:7" s="32" customFormat="1" hidden="1">
      <c r="A66" s="157"/>
      <c r="B66" s="149"/>
      <c r="C66" s="149"/>
      <c r="D66" s="163"/>
      <c r="E66" s="149"/>
      <c r="F66" s="117">
        <f t="shared" si="1"/>
        <v>0</v>
      </c>
      <c r="G66" s="200" t="s">
        <v>171</v>
      </c>
    </row>
    <row r="67" spans="1:7" s="32" customFormat="1" hidden="1">
      <c r="A67" s="157"/>
      <c r="B67" s="149"/>
      <c r="C67" s="149"/>
      <c r="D67" s="163"/>
      <c r="E67" s="149"/>
      <c r="F67" s="117">
        <f t="shared" si="1"/>
        <v>0</v>
      </c>
      <c r="G67" s="200" t="s">
        <v>171</v>
      </c>
    </row>
    <row r="68" spans="1:7" s="32" customFormat="1" hidden="1">
      <c r="A68" s="157"/>
      <c r="B68" s="149"/>
      <c r="C68" s="149"/>
      <c r="D68" s="163"/>
      <c r="E68" s="149"/>
      <c r="F68" s="117">
        <f t="shared" si="1"/>
        <v>0</v>
      </c>
      <c r="G68" s="200" t="s">
        <v>171</v>
      </c>
    </row>
    <row r="69" spans="1:7" s="32" customFormat="1" hidden="1">
      <c r="A69" s="157"/>
      <c r="B69" s="149"/>
      <c r="C69" s="149"/>
      <c r="D69" s="163"/>
      <c r="E69" s="149"/>
      <c r="F69" s="117">
        <f t="shared" si="1"/>
        <v>0</v>
      </c>
      <c r="G69" s="200" t="s">
        <v>171</v>
      </c>
    </row>
    <row r="70" spans="1:7" s="32" customFormat="1" hidden="1">
      <c r="A70" s="157"/>
      <c r="B70" s="149"/>
      <c r="C70" s="149"/>
      <c r="D70" s="163"/>
      <c r="E70" s="149"/>
      <c r="F70" s="117">
        <f t="shared" si="1"/>
        <v>0</v>
      </c>
      <c r="G70" s="200" t="s">
        <v>171</v>
      </c>
    </row>
    <row r="71" spans="1:7" s="32" customFormat="1" hidden="1">
      <c r="A71" s="157"/>
      <c r="B71" s="149"/>
      <c r="C71" s="149"/>
      <c r="D71" s="163"/>
      <c r="E71" s="149"/>
      <c r="F71" s="117">
        <f t="shared" si="1"/>
        <v>0</v>
      </c>
      <c r="G71" s="200" t="s">
        <v>171</v>
      </c>
    </row>
    <row r="72" spans="1:7" s="32" customFormat="1" hidden="1">
      <c r="A72" s="157"/>
      <c r="B72" s="149"/>
      <c r="C72" s="149"/>
      <c r="D72" s="163"/>
      <c r="E72" s="149"/>
      <c r="F72" s="117">
        <f t="shared" si="1"/>
        <v>0</v>
      </c>
      <c r="G72" s="200" t="s">
        <v>171</v>
      </c>
    </row>
    <row r="73" spans="1:7" s="32" customFormat="1" hidden="1">
      <c r="A73" s="157"/>
      <c r="B73" s="149"/>
      <c r="C73" s="149"/>
      <c r="D73" s="163"/>
      <c r="E73" s="149"/>
      <c r="F73" s="117">
        <f t="shared" si="1"/>
        <v>0</v>
      </c>
      <c r="G73" s="200" t="s">
        <v>171</v>
      </c>
    </row>
    <row r="74" spans="1:7" s="32" customFormat="1" hidden="1">
      <c r="A74" s="157"/>
      <c r="B74" s="149"/>
      <c r="C74" s="149"/>
      <c r="D74" s="163"/>
      <c r="E74" s="149"/>
      <c r="F74" s="117">
        <f t="shared" si="1"/>
        <v>0</v>
      </c>
      <c r="G74" s="200" t="s">
        <v>171</v>
      </c>
    </row>
    <row r="75" spans="1:7" s="32" customFormat="1" hidden="1">
      <c r="A75" s="157"/>
      <c r="B75" s="149"/>
      <c r="C75" s="149"/>
      <c r="D75" s="163"/>
      <c r="E75" s="149"/>
      <c r="F75" s="117">
        <f t="shared" si="1"/>
        <v>0</v>
      </c>
      <c r="G75" s="200" t="s">
        <v>171</v>
      </c>
    </row>
    <row r="76" spans="1:7" s="32" customFormat="1" hidden="1">
      <c r="A76" s="157"/>
      <c r="B76" s="149"/>
      <c r="C76" s="149"/>
      <c r="D76" s="163"/>
      <c r="E76" s="149"/>
      <c r="F76" s="117">
        <f t="shared" si="1"/>
        <v>0</v>
      </c>
      <c r="G76" s="200" t="s">
        <v>171</v>
      </c>
    </row>
    <row r="77" spans="1:7" s="32" customFormat="1" hidden="1">
      <c r="A77" s="157"/>
      <c r="B77" s="149"/>
      <c r="C77" s="149"/>
      <c r="D77" s="163"/>
      <c r="E77" s="149"/>
      <c r="F77" s="117">
        <f t="shared" si="1"/>
        <v>0</v>
      </c>
      <c r="G77" s="200" t="s">
        <v>171</v>
      </c>
    </row>
    <row r="78" spans="1:7" s="32" customFormat="1" hidden="1">
      <c r="A78" s="157"/>
      <c r="B78" s="149"/>
      <c r="C78" s="149"/>
      <c r="D78" s="163"/>
      <c r="E78" s="149"/>
      <c r="F78" s="117">
        <f t="shared" si="1"/>
        <v>0</v>
      </c>
      <c r="G78" s="200" t="s">
        <v>171</v>
      </c>
    </row>
    <row r="79" spans="1:7" s="32" customFormat="1" hidden="1">
      <c r="A79" s="157"/>
      <c r="B79" s="149"/>
      <c r="C79" s="149"/>
      <c r="D79" s="163"/>
      <c r="E79" s="149"/>
      <c r="F79" s="117">
        <f t="shared" si="1"/>
        <v>0</v>
      </c>
      <c r="G79" s="200" t="s">
        <v>171</v>
      </c>
    </row>
    <row r="80" spans="1:7" s="32" customFormat="1" hidden="1">
      <c r="A80" s="157"/>
      <c r="B80" s="149"/>
      <c r="C80" s="149"/>
      <c r="D80" s="163"/>
      <c r="E80" s="149"/>
      <c r="F80" s="117">
        <f t="shared" si="1"/>
        <v>0</v>
      </c>
      <c r="G80" s="200" t="s">
        <v>171</v>
      </c>
    </row>
    <row r="81" spans="1:7" s="32" customFormat="1" hidden="1">
      <c r="A81" s="157"/>
      <c r="B81" s="149"/>
      <c r="C81" s="149"/>
      <c r="D81" s="163"/>
      <c r="E81" s="149"/>
      <c r="F81" s="117">
        <f t="shared" si="1"/>
        <v>0</v>
      </c>
      <c r="G81" s="200" t="s">
        <v>171</v>
      </c>
    </row>
    <row r="82" spans="1:7" s="32" customFormat="1" hidden="1">
      <c r="A82" s="157"/>
      <c r="B82" s="149"/>
      <c r="C82" s="149"/>
      <c r="D82" s="163"/>
      <c r="E82" s="149"/>
      <c r="F82" s="117">
        <f t="shared" si="1"/>
        <v>0</v>
      </c>
      <c r="G82" s="200" t="s">
        <v>171</v>
      </c>
    </row>
    <row r="83" spans="1:7" s="32" customFormat="1" hidden="1">
      <c r="A83" s="157"/>
      <c r="B83" s="149"/>
      <c r="C83" s="149"/>
      <c r="D83" s="163"/>
      <c r="E83" s="149"/>
      <c r="F83" s="117">
        <f t="shared" si="1"/>
        <v>0</v>
      </c>
      <c r="G83" s="200" t="s">
        <v>171</v>
      </c>
    </row>
    <row r="84" spans="1:7" s="32" customFormat="1" hidden="1">
      <c r="A84" s="157"/>
      <c r="B84" s="149"/>
      <c r="C84" s="149"/>
      <c r="D84" s="163"/>
      <c r="E84" s="149"/>
      <c r="F84" s="117">
        <f t="shared" si="1"/>
        <v>0</v>
      </c>
      <c r="G84" s="200" t="s">
        <v>171</v>
      </c>
    </row>
    <row r="85" spans="1:7" s="32" customFormat="1" hidden="1">
      <c r="A85" s="157"/>
      <c r="B85" s="149"/>
      <c r="C85" s="149"/>
      <c r="D85" s="163"/>
      <c r="E85" s="149"/>
      <c r="F85" s="117">
        <f t="shared" si="1"/>
        <v>0</v>
      </c>
      <c r="G85" s="200" t="s">
        <v>171</v>
      </c>
    </row>
    <row r="86" spans="1:7" s="32" customFormat="1" hidden="1">
      <c r="A86" s="157"/>
      <c r="B86" s="149"/>
      <c r="C86" s="149"/>
      <c r="D86" s="163"/>
      <c r="E86" s="149"/>
      <c r="F86" s="117">
        <f t="shared" si="1"/>
        <v>0</v>
      </c>
      <c r="G86" s="200" t="s">
        <v>171</v>
      </c>
    </row>
    <row r="87" spans="1:7" s="32" customFormat="1" hidden="1">
      <c r="A87" s="157"/>
      <c r="B87" s="149"/>
      <c r="C87" s="149"/>
      <c r="D87" s="163"/>
      <c r="E87" s="149"/>
      <c r="F87" s="117">
        <f t="shared" si="1"/>
        <v>0</v>
      </c>
      <c r="G87" s="200" t="s">
        <v>171</v>
      </c>
    </row>
    <row r="88" spans="1:7" s="32" customFormat="1" hidden="1">
      <c r="A88" s="157"/>
      <c r="B88" s="149"/>
      <c r="C88" s="149"/>
      <c r="D88" s="163"/>
      <c r="E88" s="149"/>
      <c r="F88" s="117">
        <f t="shared" si="1"/>
        <v>0</v>
      </c>
      <c r="G88" s="200" t="s">
        <v>171</v>
      </c>
    </row>
    <row r="89" spans="1:7" s="32" customFormat="1" hidden="1">
      <c r="A89" s="157"/>
      <c r="B89" s="149"/>
      <c r="C89" s="149"/>
      <c r="D89" s="163"/>
      <c r="E89" s="149"/>
      <c r="F89" s="117">
        <f t="shared" si="1"/>
        <v>0</v>
      </c>
      <c r="G89" s="200" t="s">
        <v>171</v>
      </c>
    </row>
    <row r="90" spans="1:7" s="32" customFormat="1" hidden="1">
      <c r="A90" s="157"/>
      <c r="B90" s="149"/>
      <c r="C90" s="149"/>
      <c r="D90" s="163"/>
      <c r="E90" s="149"/>
      <c r="F90" s="117">
        <f t="shared" si="1"/>
        <v>0</v>
      </c>
      <c r="G90" s="200" t="s">
        <v>171</v>
      </c>
    </row>
    <row r="91" spans="1:7" s="32" customFormat="1" hidden="1">
      <c r="A91" s="157"/>
      <c r="B91" s="149"/>
      <c r="C91" s="149"/>
      <c r="D91" s="163"/>
      <c r="E91" s="149"/>
      <c r="F91" s="117">
        <f t="shared" si="1"/>
        <v>0</v>
      </c>
      <c r="G91" s="200" t="s">
        <v>171</v>
      </c>
    </row>
    <row r="92" spans="1:7" s="32" customFormat="1" hidden="1">
      <c r="A92" s="157"/>
      <c r="B92" s="149"/>
      <c r="C92" s="149"/>
      <c r="D92" s="163"/>
      <c r="E92" s="149"/>
      <c r="F92" s="117">
        <f t="shared" si="1"/>
        <v>0</v>
      </c>
      <c r="G92" s="200" t="s">
        <v>171</v>
      </c>
    </row>
    <row r="93" spans="1:7" s="32" customFormat="1" hidden="1">
      <c r="A93" s="157"/>
      <c r="B93" s="149"/>
      <c r="C93" s="149"/>
      <c r="D93" s="163"/>
      <c r="E93" s="149"/>
      <c r="F93" s="117">
        <f t="shared" si="1"/>
        <v>0</v>
      </c>
      <c r="G93" s="200" t="s">
        <v>171</v>
      </c>
    </row>
    <row r="94" spans="1:7" s="32" customFormat="1" hidden="1">
      <c r="A94" s="157"/>
      <c r="B94" s="149"/>
      <c r="C94" s="149"/>
      <c r="D94" s="163"/>
      <c r="E94" s="149"/>
      <c r="F94" s="117">
        <f t="shared" si="1"/>
        <v>0</v>
      </c>
      <c r="G94" s="200" t="s">
        <v>171</v>
      </c>
    </row>
    <row r="95" spans="1:7" s="32" customFormat="1" hidden="1">
      <c r="A95" s="157"/>
      <c r="B95" s="149"/>
      <c r="C95" s="149"/>
      <c r="D95" s="163"/>
      <c r="E95" s="149"/>
      <c r="F95" s="117">
        <f t="shared" si="1"/>
        <v>0</v>
      </c>
      <c r="G95" s="200" t="s">
        <v>171</v>
      </c>
    </row>
    <row r="96" spans="1:7" s="32" customFormat="1" hidden="1">
      <c r="A96" s="157"/>
      <c r="B96" s="149"/>
      <c r="C96" s="149"/>
      <c r="D96" s="163"/>
      <c r="E96" s="149"/>
      <c r="F96" s="117">
        <f t="shared" si="1"/>
        <v>0</v>
      </c>
      <c r="G96" s="200" t="s">
        <v>171</v>
      </c>
    </row>
    <row r="97" spans="1:7" s="32" customFormat="1" hidden="1">
      <c r="A97" s="157"/>
      <c r="B97" s="149"/>
      <c r="C97" s="149"/>
      <c r="D97" s="163"/>
      <c r="E97" s="149"/>
      <c r="F97" s="117">
        <f t="shared" si="1"/>
        <v>0</v>
      </c>
      <c r="G97" s="200" t="s">
        <v>171</v>
      </c>
    </row>
    <row r="98" spans="1:7" s="32" customFormat="1" hidden="1">
      <c r="A98" s="157"/>
      <c r="B98" s="149"/>
      <c r="C98" s="149"/>
      <c r="D98" s="163"/>
      <c r="E98" s="149"/>
      <c r="F98" s="117">
        <f t="shared" si="1"/>
        <v>0</v>
      </c>
      <c r="G98" s="200" t="s">
        <v>171</v>
      </c>
    </row>
    <row r="99" spans="1:7" s="32" customFormat="1" hidden="1">
      <c r="A99" s="157"/>
      <c r="B99" s="149"/>
      <c r="C99" s="149"/>
      <c r="D99" s="163"/>
      <c r="E99" s="149"/>
      <c r="F99" s="117">
        <f t="shared" si="1"/>
        <v>0</v>
      </c>
      <c r="G99" s="200" t="s">
        <v>171</v>
      </c>
    </row>
    <row r="100" spans="1:7" s="32" customFormat="1" hidden="1">
      <c r="A100" s="157"/>
      <c r="B100" s="149"/>
      <c r="C100" s="149"/>
      <c r="D100" s="163"/>
      <c r="E100" s="149"/>
      <c r="F100" s="117">
        <f t="shared" si="1"/>
        <v>0</v>
      </c>
      <c r="G100" s="200" t="s">
        <v>171</v>
      </c>
    </row>
    <row r="101" spans="1:7" s="32" customFormat="1" hidden="1">
      <c r="A101" s="157"/>
      <c r="B101" s="149"/>
      <c r="C101" s="149"/>
      <c r="D101" s="163"/>
      <c r="E101" s="149"/>
      <c r="F101" s="117">
        <f t="shared" si="1"/>
        <v>0</v>
      </c>
      <c r="G101" s="200" t="s">
        <v>171</v>
      </c>
    </row>
    <row r="102" spans="1:7" s="32" customFormat="1" hidden="1">
      <c r="A102" s="157"/>
      <c r="B102" s="149"/>
      <c r="C102" s="149"/>
      <c r="D102" s="163"/>
      <c r="E102" s="149"/>
      <c r="F102" s="117">
        <f t="shared" si="1"/>
        <v>0</v>
      </c>
      <c r="G102" s="200" t="s">
        <v>171</v>
      </c>
    </row>
    <row r="103" spans="1:7" s="32" customFormat="1" hidden="1">
      <c r="A103" s="157"/>
      <c r="B103" s="149"/>
      <c r="C103" s="149"/>
      <c r="D103" s="163"/>
      <c r="E103" s="149"/>
      <c r="F103" s="117">
        <f t="shared" si="1"/>
        <v>0</v>
      </c>
      <c r="G103" s="200" t="s">
        <v>171</v>
      </c>
    </row>
    <row r="104" spans="1:7" s="32" customFormat="1" hidden="1">
      <c r="A104" s="157"/>
      <c r="B104" s="149"/>
      <c r="C104" s="149"/>
      <c r="D104" s="163"/>
      <c r="E104" s="149"/>
      <c r="F104" s="117">
        <f t="shared" si="1"/>
        <v>0</v>
      </c>
      <c r="G104" s="200" t="s">
        <v>171</v>
      </c>
    </row>
    <row r="105" spans="1:7" s="32" customFormat="1" hidden="1">
      <c r="A105" s="157"/>
      <c r="B105" s="149"/>
      <c r="C105" s="149"/>
      <c r="D105" s="163"/>
      <c r="E105" s="149"/>
      <c r="F105" s="117">
        <f t="shared" si="1"/>
        <v>0</v>
      </c>
      <c r="G105" s="200" t="s">
        <v>171</v>
      </c>
    </row>
    <row r="106" spans="1:7" s="32" customFormat="1" hidden="1">
      <c r="A106" s="157"/>
      <c r="B106" s="149"/>
      <c r="C106" s="149"/>
      <c r="D106" s="163"/>
      <c r="E106" s="149"/>
      <c r="F106" s="117">
        <f t="shared" si="1"/>
        <v>0</v>
      </c>
      <c r="G106" s="200" t="s">
        <v>171</v>
      </c>
    </row>
    <row r="107" spans="1:7" s="32" customFormat="1" hidden="1">
      <c r="A107" s="157"/>
      <c r="B107" s="149"/>
      <c r="C107" s="149"/>
      <c r="D107" s="163"/>
      <c r="E107" s="149"/>
      <c r="F107" s="117">
        <f t="shared" si="1"/>
        <v>0</v>
      </c>
      <c r="G107" s="200" t="s">
        <v>171</v>
      </c>
    </row>
    <row r="108" spans="1:7" s="32" customFormat="1" hidden="1">
      <c r="A108" s="157"/>
      <c r="B108" s="149"/>
      <c r="C108" s="149"/>
      <c r="D108" s="163"/>
      <c r="E108" s="149"/>
      <c r="F108" s="117">
        <f t="shared" si="1"/>
        <v>0</v>
      </c>
      <c r="G108" s="200" t="s">
        <v>171</v>
      </c>
    </row>
    <row r="109" spans="1:7" s="32" customFormat="1" hidden="1">
      <c r="A109" s="157"/>
      <c r="B109" s="149"/>
      <c r="C109" s="149"/>
      <c r="D109" s="163"/>
      <c r="E109" s="149"/>
      <c r="F109" s="117">
        <f t="shared" si="1"/>
        <v>0</v>
      </c>
      <c r="G109" s="200" t="s">
        <v>171</v>
      </c>
    </row>
    <row r="110" spans="1:7" s="32" customFormat="1" hidden="1">
      <c r="A110" s="157"/>
      <c r="B110" s="149"/>
      <c r="C110" s="149"/>
      <c r="D110" s="163"/>
      <c r="E110" s="149"/>
      <c r="F110" s="117">
        <f t="shared" si="1"/>
        <v>0</v>
      </c>
      <c r="G110" s="200" t="s">
        <v>171</v>
      </c>
    </row>
    <row r="111" spans="1:7" s="32" customFormat="1" hidden="1">
      <c r="A111" s="157"/>
      <c r="B111" s="149"/>
      <c r="C111" s="149"/>
      <c r="D111" s="163"/>
      <c r="E111" s="149"/>
      <c r="F111" s="117">
        <f t="shared" si="1"/>
        <v>0</v>
      </c>
      <c r="G111" s="200" t="s">
        <v>171</v>
      </c>
    </row>
    <row r="112" spans="1:7" s="32" customFormat="1" hidden="1">
      <c r="A112" s="157"/>
      <c r="B112" s="149"/>
      <c r="C112" s="149"/>
      <c r="D112" s="163"/>
      <c r="E112" s="149"/>
      <c r="F112" s="117">
        <f t="shared" si="1"/>
        <v>0</v>
      </c>
      <c r="G112" s="200" t="s">
        <v>171</v>
      </c>
    </row>
    <row r="113" spans="1:7" s="32" customFormat="1" hidden="1">
      <c r="A113" s="157"/>
      <c r="B113" s="149"/>
      <c r="C113" s="149"/>
      <c r="D113" s="163"/>
      <c r="E113" s="149"/>
      <c r="F113" s="117">
        <f t="shared" si="1"/>
        <v>0</v>
      </c>
      <c r="G113" s="200" t="s">
        <v>171</v>
      </c>
    </row>
    <row r="114" spans="1:7" s="32" customFormat="1" hidden="1">
      <c r="A114" s="157"/>
      <c r="B114" s="149"/>
      <c r="C114" s="149"/>
      <c r="D114" s="163"/>
      <c r="E114" s="149"/>
      <c r="F114" s="117">
        <f t="shared" si="1"/>
        <v>0</v>
      </c>
      <c r="G114" s="200" t="s">
        <v>171</v>
      </c>
    </row>
    <row r="115" spans="1:7" s="32" customFormat="1" hidden="1">
      <c r="A115" s="157"/>
      <c r="B115" s="149"/>
      <c r="C115" s="149"/>
      <c r="D115" s="163"/>
      <c r="E115" s="149"/>
      <c r="F115" s="117">
        <f t="shared" si="1"/>
        <v>0</v>
      </c>
      <c r="G115" s="200" t="s">
        <v>171</v>
      </c>
    </row>
    <row r="116" spans="1:7" s="32" customFormat="1" hidden="1">
      <c r="A116" s="157"/>
      <c r="B116" s="149"/>
      <c r="C116" s="149"/>
      <c r="D116" s="163"/>
      <c r="E116" s="149"/>
      <c r="F116" s="117">
        <f t="shared" si="1"/>
        <v>0</v>
      </c>
      <c r="G116" s="200" t="s">
        <v>171</v>
      </c>
    </row>
    <row r="117" spans="1:7" s="32" customFormat="1" hidden="1">
      <c r="A117" s="157"/>
      <c r="B117" s="149"/>
      <c r="C117" s="149"/>
      <c r="D117" s="163"/>
      <c r="E117" s="149"/>
      <c r="F117" s="117">
        <f t="shared" si="1"/>
        <v>0</v>
      </c>
      <c r="G117" s="200" t="s">
        <v>171</v>
      </c>
    </row>
    <row r="118" spans="1:7" s="32" customFormat="1" hidden="1">
      <c r="A118" s="157"/>
      <c r="B118" s="149"/>
      <c r="C118" s="149"/>
      <c r="D118" s="163"/>
      <c r="E118" s="149"/>
      <c r="F118" s="117">
        <f t="shared" si="1"/>
        <v>0</v>
      </c>
      <c r="G118" s="200" t="s">
        <v>171</v>
      </c>
    </row>
    <row r="119" spans="1:7" s="32" customFormat="1" hidden="1">
      <c r="A119" s="157"/>
      <c r="B119" s="149"/>
      <c r="C119" s="149"/>
      <c r="D119" s="163"/>
      <c r="E119" s="149"/>
      <c r="F119" s="117">
        <f t="shared" si="1"/>
        <v>0</v>
      </c>
      <c r="G119" s="200" t="s">
        <v>171</v>
      </c>
    </row>
    <row r="120" spans="1:7" s="32" customFormat="1" hidden="1">
      <c r="A120" s="157"/>
      <c r="B120" s="149"/>
      <c r="C120" s="149"/>
      <c r="D120" s="163"/>
      <c r="E120" s="149"/>
      <c r="F120" s="117">
        <f t="shared" si="1"/>
        <v>0</v>
      </c>
      <c r="G120" s="200" t="s">
        <v>171</v>
      </c>
    </row>
    <row r="121" spans="1:7" s="32" customFormat="1" hidden="1">
      <c r="A121" s="157"/>
      <c r="B121" s="149"/>
      <c r="C121" s="149"/>
      <c r="D121" s="163"/>
      <c r="E121" s="149"/>
      <c r="F121" s="117">
        <f t="shared" si="1"/>
        <v>0</v>
      </c>
      <c r="G121" s="200" t="s">
        <v>171</v>
      </c>
    </row>
    <row r="122" spans="1:7" s="32" customFormat="1" hidden="1">
      <c r="A122" s="157"/>
      <c r="B122" s="149"/>
      <c r="C122" s="149"/>
      <c r="D122" s="163"/>
      <c r="E122" s="149"/>
      <c r="F122" s="117">
        <f t="shared" si="1"/>
        <v>0</v>
      </c>
      <c r="G122" s="200" t="s">
        <v>171</v>
      </c>
    </row>
    <row r="123" spans="1:7" s="32" customFormat="1" hidden="1">
      <c r="A123" s="157"/>
      <c r="B123" s="149"/>
      <c r="C123" s="149"/>
      <c r="D123" s="163"/>
      <c r="E123" s="149"/>
      <c r="F123" s="117">
        <f t="shared" si="1"/>
        <v>0</v>
      </c>
      <c r="G123" s="200" t="s">
        <v>171</v>
      </c>
    </row>
    <row r="124" spans="1:7" s="32" customFormat="1" hidden="1">
      <c r="A124" s="157"/>
      <c r="B124" s="149"/>
      <c r="C124" s="149"/>
      <c r="D124" s="163"/>
      <c r="E124" s="149"/>
      <c r="F124" s="117">
        <f t="shared" si="1"/>
        <v>0</v>
      </c>
      <c r="G124" s="200" t="s">
        <v>171</v>
      </c>
    </row>
    <row r="125" spans="1:7" s="32" customFormat="1" hidden="1">
      <c r="A125" s="157"/>
      <c r="B125" s="149"/>
      <c r="C125" s="149"/>
      <c r="D125" s="163"/>
      <c r="E125" s="149"/>
      <c r="F125" s="117">
        <f t="shared" si="1"/>
        <v>0</v>
      </c>
      <c r="G125" s="200" t="s">
        <v>171</v>
      </c>
    </row>
    <row r="126" spans="1:7" s="32" customFormat="1" hidden="1">
      <c r="A126" s="157"/>
      <c r="B126" s="149"/>
      <c r="C126" s="149"/>
      <c r="D126" s="163"/>
      <c r="E126" s="149"/>
      <c r="F126" s="117">
        <f t="shared" si="1"/>
        <v>0</v>
      </c>
      <c r="G126" s="200" t="s">
        <v>171</v>
      </c>
    </row>
    <row r="127" spans="1:7" s="32" customFormat="1" hidden="1">
      <c r="A127" s="157"/>
      <c r="B127" s="149"/>
      <c r="C127" s="149"/>
      <c r="D127" s="163"/>
      <c r="E127" s="149"/>
      <c r="F127" s="117">
        <f t="shared" si="1"/>
        <v>0</v>
      </c>
      <c r="G127" s="200" t="s">
        <v>171</v>
      </c>
    </row>
    <row r="128" spans="1:7" s="32" customFormat="1" hidden="1">
      <c r="A128" s="157"/>
      <c r="B128" s="149"/>
      <c r="C128" s="149"/>
      <c r="D128" s="163"/>
      <c r="E128" s="149"/>
      <c r="F128" s="117">
        <f t="shared" si="1"/>
        <v>0</v>
      </c>
      <c r="G128" s="200" t="s">
        <v>171</v>
      </c>
    </row>
    <row r="129" spans="1:9" s="32" customFormat="1" hidden="1">
      <c r="A129" s="157"/>
      <c r="B129" s="149"/>
      <c r="C129" s="149"/>
      <c r="D129" s="163"/>
      <c r="E129" s="149"/>
      <c r="F129" s="117">
        <f t="shared" si="1"/>
        <v>0</v>
      </c>
      <c r="G129" s="200" t="s">
        <v>171</v>
      </c>
    </row>
    <row r="130" spans="1:9" s="32" customFormat="1" hidden="1">
      <c r="A130" s="157"/>
      <c r="B130" s="149"/>
      <c r="C130" s="149"/>
      <c r="D130" s="163"/>
      <c r="E130" s="149"/>
      <c r="F130" s="117">
        <f t="shared" si="1"/>
        <v>0</v>
      </c>
      <c r="G130" s="200" t="s">
        <v>171</v>
      </c>
    </row>
    <row r="131" spans="1:9" s="32" customFormat="1" hidden="1">
      <c r="A131" s="157"/>
      <c r="B131" s="149"/>
      <c r="C131" s="149"/>
      <c r="D131" s="163"/>
      <c r="E131" s="149"/>
      <c r="F131" s="117">
        <f t="shared" si="1"/>
        <v>0</v>
      </c>
      <c r="G131" s="200" t="s">
        <v>171</v>
      </c>
    </row>
    <row r="132" spans="1:9" s="32" customFormat="1" hidden="1">
      <c r="A132" s="157"/>
      <c r="B132" s="149"/>
      <c r="C132" s="149"/>
      <c r="D132" s="163"/>
      <c r="E132" s="149"/>
      <c r="F132" s="117">
        <f t="shared" si="1"/>
        <v>0</v>
      </c>
      <c r="G132" s="200" t="s">
        <v>171</v>
      </c>
    </row>
    <row r="133" spans="1:9" s="32" customFormat="1" hidden="1">
      <c r="A133" s="157"/>
      <c r="B133" s="149"/>
      <c r="C133" s="149"/>
      <c r="D133" s="163"/>
      <c r="E133" s="149"/>
      <c r="F133" s="117">
        <f t="shared" si="1"/>
        <v>0</v>
      </c>
      <c r="G133" s="200" t="s">
        <v>171</v>
      </c>
    </row>
    <row r="134" spans="1:9" s="32" customFormat="1">
      <c r="A134" s="157" t="s">
        <v>210</v>
      </c>
      <c r="B134" s="149">
        <v>3</v>
      </c>
      <c r="C134" s="149" t="s">
        <v>215</v>
      </c>
      <c r="D134" s="163">
        <f t="shared" ref="D134" ca="1" si="2">RAND()*1000000</f>
        <v>306464.46738790465</v>
      </c>
      <c r="E134" s="149">
        <v>7</v>
      </c>
      <c r="F134" s="192">
        <f ca="1">ROUND(+B134*D134*E134,2)</f>
        <v>6435753.8200000003</v>
      </c>
      <c r="G134" s="200" t="s">
        <v>171</v>
      </c>
    </row>
    <row r="135" spans="1:9">
      <c r="A135" s="171"/>
      <c r="B135" s="5"/>
      <c r="C135" s="5"/>
      <c r="D135" s="178"/>
      <c r="E135" s="179" t="s">
        <v>172</v>
      </c>
      <c r="F135" s="199">
        <f ca="1">ROUND(SUBTOTAL(109,F5:F134),2)</f>
        <v>40194410.609999999</v>
      </c>
      <c r="G135" s="202" t="s">
        <v>171</v>
      </c>
      <c r="I135" s="226" t="s">
        <v>216</v>
      </c>
    </row>
    <row r="136" spans="1:9" s="32" customFormat="1">
      <c r="A136" s="157"/>
      <c r="B136" s="29"/>
      <c r="C136" s="29"/>
      <c r="D136" s="182"/>
      <c r="E136" s="29"/>
      <c r="F136" s="197"/>
      <c r="G136" s="200" t="s">
        <v>174</v>
      </c>
    </row>
    <row r="137" spans="1:9" s="32" customFormat="1">
      <c r="A137" s="157" t="s">
        <v>210</v>
      </c>
      <c r="B137" s="149">
        <v>3</v>
      </c>
      <c r="C137" s="149" t="s">
        <v>215</v>
      </c>
      <c r="D137" s="163">
        <f t="shared" ref="D137:D139" ca="1" si="3">RAND()*1000000</f>
        <v>905812.49552111316</v>
      </c>
      <c r="E137" s="149">
        <v>7</v>
      </c>
      <c r="F137" s="117">
        <f ca="1">ROUND(+B137*D137*E137,2)</f>
        <v>19022062.41</v>
      </c>
      <c r="G137" s="200" t="s">
        <v>174</v>
      </c>
    </row>
    <row r="138" spans="1:9" s="32" customFormat="1">
      <c r="A138" s="157" t="s">
        <v>210</v>
      </c>
      <c r="B138" s="149">
        <v>3</v>
      </c>
      <c r="C138" s="149" t="s">
        <v>215</v>
      </c>
      <c r="D138" s="163">
        <f t="shared" ca="1" si="3"/>
        <v>989786.99474037951</v>
      </c>
      <c r="E138" s="149">
        <v>7</v>
      </c>
      <c r="F138" s="117">
        <f t="shared" ref="F138:F265" ca="1" si="4">ROUND(+B138*D138*E138,2)</f>
        <v>20785526.890000001</v>
      </c>
      <c r="G138" s="200" t="s">
        <v>174</v>
      </c>
    </row>
    <row r="139" spans="1:9" s="32" customFormat="1">
      <c r="A139" s="157" t="s">
        <v>210</v>
      </c>
      <c r="B139" s="149">
        <v>3</v>
      </c>
      <c r="C139" s="149" t="s">
        <v>215</v>
      </c>
      <c r="D139" s="163">
        <f t="shared" ca="1" si="3"/>
        <v>680587.71830547636</v>
      </c>
      <c r="E139" s="149">
        <v>7</v>
      </c>
      <c r="F139" s="117">
        <f t="shared" ca="1" si="4"/>
        <v>14292342.08</v>
      </c>
      <c r="G139" s="200" t="s">
        <v>174</v>
      </c>
    </row>
    <row r="140" spans="1:9" s="32" customFormat="1" hidden="1">
      <c r="A140" s="157"/>
      <c r="B140" s="149"/>
      <c r="C140" s="149"/>
      <c r="D140" s="163"/>
      <c r="E140" s="149"/>
      <c r="F140" s="117">
        <f t="shared" si="4"/>
        <v>0</v>
      </c>
      <c r="G140" s="200" t="s">
        <v>174</v>
      </c>
    </row>
    <row r="141" spans="1:9" s="32" customFormat="1" hidden="1">
      <c r="A141" s="157"/>
      <c r="B141" s="149"/>
      <c r="C141" s="149"/>
      <c r="D141" s="163"/>
      <c r="E141" s="149"/>
      <c r="F141" s="117">
        <f t="shared" si="4"/>
        <v>0</v>
      </c>
      <c r="G141" s="200" t="s">
        <v>174</v>
      </c>
    </row>
    <row r="142" spans="1:9" s="32" customFormat="1" hidden="1">
      <c r="A142" s="157"/>
      <c r="B142" s="149"/>
      <c r="C142" s="149"/>
      <c r="D142" s="163"/>
      <c r="E142" s="149"/>
      <c r="F142" s="117">
        <f t="shared" si="4"/>
        <v>0</v>
      </c>
      <c r="G142" s="200" t="s">
        <v>174</v>
      </c>
    </row>
    <row r="143" spans="1:9" s="32" customFormat="1" hidden="1">
      <c r="A143" s="157"/>
      <c r="B143" s="149"/>
      <c r="C143" s="149"/>
      <c r="D143" s="163"/>
      <c r="E143" s="149"/>
      <c r="F143" s="117">
        <f t="shared" si="4"/>
        <v>0</v>
      </c>
      <c r="G143" s="200" t="s">
        <v>174</v>
      </c>
    </row>
    <row r="144" spans="1:9" s="32" customFormat="1" hidden="1">
      <c r="A144" s="157"/>
      <c r="B144" s="149"/>
      <c r="C144" s="149"/>
      <c r="D144" s="163"/>
      <c r="E144" s="149"/>
      <c r="F144" s="117">
        <f t="shared" si="4"/>
        <v>0</v>
      </c>
      <c r="G144" s="200" t="s">
        <v>174</v>
      </c>
    </row>
    <row r="145" spans="1:7" s="32" customFormat="1" hidden="1">
      <c r="A145" s="157"/>
      <c r="B145" s="149"/>
      <c r="C145" s="149"/>
      <c r="D145" s="163"/>
      <c r="E145" s="149"/>
      <c r="F145" s="117">
        <f t="shared" si="4"/>
        <v>0</v>
      </c>
      <c r="G145" s="200" t="s">
        <v>174</v>
      </c>
    </row>
    <row r="146" spans="1:7" s="32" customFormat="1" hidden="1">
      <c r="A146" s="157"/>
      <c r="B146" s="149"/>
      <c r="C146" s="149"/>
      <c r="D146" s="163"/>
      <c r="E146" s="149"/>
      <c r="F146" s="117">
        <f t="shared" si="4"/>
        <v>0</v>
      </c>
      <c r="G146" s="200" t="s">
        <v>174</v>
      </c>
    </row>
    <row r="147" spans="1:7" s="32" customFormat="1" hidden="1">
      <c r="A147" s="157"/>
      <c r="B147" s="149"/>
      <c r="C147" s="149"/>
      <c r="D147" s="163"/>
      <c r="E147" s="149"/>
      <c r="F147" s="117">
        <f t="shared" si="4"/>
        <v>0</v>
      </c>
      <c r="G147" s="200" t="s">
        <v>174</v>
      </c>
    </row>
    <row r="148" spans="1:7" s="32" customFormat="1" hidden="1">
      <c r="A148" s="157"/>
      <c r="B148" s="149"/>
      <c r="C148" s="149"/>
      <c r="D148" s="163"/>
      <c r="E148" s="149"/>
      <c r="F148" s="117">
        <f t="shared" si="4"/>
        <v>0</v>
      </c>
      <c r="G148" s="200" t="s">
        <v>174</v>
      </c>
    </row>
    <row r="149" spans="1:7" s="32" customFormat="1" hidden="1">
      <c r="A149" s="157"/>
      <c r="B149" s="149"/>
      <c r="C149" s="149"/>
      <c r="D149" s="163"/>
      <c r="E149" s="149"/>
      <c r="F149" s="117">
        <f t="shared" si="4"/>
        <v>0</v>
      </c>
      <c r="G149" s="200" t="s">
        <v>174</v>
      </c>
    </row>
    <row r="150" spans="1:7" s="32" customFormat="1" hidden="1">
      <c r="A150" s="157"/>
      <c r="B150" s="149"/>
      <c r="C150" s="149"/>
      <c r="D150" s="163"/>
      <c r="E150" s="149"/>
      <c r="F150" s="117">
        <f t="shared" si="4"/>
        <v>0</v>
      </c>
      <c r="G150" s="200" t="s">
        <v>174</v>
      </c>
    </row>
    <row r="151" spans="1:7" s="32" customFormat="1" hidden="1">
      <c r="A151" s="157"/>
      <c r="B151" s="149"/>
      <c r="C151" s="149"/>
      <c r="D151" s="163"/>
      <c r="E151" s="149"/>
      <c r="F151" s="117">
        <f t="shared" si="4"/>
        <v>0</v>
      </c>
      <c r="G151" s="200" t="s">
        <v>174</v>
      </c>
    </row>
    <row r="152" spans="1:7" s="32" customFormat="1" hidden="1">
      <c r="A152" s="157"/>
      <c r="B152" s="149"/>
      <c r="C152" s="149"/>
      <c r="D152" s="163"/>
      <c r="E152" s="149"/>
      <c r="F152" s="117">
        <f t="shared" si="4"/>
        <v>0</v>
      </c>
      <c r="G152" s="200" t="s">
        <v>174</v>
      </c>
    </row>
    <row r="153" spans="1:7" s="32" customFormat="1" hidden="1">
      <c r="A153" s="157"/>
      <c r="B153" s="149"/>
      <c r="C153" s="149"/>
      <c r="D153" s="163"/>
      <c r="E153" s="149"/>
      <c r="F153" s="117">
        <f t="shared" si="4"/>
        <v>0</v>
      </c>
      <c r="G153" s="200" t="s">
        <v>174</v>
      </c>
    </row>
    <row r="154" spans="1:7" s="32" customFormat="1" hidden="1">
      <c r="A154" s="157"/>
      <c r="B154" s="149"/>
      <c r="C154" s="149"/>
      <c r="D154" s="163"/>
      <c r="E154" s="149"/>
      <c r="F154" s="117">
        <f t="shared" si="4"/>
        <v>0</v>
      </c>
      <c r="G154" s="200" t="s">
        <v>174</v>
      </c>
    </row>
    <row r="155" spans="1:7" s="32" customFormat="1" hidden="1">
      <c r="A155" s="157"/>
      <c r="B155" s="149"/>
      <c r="C155" s="149"/>
      <c r="D155" s="163"/>
      <c r="E155" s="149"/>
      <c r="F155" s="117">
        <f t="shared" si="4"/>
        <v>0</v>
      </c>
      <c r="G155" s="200" t="s">
        <v>174</v>
      </c>
    </row>
    <row r="156" spans="1:7" s="32" customFormat="1" hidden="1">
      <c r="A156" s="157"/>
      <c r="B156" s="149"/>
      <c r="C156" s="149"/>
      <c r="D156" s="163"/>
      <c r="E156" s="149"/>
      <c r="F156" s="117">
        <f t="shared" si="4"/>
        <v>0</v>
      </c>
      <c r="G156" s="200" t="s">
        <v>174</v>
      </c>
    </row>
    <row r="157" spans="1:7" s="32" customFormat="1" hidden="1">
      <c r="A157" s="157"/>
      <c r="B157" s="149"/>
      <c r="C157" s="149"/>
      <c r="D157" s="163"/>
      <c r="E157" s="149"/>
      <c r="F157" s="117">
        <f t="shared" si="4"/>
        <v>0</v>
      </c>
      <c r="G157" s="200" t="s">
        <v>174</v>
      </c>
    </row>
    <row r="158" spans="1:7" s="32" customFormat="1" hidden="1">
      <c r="A158" s="157"/>
      <c r="B158" s="149"/>
      <c r="C158" s="149"/>
      <c r="D158" s="163"/>
      <c r="E158" s="149"/>
      <c r="F158" s="117">
        <f t="shared" si="4"/>
        <v>0</v>
      </c>
      <c r="G158" s="200" t="s">
        <v>174</v>
      </c>
    </row>
    <row r="159" spans="1:7" s="32" customFormat="1" hidden="1">
      <c r="A159" s="157"/>
      <c r="B159" s="149"/>
      <c r="C159" s="149"/>
      <c r="D159" s="163"/>
      <c r="E159" s="149"/>
      <c r="F159" s="117">
        <f t="shared" si="4"/>
        <v>0</v>
      </c>
      <c r="G159" s="200" t="s">
        <v>174</v>
      </c>
    </row>
    <row r="160" spans="1:7" s="32" customFormat="1" hidden="1">
      <c r="A160" s="157"/>
      <c r="B160" s="149"/>
      <c r="C160" s="149"/>
      <c r="D160" s="163"/>
      <c r="E160" s="149"/>
      <c r="F160" s="117">
        <f t="shared" si="4"/>
        <v>0</v>
      </c>
      <c r="G160" s="200" t="s">
        <v>174</v>
      </c>
    </row>
    <row r="161" spans="1:7" s="32" customFormat="1" hidden="1">
      <c r="A161" s="157"/>
      <c r="B161" s="149"/>
      <c r="C161" s="149"/>
      <c r="D161" s="163"/>
      <c r="E161" s="149"/>
      <c r="F161" s="117">
        <f t="shared" si="4"/>
        <v>0</v>
      </c>
      <c r="G161" s="200" t="s">
        <v>174</v>
      </c>
    </row>
    <row r="162" spans="1:7" s="32" customFormat="1" hidden="1">
      <c r="A162" s="157"/>
      <c r="B162" s="149"/>
      <c r="C162" s="149"/>
      <c r="D162" s="163"/>
      <c r="E162" s="149"/>
      <c r="F162" s="117">
        <f t="shared" si="4"/>
        <v>0</v>
      </c>
      <c r="G162" s="200" t="s">
        <v>174</v>
      </c>
    </row>
    <row r="163" spans="1:7" s="32" customFormat="1" hidden="1">
      <c r="A163" s="157"/>
      <c r="B163" s="149"/>
      <c r="C163" s="149"/>
      <c r="D163" s="163"/>
      <c r="E163" s="149"/>
      <c r="F163" s="117">
        <f t="shared" si="4"/>
        <v>0</v>
      </c>
      <c r="G163" s="200" t="s">
        <v>174</v>
      </c>
    </row>
    <row r="164" spans="1:7" s="32" customFormat="1" hidden="1">
      <c r="A164" s="157"/>
      <c r="B164" s="149"/>
      <c r="C164" s="149"/>
      <c r="D164" s="163"/>
      <c r="E164" s="149"/>
      <c r="F164" s="117">
        <f t="shared" si="4"/>
        <v>0</v>
      </c>
      <c r="G164" s="200" t="s">
        <v>174</v>
      </c>
    </row>
    <row r="165" spans="1:7" s="32" customFormat="1" hidden="1">
      <c r="A165" s="157"/>
      <c r="B165" s="149"/>
      <c r="C165" s="149"/>
      <c r="D165" s="163"/>
      <c r="E165" s="149"/>
      <c r="F165" s="117">
        <f t="shared" si="4"/>
        <v>0</v>
      </c>
      <c r="G165" s="200" t="s">
        <v>174</v>
      </c>
    </row>
    <row r="166" spans="1:7" s="32" customFormat="1" hidden="1">
      <c r="A166" s="157"/>
      <c r="B166" s="149"/>
      <c r="C166" s="149"/>
      <c r="D166" s="163"/>
      <c r="E166" s="149"/>
      <c r="F166" s="117">
        <f t="shared" si="4"/>
        <v>0</v>
      </c>
      <c r="G166" s="200" t="s">
        <v>174</v>
      </c>
    </row>
    <row r="167" spans="1:7" s="32" customFormat="1" hidden="1">
      <c r="A167" s="157"/>
      <c r="B167" s="149"/>
      <c r="C167" s="149"/>
      <c r="D167" s="163"/>
      <c r="E167" s="149"/>
      <c r="F167" s="117">
        <f t="shared" si="4"/>
        <v>0</v>
      </c>
      <c r="G167" s="200" t="s">
        <v>174</v>
      </c>
    </row>
    <row r="168" spans="1:7" s="32" customFormat="1" hidden="1">
      <c r="A168" s="157"/>
      <c r="B168" s="149"/>
      <c r="C168" s="149"/>
      <c r="D168" s="163"/>
      <c r="E168" s="149"/>
      <c r="F168" s="117">
        <f t="shared" si="4"/>
        <v>0</v>
      </c>
      <c r="G168" s="200" t="s">
        <v>174</v>
      </c>
    </row>
    <row r="169" spans="1:7" s="32" customFormat="1" hidden="1">
      <c r="A169" s="157"/>
      <c r="B169" s="149"/>
      <c r="C169" s="149"/>
      <c r="D169" s="163"/>
      <c r="E169" s="149"/>
      <c r="F169" s="117">
        <f t="shared" si="4"/>
        <v>0</v>
      </c>
      <c r="G169" s="200" t="s">
        <v>174</v>
      </c>
    </row>
    <row r="170" spans="1:7" s="32" customFormat="1" hidden="1">
      <c r="A170" s="157"/>
      <c r="B170" s="149"/>
      <c r="C170" s="149"/>
      <c r="D170" s="163"/>
      <c r="E170" s="149"/>
      <c r="F170" s="117">
        <f t="shared" si="4"/>
        <v>0</v>
      </c>
      <c r="G170" s="200" t="s">
        <v>174</v>
      </c>
    </row>
    <row r="171" spans="1:7" s="32" customFormat="1" hidden="1">
      <c r="A171" s="157"/>
      <c r="B171" s="149"/>
      <c r="C171" s="149"/>
      <c r="D171" s="163"/>
      <c r="E171" s="149"/>
      <c r="F171" s="117">
        <f t="shared" si="4"/>
        <v>0</v>
      </c>
      <c r="G171" s="200" t="s">
        <v>174</v>
      </c>
    </row>
    <row r="172" spans="1:7" s="32" customFormat="1" hidden="1">
      <c r="A172" s="157"/>
      <c r="B172" s="149"/>
      <c r="C172" s="149"/>
      <c r="D172" s="163"/>
      <c r="E172" s="149"/>
      <c r="F172" s="117">
        <f t="shared" si="4"/>
        <v>0</v>
      </c>
      <c r="G172" s="200" t="s">
        <v>174</v>
      </c>
    </row>
    <row r="173" spans="1:7" s="32" customFormat="1" hidden="1">
      <c r="A173" s="157"/>
      <c r="B173" s="149"/>
      <c r="C173" s="149"/>
      <c r="D173" s="163"/>
      <c r="E173" s="149"/>
      <c r="F173" s="117">
        <f t="shared" si="4"/>
        <v>0</v>
      </c>
      <c r="G173" s="200" t="s">
        <v>174</v>
      </c>
    </row>
    <row r="174" spans="1:7" s="32" customFormat="1" hidden="1">
      <c r="A174" s="157"/>
      <c r="B174" s="149"/>
      <c r="C174" s="149"/>
      <c r="D174" s="163"/>
      <c r="E174" s="149"/>
      <c r="F174" s="117">
        <f t="shared" si="4"/>
        <v>0</v>
      </c>
      <c r="G174" s="200" t="s">
        <v>174</v>
      </c>
    </row>
    <row r="175" spans="1:7" s="32" customFormat="1" hidden="1">
      <c r="A175" s="157"/>
      <c r="B175" s="149"/>
      <c r="C175" s="149"/>
      <c r="D175" s="163"/>
      <c r="E175" s="149"/>
      <c r="F175" s="117">
        <f t="shared" si="4"/>
        <v>0</v>
      </c>
      <c r="G175" s="200" t="s">
        <v>174</v>
      </c>
    </row>
    <row r="176" spans="1:7" s="32" customFormat="1" hidden="1">
      <c r="A176" s="157"/>
      <c r="B176" s="149"/>
      <c r="C176" s="149"/>
      <c r="D176" s="163"/>
      <c r="E176" s="149"/>
      <c r="F176" s="117">
        <f t="shared" si="4"/>
        <v>0</v>
      </c>
      <c r="G176" s="200" t="s">
        <v>174</v>
      </c>
    </row>
    <row r="177" spans="1:7" s="32" customFormat="1" hidden="1">
      <c r="A177" s="157"/>
      <c r="B177" s="149"/>
      <c r="C177" s="149"/>
      <c r="D177" s="163"/>
      <c r="E177" s="149"/>
      <c r="F177" s="117">
        <f t="shared" si="4"/>
        <v>0</v>
      </c>
      <c r="G177" s="200" t="s">
        <v>174</v>
      </c>
    </row>
    <row r="178" spans="1:7" s="32" customFormat="1" hidden="1">
      <c r="A178" s="157"/>
      <c r="B178" s="149"/>
      <c r="C178" s="149"/>
      <c r="D178" s="163"/>
      <c r="E178" s="149"/>
      <c r="F178" s="117">
        <f t="shared" si="4"/>
        <v>0</v>
      </c>
      <c r="G178" s="200" t="s">
        <v>174</v>
      </c>
    </row>
    <row r="179" spans="1:7" s="32" customFormat="1" hidden="1">
      <c r="A179" s="157"/>
      <c r="B179" s="149"/>
      <c r="C179" s="149"/>
      <c r="D179" s="163"/>
      <c r="E179" s="149"/>
      <c r="F179" s="117">
        <f t="shared" si="4"/>
        <v>0</v>
      </c>
      <c r="G179" s="200" t="s">
        <v>174</v>
      </c>
    </row>
    <row r="180" spans="1:7" s="32" customFormat="1" hidden="1">
      <c r="A180" s="157"/>
      <c r="B180" s="149"/>
      <c r="C180" s="149"/>
      <c r="D180" s="163"/>
      <c r="E180" s="149"/>
      <c r="F180" s="117">
        <f t="shared" si="4"/>
        <v>0</v>
      </c>
      <c r="G180" s="200" t="s">
        <v>174</v>
      </c>
    </row>
    <row r="181" spans="1:7" s="32" customFormat="1" hidden="1">
      <c r="A181" s="157"/>
      <c r="B181" s="149"/>
      <c r="C181" s="149"/>
      <c r="D181" s="163"/>
      <c r="E181" s="149"/>
      <c r="F181" s="117">
        <f t="shared" si="4"/>
        <v>0</v>
      </c>
      <c r="G181" s="200" t="s">
        <v>174</v>
      </c>
    </row>
    <row r="182" spans="1:7" s="32" customFormat="1" hidden="1">
      <c r="A182" s="157"/>
      <c r="B182" s="149"/>
      <c r="C182" s="149"/>
      <c r="D182" s="163"/>
      <c r="E182" s="149"/>
      <c r="F182" s="117">
        <f t="shared" si="4"/>
        <v>0</v>
      </c>
      <c r="G182" s="200" t="s">
        <v>174</v>
      </c>
    </row>
    <row r="183" spans="1:7" s="32" customFormat="1" hidden="1">
      <c r="A183" s="157"/>
      <c r="B183" s="149"/>
      <c r="C183" s="149"/>
      <c r="D183" s="163"/>
      <c r="E183" s="149"/>
      <c r="F183" s="117">
        <f t="shared" si="4"/>
        <v>0</v>
      </c>
      <c r="G183" s="200" t="s">
        <v>174</v>
      </c>
    </row>
    <row r="184" spans="1:7" s="32" customFormat="1" hidden="1">
      <c r="A184" s="157"/>
      <c r="B184" s="149"/>
      <c r="C184" s="149"/>
      <c r="D184" s="163"/>
      <c r="E184" s="149"/>
      <c r="F184" s="117">
        <f t="shared" si="4"/>
        <v>0</v>
      </c>
      <c r="G184" s="200" t="s">
        <v>174</v>
      </c>
    </row>
    <row r="185" spans="1:7" s="32" customFormat="1" hidden="1">
      <c r="A185" s="157"/>
      <c r="B185" s="149"/>
      <c r="C185" s="149"/>
      <c r="D185" s="163"/>
      <c r="E185" s="149"/>
      <c r="F185" s="117">
        <f t="shared" si="4"/>
        <v>0</v>
      </c>
      <c r="G185" s="200" t="s">
        <v>174</v>
      </c>
    </row>
    <row r="186" spans="1:7" s="32" customFormat="1" hidden="1">
      <c r="A186" s="157"/>
      <c r="B186" s="149"/>
      <c r="C186" s="149"/>
      <c r="D186" s="163"/>
      <c r="E186" s="149"/>
      <c r="F186" s="117">
        <f t="shared" si="4"/>
        <v>0</v>
      </c>
      <c r="G186" s="200" t="s">
        <v>174</v>
      </c>
    </row>
    <row r="187" spans="1:7" s="32" customFormat="1" hidden="1">
      <c r="A187" s="157"/>
      <c r="B187" s="149"/>
      <c r="C187" s="149"/>
      <c r="D187" s="163"/>
      <c r="E187" s="149"/>
      <c r="F187" s="117">
        <f t="shared" si="4"/>
        <v>0</v>
      </c>
      <c r="G187" s="200" t="s">
        <v>174</v>
      </c>
    </row>
    <row r="188" spans="1:7" s="32" customFormat="1" hidden="1">
      <c r="A188" s="157"/>
      <c r="B188" s="149"/>
      <c r="C188" s="149"/>
      <c r="D188" s="163"/>
      <c r="E188" s="149"/>
      <c r="F188" s="117">
        <f t="shared" si="4"/>
        <v>0</v>
      </c>
      <c r="G188" s="200" t="s">
        <v>174</v>
      </c>
    </row>
    <row r="189" spans="1:7" s="32" customFormat="1" hidden="1">
      <c r="A189" s="157"/>
      <c r="B189" s="149"/>
      <c r="C189" s="149"/>
      <c r="D189" s="163"/>
      <c r="E189" s="149"/>
      <c r="F189" s="117">
        <f t="shared" si="4"/>
        <v>0</v>
      </c>
      <c r="G189" s="200" t="s">
        <v>174</v>
      </c>
    </row>
    <row r="190" spans="1:7" s="32" customFormat="1" hidden="1">
      <c r="A190" s="157"/>
      <c r="B190" s="149"/>
      <c r="C190" s="149"/>
      <c r="D190" s="163"/>
      <c r="E190" s="149"/>
      <c r="F190" s="117">
        <f t="shared" si="4"/>
        <v>0</v>
      </c>
      <c r="G190" s="200" t="s">
        <v>174</v>
      </c>
    </row>
    <row r="191" spans="1:7" s="32" customFormat="1" hidden="1">
      <c r="A191" s="157"/>
      <c r="B191" s="149"/>
      <c r="C191" s="149"/>
      <c r="D191" s="163"/>
      <c r="E191" s="149"/>
      <c r="F191" s="117">
        <f t="shared" si="4"/>
        <v>0</v>
      </c>
      <c r="G191" s="200" t="s">
        <v>174</v>
      </c>
    </row>
    <row r="192" spans="1:7" s="32" customFormat="1" hidden="1">
      <c r="A192" s="157"/>
      <c r="B192" s="149"/>
      <c r="C192" s="149"/>
      <c r="D192" s="163"/>
      <c r="E192" s="149"/>
      <c r="F192" s="117">
        <f t="shared" si="4"/>
        <v>0</v>
      </c>
      <c r="G192" s="200" t="s">
        <v>174</v>
      </c>
    </row>
    <row r="193" spans="1:7" s="32" customFormat="1" hidden="1">
      <c r="A193" s="157"/>
      <c r="B193" s="149"/>
      <c r="C193" s="149"/>
      <c r="D193" s="163"/>
      <c r="E193" s="149"/>
      <c r="F193" s="117">
        <f t="shared" si="4"/>
        <v>0</v>
      </c>
      <c r="G193" s="200" t="s">
        <v>174</v>
      </c>
    </row>
    <row r="194" spans="1:7" s="32" customFormat="1" hidden="1">
      <c r="A194" s="157"/>
      <c r="B194" s="149"/>
      <c r="C194" s="149"/>
      <c r="D194" s="163"/>
      <c r="E194" s="149"/>
      <c r="F194" s="117">
        <f t="shared" si="4"/>
        <v>0</v>
      </c>
      <c r="G194" s="200" t="s">
        <v>174</v>
      </c>
    </row>
    <row r="195" spans="1:7" s="32" customFormat="1" hidden="1">
      <c r="A195" s="157"/>
      <c r="B195" s="149"/>
      <c r="C195" s="149"/>
      <c r="D195" s="163"/>
      <c r="E195" s="149"/>
      <c r="F195" s="117">
        <f t="shared" si="4"/>
        <v>0</v>
      </c>
      <c r="G195" s="200" t="s">
        <v>174</v>
      </c>
    </row>
    <row r="196" spans="1:7" s="32" customFormat="1" hidden="1">
      <c r="A196" s="157"/>
      <c r="B196" s="149"/>
      <c r="C196" s="149"/>
      <c r="D196" s="163"/>
      <c r="E196" s="149"/>
      <c r="F196" s="117">
        <f t="shared" si="4"/>
        <v>0</v>
      </c>
      <c r="G196" s="200" t="s">
        <v>174</v>
      </c>
    </row>
    <row r="197" spans="1:7" s="32" customFormat="1" hidden="1">
      <c r="A197" s="157"/>
      <c r="B197" s="149"/>
      <c r="C197" s="149"/>
      <c r="D197" s="163"/>
      <c r="E197" s="149"/>
      <c r="F197" s="117">
        <f t="shared" si="4"/>
        <v>0</v>
      </c>
      <c r="G197" s="200" t="s">
        <v>174</v>
      </c>
    </row>
    <row r="198" spans="1:7" s="32" customFormat="1" hidden="1">
      <c r="A198" s="157"/>
      <c r="B198" s="149"/>
      <c r="C198" s="149"/>
      <c r="D198" s="163"/>
      <c r="E198" s="149"/>
      <c r="F198" s="117">
        <f t="shared" si="4"/>
        <v>0</v>
      </c>
      <c r="G198" s="200" t="s">
        <v>174</v>
      </c>
    </row>
    <row r="199" spans="1:7" s="32" customFormat="1" hidden="1">
      <c r="A199" s="157"/>
      <c r="B199" s="149"/>
      <c r="C199" s="149"/>
      <c r="D199" s="163"/>
      <c r="E199" s="149"/>
      <c r="F199" s="117">
        <f t="shared" si="4"/>
        <v>0</v>
      </c>
      <c r="G199" s="200" t="s">
        <v>174</v>
      </c>
    </row>
    <row r="200" spans="1:7" s="32" customFormat="1" hidden="1">
      <c r="A200" s="157"/>
      <c r="B200" s="149"/>
      <c r="C200" s="149"/>
      <c r="D200" s="163"/>
      <c r="E200" s="149"/>
      <c r="F200" s="117">
        <f t="shared" si="4"/>
        <v>0</v>
      </c>
      <c r="G200" s="200" t="s">
        <v>174</v>
      </c>
    </row>
    <row r="201" spans="1:7" s="32" customFormat="1" hidden="1">
      <c r="A201" s="157"/>
      <c r="B201" s="149"/>
      <c r="C201" s="149"/>
      <c r="D201" s="163"/>
      <c r="E201" s="149"/>
      <c r="F201" s="117">
        <f t="shared" si="4"/>
        <v>0</v>
      </c>
      <c r="G201" s="200" t="s">
        <v>174</v>
      </c>
    </row>
    <row r="202" spans="1:7" s="32" customFormat="1" hidden="1">
      <c r="A202" s="157"/>
      <c r="B202" s="149"/>
      <c r="C202" s="149"/>
      <c r="D202" s="163"/>
      <c r="E202" s="149"/>
      <c r="F202" s="117">
        <f t="shared" si="4"/>
        <v>0</v>
      </c>
      <c r="G202" s="200" t="s">
        <v>174</v>
      </c>
    </row>
    <row r="203" spans="1:7" s="32" customFormat="1" hidden="1">
      <c r="A203" s="157"/>
      <c r="B203" s="149"/>
      <c r="C203" s="149"/>
      <c r="D203" s="163"/>
      <c r="E203" s="149"/>
      <c r="F203" s="117">
        <f t="shared" si="4"/>
        <v>0</v>
      </c>
      <c r="G203" s="200" t="s">
        <v>174</v>
      </c>
    </row>
    <row r="204" spans="1:7" s="32" customFormat="1" hidden="1">
      <c r="A204" s="157"/>
      <c r="B204" s="149"/>
      <c r="C204" s="149"/>
      <c r="D204" s="163"/>
      <c r="E204" s="149"/>
      <c r="F204" s="117">
        <f t="shared" si="4"/>
        <v>0</v>
      </c>
      <c r="G204" s="200" t="s">
        <v>174</v>
      </c>
    </row>
    <row r="205" spans="1:7" s="32" customFormat="1" hidden="1">
      <c r="A205" s="157"/>
      <c r="B205" s="149"/>
      <c r="C205" s="149"/>
      <c r="D205" s="163"/>
      <c r="E205" s="149"/>
      <c r="F205" s="117">
        <f t="shared" si="4"/>
        <v>0</v>
      </c>
      <c r="G205" s="200" t="s">
        <v>174</v>
      </c>
    </row>
    <row r="206" spans="1:7" s="32" customFormat="1" hidden="1">
      <c r="A206" s="157"/>
      <c r="B206" s="149"/>
      <c r="C206" s="149"/>
      <c r="D206" s="163"/>
      <c r="E206" s="149"/>
      <c r="F206" s="117">
        <f t="shared" si="4"/>
        <v>0</v>
      </c>
      <c r="G206" s="200" t="s">
        <v>174</v>
      </c>
    </row>
    <row r="207" spans="1:7" s="32" customFormat="1" hidden="1">
      <c r="A207" s="157"/>
      <c r="B207" s="149"/>
      <c r="C207" s="149"/>
      <c r="D207" s="163"/>
      <c r="E207" s="149"/>
      <c r="F207" s="117">
        <f t="shared" si="4"/>
        <v>0</v>
      </c>
      <c r="G207" s="200" t="s">
        <v>174</v>
      </c>
    </row>
    <row r="208" spans="1:7" s="32" customFormat="1" hidden="1">
      <c r="A208" s="157"/>
      <c r="B208" s="149"/>
      <c r="C208" s="149"/>
      <c r="D208" s="163"/>
      <c r="E208" s="149"/>
      <c r="F208" s="117">
        <f t="shared" si="4"/>
        <v>0</v>
      </c>
      <c r="G208" s="200" t="s">
        <v>174</v>
      </c>
    </row>
    <row r="209" spans="1:7" s="32" customFormat="1" hidden="1">
      <c r="A209" s="157"/>
      <c r="B209" s="149"/>
      <c r="C209" s="149"/>
      <c r="D209" s="163"/>
      <c r="E209" s="149"/>
      <c r="F209" s="117">
        <f t="shared" si="4"/>
        <v>0</v>
      </c>
      <c r="G209" s="200" t="s">
        <v>174</v>
      </c>
    </row>
    <row r="210" spans="1:7" s="32" customFormat="1" hidden="1">
      <c r="A210" s="157"/>
      <c r="B210" s="149"/>
      <c r="C210" s="149"/>
      <c r="D210" s="163"/>
      <c r="E210" s="149"/>
      <c r="F210" s="117">
        <f t="shared" si="4"/>
        <v>0</v>
      </c>
      <c r="G210" s="200" t="s">
        <v>174</v>
      </c>
    </row>
    <row r="211" spans="1:7" s="32" customFormat="1" hidden="1">
      <c r="A211" s="157"/>
      <c r="B211" s="149"/>
      <c r="C211" s="149"/>
      <c r="D211" s="163"/>
      <c r="E211" s="149"/>
      <c r="F211" s="117">
        <f t="shared" si="4"/>
        <v>0</v>
      </c>
      <c r="G211" s="200" t="s">
        <v>174</v>
      </c>
    </row>
    <row r="212" spans="1:7" s="32" customFormat="1" hidden="1">
      <c r="A212" s="157"/>
      <c r="B212" s="149"/>
      <c r="C212" s="149"/>
      <c r="D212" s="163"/>
      <c r="E212" s="149"/>
      <c r="F212" s="117">
        <f t="shared" si="4"/>
        <v>0</v>
      </c>
      <c r="G212" s="200" t="s">
        <v>174</v>
      </c>
    </row>
    <row r="213" spans="1:7" s="32" customFormat="1" hidden="1">
      <c r="A213" s="157"/>
      <c r="B213" s="149"/>
      <c r="C213" s="149"/>
      <c r="D213" s="163"/>
      <c r="E213" s="149"/>
      <c r="F213" s="117">
        <f t="shared" si="4"/>
        <v>0</v>
      </c>
      <c r="G213" s="200" t="s">
        <v>174</v>
      </c>
    </row>
    <row r="214" spans="1:7" s="32" customFormat="1" hidden="1">
      <c r="A214" s="157"/>
      <c r="B214" s="149"/>
      <c r="C214" s="149"/>
      <c r="D214" s="163"/>
      <c r="E214" s="149"/>
      <c r="F214" s="117">
        <f t="shared" si="4"/>
        <v>0</v>
      </c>
      <c r="G214" s="200" t="s">
        <v>174</v>
      </c>
    </row>
    <row r="215" spans="1:7" s="32" customFormat="1" hidden="1">
      <c r="A215" s="157"/>
      <c r="B215" s="149"/>
      <c r="C215" s="149"/>
      <c r="D215" s="163"/>
      <c r="E215" s="149"/>
      <c r="F215" s="117">
        <f t="shared" si="4"/>
        <v>0</v>
      </c>
      <c r="G215" s="200" t="s">
        <v>174</v>
      </c>
    </row>
    <row r="216" spans="1:7" s="32" customFormat="1" hidden="1">
      <c r="A216" s="157"/>
      <c r="B216" s="149"/>
      <c r="C216" s="149"/>
      <c r="D216" s="163"/>
      <c r="E216" s="149"/>
      <c r="F216" s="117">
        <f t="shared" si="4"/>
        <v>0</v>
      </c>
      <c r="G216" s="200" t="s">
        <v>174</v>
      </c>
    </row>
    <row r="217" spans="1:7" s="32" customFormat="1" hidden="1">
      <c r="A217" s="157"/>
      <c r="B217" s="149"/>
      <c r="C217" s="149"/>
      <c r="D217" s="163"/>
      <c r="E217" s="149"/>
      <c r="F217" s="117">
        <f t="shared" si="4"/>
        <v>0</v>
      </c>
      <c r="G217" s="200" t="s">
        <v>174</v>
      </c>
    </row>
    <row r="218" spans="1:7" s="32" customFormat="1" hidden="1">
      <c r="A218" s="157"/>
      <c r="B218" s="149"/>
      <c r="C218" s="149"/>
      <c r="D218" s="163"/>
      <c r="E218" s="149"/>
      <c r="F218" s="117">
        <f t="shared" si="4"/>
        <v>0</v>
      </c>
      <c r="G218" s="200" t="s">
        <v>174</v>
      </c>
    </row>
    <row r="219" spans="1:7" s="32" customFormat="1" hidden="1">
      <c r="A219" s="157"/>
      <c r="B219" s="149"/>
      <c r="C219" s="149"/>
      <c r="D219" s="163"/>
      <c r="E219" s="149"/>
      <c r="F219" s="117">
        <f t="shared" si="4"/>
        <v>0</v>
      </c>
      <c r="G219" s="200" t="s">
        <v>174</v>
      </c>
    </row>
    <row r="220" spans="1:7" s="32" customFormat="1" hidden="1">
      <c r="A220" s="157"/>
      <c r="B220" s="149"/>
      <c r="C220" s="149"/>
      <c r="D220" s="163"/>
      <c r="E220" s="149"/>
      <c r="F220" s="117">
        <f t="shared" si="4"/>
        <v>0</v>
      </c>
      <c r="G220" s="200" t="s">
        <v>174</v>
      </c>
    </row>
    <row r="221" spans="1:7" s="32" customFormat="1" hidden="1">
      <c r="A221" s="157"/>
      <c r="B221" s="149"/>
      <c r="C221" s="149"/>
      <c r="D221" s="163"/>
      <c r="E221" s="149"/>
      <c r="F221" s="117">
        <f t="shared" si="4"/>
        <v>0</v>
      </c>
      <c r="G221" s="200" t="s">
        <v>174</v>
      </c>
    </row>
    <row r="222" spans="1:7" s="32" customFormat="1" hidden="1">
      <c r="A222" s="157"/>
      <c r="B222" s="149"/>
      <c r="C222" s="149"/>
      <c r="D222" s="163"/>
      <c r="E222" s="149"/>
      <c r="F222" s="117">
        <f t="shared" si="4"/>
        <v>0</v>
      </c>
      <c r="G222" s="200" t="s">
        <v>174</v>
      </c>
    </row>
    <row r="223" spans="1:7" s="32" customFormat="1" hidden="1">
      <c r="A223" s="157"/>
      <c r="B223" s="149"/>
      <c r="C223" s="149"/>
      <c r="D223" s="163"/>
      <c r="E223" s="149"/>
      <c r="F223" s="117">
        <f t="shared" si="4"/>
        <v>0</v>
      </c>
      <c r="G223" s="200" t="s">
        <v>174</v>
      </c>
    </row>
    <row r="224" spans="1:7" s="32" customFormat="1" hidden="1">
      <c r="A224" s="157"/>
      <c r="B224" s="149"/>
      <c r="C224" s="149"/>
      <c r="D224" s="163"/>
      <c r="E224" s="149"/>
      <c r="F224" s="117">
        <f t="shared" si="4"/>
        <v>0</v>
      </c>
      <c r="G224" s="200" t="s">
        <v>174</v>
      </c>
    </row>
    <row r="225" spans="1:7" s="32" customFormat="1" hidden="1">
      <c r="A225" s="157"/>
      <c r="B225" s="149"/>
      <c r="C225" s="149"/>
      <c r="D225" s="163"/>
      <c r="E225" s="149"/>
      <c r="F225" s="117">
        <f t="shared" si="4"/>
        <v>0</v>
      </c>
      <c r="G225" s="200" t="s">
        <v>174</v>
      </c>
    </row>
    <row r="226" spans="1:7" s="32" customFormat="1" hidden="1">
      <c r="A226" s="157"/>
      <c r="B226" s="149"/>
      <c r="C226" s="149"/>
      <c r="D226" s="163"/>
      <c r="E226" s="149"/>
      <c r="F226" s="117">
        <f t="shared" si="4"/>
        <v>0</v>
      </c>
      <c r="G226" s="200" t="s">
        <v>174</v>
      </c>
    </row>
    <row r="227" spans="1:7" s="32" customFormat="1" hidden="1">
      <c r="A227" s="157"/>
      <c r="B227" s="149"/>
      <c r="C227" s="149"/>
      <c r="D227" s="163"/>
      <c r="E227" s="149"/>
      <c r="F227" s="117">
        <f t="shared" si="4"/>
        <v>0</v>
      </c>
      <c r="G227" s="200" t="s">
        <v>174</v>
      </c>
    </row>
    <row r="228" spans="1:7" s="32" customFormat="1" hidden="1">
      <c r="A228" s="157"/>
      <c r="B228" s="149"/>
      <c r="C228" s="149"/>
      <c r="D228" s="163"/>
      <c r="E228" s="149"/>
      <c r="F228" s="117">
        <f t="shared" si="4"/>
        <v>0</v>
      </c>
      <c r="G228" s="200" t="s">
        <v>174</v>
      </c>
    </row>
    <row r="229" spans="1:7" s="32" customFormat="1" hidden="1">
      <c r="A229" s="157"/>
      <c r="B229" s="149"/>
      <c r="C229" s="149"/>
      <c r="D229" s="163"/>
      <c r="E229" s="149"/>
      <c r="F229" s="117">
        <f t="shared" si="4"/>
        <v>0</v>
      </c>
      <c r="G229" s="200" t="s">
        <v>174</v>
      </c>
    </row>
    <row r="230" spans="1:7" s="32" customFormat="1" hidden="1">
      <c r="A230" s="157"/>
      <c r="B230" s="149"/>
      <c r="C230" s="149"/>
      <c r="D230" s="163"/>
      <c r="E230" s="149"/>
      <c r="F230" s="117">
        <f t="shared" si="4"/>
        <v>0</v>
      </c>
      <c r="G230" s="200" t="s">
        <v>174</v>
      </c>
    </row>
    <row r="231" spans="1:7" s="32" customFormat="1" hidden="1">
      <c r="A231" s="157"/>
      <c r="B231" s="149"/>
      <c r="C231" s="149"/>
      <c r="D231" s="163"/>
      <c r="E231" s="149"/>
      <c r="F231" s="117">
        <f t="shared" si="4"/>
        <v>0</v>
      </c>
      <c r="G231" s="200" t="s">
        <v>174</v>
      </c>
    </row>
    <row r="232" spans="1:7" s="32" customFormat="1" hidden="1">
      <c r="A232" s="157"/>
      <c r="B232" s="149"/>
      <c r="C232" s="149"/>
      <c r="D232" s="163"/>
      <c r="E232" s="149"/>
      <c r="F232" s="117">
        <f t="shared" si="4"/>
        <v>0</v>
      </c>
      <c r="G232" s="200" t="s">
        <v>174</v>
      </c>
    </row>
    <row r="233" spans="1:7" s="32" customFormat="1" hidden="1">
      <c r="A233" s="157"/>
      <c r="B233" s="149"/>
      <c r="C233" s="149"/>
      <c r="D233" s="163"/>
      <c r="E233" s="149"/>
      <c r="F233" s="117">
        <f t="shared" si="4"/>
        <v>0</v>
      </c>
      <c r="G233" s="200" t="s">
        <v>174</v>
      </c>
    </row>
    <row r="234" spans="1:7" s="32" customFormat="1" hidden="1">
      <c r="A234" s="157"/>
      <c r="B234" s="149"/>
      <c r="C234" s="149"/>
      <c r="D234" s="163"/>
      <c r="E234" s="149"/>
      <c r="F234" s="117">
        <f t="shared" si="4"/>
        <v>0</v>
      </c>
      <c r="G234" s="200" t="s">
        <v>174</v>
      </c>
    </row>
    <row r="235" spans="1:7" s="32" customFormat="1" hidden="1">
      <c r="A235" s="157"/>
      <c r="B235" s="149"/>
      <c r="C235" s="149"/>
      <c r="D235" s="163"/>
      <c r="E235" s="149"/>
      <c r="F235" s="117">
        <f t="shared" si="4"/>
        <v>0</v>
      </c>
      <c r="G235" s="200" t="s">
        <v>174</v>
      </c>
    </row>
    <row r="236" spans="1:7" s="32" customFormat="1" hidden="1">
      <c r="A236" s="157"/>
      <c r="B236" s="149"/>
      <c r="C236" s="149"/>
      <c r="D236" s="163"/>
      <c r="E236" s="149"/>
      <c r="F236" s="117">
        <f t="shared" si="4"/>
        <v>0</v>
      </c>
      <c r="G236" s="200" t="s">
        <v>174</v>
      </c>
    </row>
    <row r="237" spans="1:7" s="32" customFormat="1" hidden="1">
      <c r="A237" s="157"/>
      <c r="B237" s="149"/>
      <c r="C237" s="149"/>
      <c r="D237" s="163"/>
      <c r="E237" s="149"/>
      <c r="F237" s="117">
        <f t="shared" si="4"/>
        <v>0</v>
      </c>
      <c r="G237" s="200" t="s">
        <v>174</v>
      </c>
    </row>
    <row r="238" spans="1:7" s="32" customFormat="1" hidden="1">
      <c r="A238" s="157"/>
      <c r="B238" s="149"/>
      <c r="C238" s="149"/>
      <c r="D238" s="163"/>
      <c r="E238" s="149"/>
      <c r="F238" s="117">
        <f t="shared" si="4"/>
        <v>0</v>
      </c>
      <c r="G238" s="200" t="s">
        <v>174</v>
      </c>
    </row>
    <row r="239" spans="1:7" s="32" customFormat="1" hidden="1">
      <c r="A239" s="157"/>
      <c r="B239" s="149"/>
      <c r="C239" s="149"/>
      <c r="D239" s="163"/>
      <c r="E239" s="149"/>
      <c r="F239" s="117">
        <f t="shared" si="4"/>
        <v>0</v>
      </c>
      <c r="G239" s="200" t="s">
        <v>174</v>
      </c>
    </row>
    <row r="240" spans="1:7" s="32" customFormat="1" hidden="1">
      <c r="A240" s="157"/>
      <c r="B240" s="149"/>
      <c r="C240" s="149"/>
      <c r="D240" s="163"/>
      <c r="E240" s="149"/>
      <c r="F240" s="117">
        <f t="shared" si="4"/>
        <v>0</v>
      </c>
      <c r="G240" s="200" t="s">
        <v>174</v>
      </c>
    </row>
    <row r="241" spans="1:7" s="32" customFormat="1" hidden="1">
      <c r="A241" s="157"/>
      <c r="B241" s="149"/>
      <c r="C241" s="149"/>
      <c r="D241" s="163"/>
      <c r="E241" s="149"/>
      <c r="F241" s="117">
        <f t="shared" si="4"/>
        <v>0</v>
      </c>
      <c r="G241" s="200" t="s">
        <v>174</v>
      </c>
    </row>
    <row r="242" spans="1:7" s="32" customFormat="1" hidden="1">
      <c r="A242" s="157"/>
      <c r="B242" s="149"/>
      <c r="C242" s="149"/>
      <c r="D242" s="163"/>
      <c r="E242" s="149"/>
      <c r="F242" s="117">
        <f t="shared" si="4"/>
        <v>0</v>
      </c>
      <c r="G242" s="200" t="s">
        <v>174</v>
      </c>
    </row>
    <row r="243" spans="1:7" s="32" customFormat="1" hidden="1">
      <c r="A243" s="157"/>
      <c r="B243" s="149"/>
      <c r="C243" s="149"/>
      <c r="D243" s="163"/>
      <c r="E243" s="149"/>
      <c r="F243" s="117">
        <f t="shared" si="4"/>
        <v>0</v>
      </c>
      <c r="G243" s="200" t="s">
        <v>174</v>
      </c>
    </row>
    <row r="244" spans="1:7" s="32" customFormat="1" hidden="1">
      <c r="A244" s="157"/>
      <c r="B244" s="149"/>
      <c r="C244" s="149"/>
      <c r="D244" s="163"/>
      <c r="E244" s="149"/>
      <c r="F244" s="117">
        <f t="shared" si="4"/>
        <v>0</v>
      </c>
      <c r="G244" s="200" t="s">
        <v>174</v>
      </c>
    </row>
    <row r="245" spans="1:7" s="32" customFormat="1" hidden="1">
      <c r="A245" s="157"/>
      <c r="B245" s="149"/>
      <c r="C245" s="149"/>
      <c r="D245" s="163"/>
      <c r="E245" s="149"/>
      <c r="F245" s="117">
        <f t="shared" si="4"/>
        <v>0</v>
      </c>
      <c r="G245" s="200" t="s">
        <v>174</v>
      </c>
    </row>
    <row r="246" spans="1:7" s="32" customFormat="1" hidden="1">
      <c r="A246" s="157"/>
      <c r="B246" s="149"/>
      <c r="C246" s="149"/>
      <c r="D246" s="163"/>
      <c r="E246" s="149"/>
      <c r="F246" s="117">
        <f t="shared" si="4"/>
        <v>0</v>
      </c>
      <c r="G246" s="200" t="s">
        <v>174</v>
      </c>
    </row>
    <row r="247" spans="1:7" s="32" customFormat="1" hidden="1">
      <c r="A247" s="157"/>
      <c r="B247" s="149"/>
      <c r="C247" s="149"/>
      <c r="D247" s="163"/>
      <c r="E247" s="149"/>
      <c r="F247" s="117">
        <f t="shared" si="4"/>
        <v>0</v>
      </c>
      <c r="G247" s="200" t="s">
        <v>174</v>
      </c>
    </row>
    <row r="248" spans="1:7" s="32" customFormat="1" hidden="1">
      <c r="A248" s="157"/>
      <c r="B248" s="149"/>
      <c r="C248" s="149"/>
      <c r="D248" s="163"/>
      <c r="E248" s="149"/>
      <c r="F248" s="117">
        <f t="shared" si="4"/>
        <v>0</v>
      </c>
      <c r="G248" s="200" t="s">
        <v>174</v>
      </c>
    </row>
    <row r="249" spans="1:7" s="32" customFormat="1" hidden="1">
      <c r="A249" s="157"/>
      <c r="B249" s="149"/>
      <c r="C249" s="149"/>
      <c r="D249" s="163"/>
      <c r="E249" s="149"/>
      <c r="F249" s="117">
        <f t="shared" si="4"/>
        <v>0</v>
      </c>
      <c r="G249" s="200" t="s">
        <v>174</v>
      </c>
    </row>
    <row r="250" spans="1:7" s="32" customFormat="1" hidden="1">
      <c r="A250" s="157"/>
      <c r="B250" s="149"/>
      <c r="C250" s="149"/>
      <c r="D250" s="163"/>
      <c r="E250" s="149"/>
      <c r="F250" s="117">
        <f t="shared" si="4"/>
        <v>0</v>
      </c>
      <c r="G250" s="200" t="s">
        <v>174</v>
      </c>
    </row>
    <row r="251" spans="1:7" s="32" customFormat="1" hidden="1">
      <c r="A251" s="157"/>
      <c r="B251" s="149"/>
      <c r="C251" s="149"/>
      <c r="D251" s="163"/>
      <c r="E251" s="149"/>
      <c r="F251" s="117">
        <f t="shared" si="4"/>
        <v>0</v>
      </c>
      <c r="G251" s="200" t="s">
        <v>174</v>
      </c>
    </row>
    <row r="252" spans="1:7" s="32" customFormat="1" hidden="1">
      <c r="A252" s="157"/>
      <c r="B252" s="149"/>
      <c r="C252" s="149"/>
      <c r="D252" s="163"/>
      <c r="E252" s="149"/>
      <c r="F252" s="117">
        <f t="shared" si="4"/>
        <v>0</v>
      </c>
      <c r="G252" s="200" t="s">
        <v>174</v>
      </c>
    </row>
    <row r="253" spans="1:7" s="32" customFormat="1" hidden="1">
      <c r="A253" s="157"/>
      <c r="B253" s="149"/>
      <c r="C253" s="149"/>
      <c r="D253" s="163"/>
      <c r="E253" s="149"/>
      <c r="F253" s="117">
        <f t="shared" si="4"/>
        <v>0</v>
      </c>
      <c r="G253" s="200" t="s">
        <v>174</v>
      </c>
    </row>
    <row r="254" spans="1:7" s="32" customFormat="1" hidden="1">
      <c r="A254" s="157"/>
      <c r="B254" s="149"/>
      <c r="C254" s="149"/>
      <c r="D254" s="163"/>
      <c r="E254" s="149"/>
      <c r="F254" s="117">
        <f t="shared" si="4"/>
        <v>0</v>
      </c>
      <c r="G254" s="200" t="s">
        <v>174</v>
      </c>
    </row>
    <row r="255" spans="1:7" s="32" customFormat="1" hidden="1">
      <c r="A255" s="157"/>
      <c r="B255" s="149"/>
      <c r="C255" s="149"/>
      <c r="D255" s="163"/>
      <c r="E255" s="149"/>
      <c r="F255" s="117">
        <f t="shared" si="4"/>
        <v>0</v>
      </c>
      <c r="G255" s="200" t="s">
        <v>174</v>
      </c>
    </row>
    <row r="256" spans="1:7" s="32" customFormat="1" hidden="1">
      <c r="A256" s="157"/>
      <c r="B256" s="149"/>
      <c r="C256" s="149"/>
      <c r="D256" s="163"/>
      <c r="E256" s="149"/>
      <c r="F256" s="117">
        <f t="shared" si="4"/>
        <v>0</v>
      </c>
      <c r="G256" s="200" t="s">
        <v>174</v>
      </c>
    </row>
    <row r="257" spans="1:17" s="32" customFormat="1" hidden="1">
      <c r="A257" s="157"/>
      <c r="B257" s="149"/>
      <c r="C257" s="149"/>
      <c r="D257" s="163"/>
      <c r="E257" s="149"/>
      <c r="F257" s="117">
        <f t="shared" si="4"/>
        <v>0</v>
      </c>
      <c r="G257" s="200" t="s">
        <v>174</v>
      </c>
    </row>
    <row r="258" spans="1:17" s="32" customFormat="1" hidden="1">
      <c r="A258" s="157"/>
      <c r="B258" s="149"/>
      <c r="C258" s="149"/>
      <c r="D258" s="163"/>
      <c r="E258" s="149"/>
      <c r="F258" s="117">
        <f t="shared" si="4"/>
        <v>0</v>
      </c>
      <c r="G258" s="200" t="s">
        <v>174</v>
      </c>
    </row>
    <row r="259" spans="1:17" s="32" customFormat="1" hidden="1">
      <c r="A259" s="157"/>
      <c r="B259" s="149"/>
      <c r="C259" s="149"/>
      <c r="D259" s="163"/>
      <c r="E259" s="149"/>
      <c r="F259" s="117">
        <f t="shared" si="4"/>
        <v>0</v>
      </c>
      <c r="G259" s="200" t="s">
        <v>174</v>
      </c>
    </row>
    <row r="260" spans="1:17" s="32" customFormat="1" hidden="1">
      <c r="A260" s="157"/>
      <c r="B260" s="149"/>
      <c r="C260" s="149"/>
      <c r="D260" s="163"/>
      <c r="E260" s="149"/>
      <c r="F260" s="117">
        <f t="shared" si="4"/>
        <v>0</v>
      </c>
      <c r="G260" s="200" t="s">
        <v>174</v>
      </c>
    </row>
    <row r="261" spans="1:17" s="32" customFormat="1" hidden="1">
      <c r="A261" s="157"/>
      <c r="B261" s="149"/>
      <c r="C261" s="149"/>
      <c r="D261" s="163"/>
      <c r="E261" s="149"/>
      <c r="F261" s="117">
        <f t="shared" si="4"/>
        <v>0</v>
      </c>
      <c r="G261" s="200" t="s">
        <v>174</v>
      </c>
    </row>
    <row r="262" spans="1:17" s="32" customFormat="1" hidden="1">
      <c r="A262" s="157"/>
      <c r="B262" s="149"/>
      <c r="C262" s="149"/>
      <c r="D262" s="163"/>
      <c r="E262" s="149"/>
      <c r="F262" s="117">
        <f t="shared" si="4"/>
        <v>0</v>
      </c>
      <c r="G262" s="200" t="s">
        <v>174</v>
      </c>
    </row>
    <row r="263" spans="1:17" s="32" customFormat="1" hidden="1">
      <c r="A263" s="157"/>
      <c r="B263" s="149"/>
      <c r="C263" s="149"/>
      <c r="D263" s="163"/>
      <c r="E263" s="149"/>
      <c r="F263" s="117">
        <f t="shared" si="4"/>
        <v>0</v>
      </c>
      <c r="G263" s="200" t="s">
        <v>174</v>
      </c>
    </row>
    <row r="264" spans="1:17" s="32" customFormat="1" hidden="1">
      <c r="A264" s="157"/>
      <c r="B264" s="149"/>
      <c r="C264" s="149"/>
      <c r="D264" s="163"/>
      <c r="E264" s="149"/>
      <c r="F264" s="117">
        <f t="shared" si="4"/>
        <v>0</v>
      </c>
      <c r="G264" s="200" t="s">
        <v>174</v>
      </c>
    </row>
    <row r="265" spans="1:17" s="32" customFormat="1" hidden="1">
      <c r="A265" s="157"/>
      <c r="B265" s="149"/>
      <c r="C265" s="149"/>
      <c r="D265" s="163"/>
      <c r="E265" s="149"/>
      <c r="F265" s="117">
        <f t="shared" si="4"/>
        <v>0</v>
      </c>
      <c r="G265" s="200" t="s">
        <v>174</v>
      </c>
    </row>
    <row r="266" spans="1:17" s="32" customFormat="1">
      <c r="A266" s="157" t="s">
        <v>210</v>
      </c>
      <c r="B266" s="149">
        <v>3</v>
      </c>
      <c r="C266" s="149" t="s">
        <v>215</v>
      </c>
      <c r="D266" s="163">
        <f t="shared" ref="D266" ca="1" si="5">RAND()*1000000</f>
        <v>341128.86239466281</v>
      </c>
      <c r="E266" s="149">
        <v>7</v>
      </c>
      <c r="F266" s="192">
        <f ca="1">ROUND(+B266*D266*E266,2)</f>
        <v>7163706.1100000003</v>
      </c>
      <c r="G266" s="200" t="s">
        <v>174</v>
      </c>
    </row>
    <row r="267" spans="1:17">
      <c r="A267" s="171"/>
      <c r="B267" s="5"/>
      <c r="C267" s="5"/>
      <c r="D267" s="121"/>
      <c r="E267" s="121" t="s">
        <v>175</v>
      </c>
      <c r="F267" s="198">
        <f ca="1">ROUND(SUBTOTAL(109,F136:F266),2)</f>
        <v>61263637.490000002</v>
      </c>
      <c r="G267" s="119" t="s">
        <v>174</v>
      </c>
      <c r="I267" s="226" t="s">
        <v>216</v>
      </c>
    </row>
    <row r="268" spans="1:17">
      <c r="F268" s="122"/>
      <c r="G268" s="122" t="s">
        <v>166</v>
      </c>
    </row>
    <row r="269" spans="1:17">
      <c r="C269" s="340" t="str">
        <f>"Total "&amp;B2</f>
        <v>Total GRANT EXCLUSIVE LINE ITEM</v>
      </c>
      <c r="D269" s="340"/>
      <c r="E269" s="340"/>
      <c r="F269" s="117">
        <f ca="1">+F267+F135</f>
        <v>101458048.09999999</v>
      </c>
      <c r="G269" s="119" t="s">
        <v>166</v>
      </c>
      <c r="I269" s="35" t="s">
        <v>177</v>
      </c>
    </row>
    <row r="270" spans="1:17">
      <c r="A270" s="180"/>
      <c r="B270" s="5"/>
      <c r="C270" s="5"/>
      <c r="D270" s="5"/>
      <c r="E270" s="5"/>
      <c r="F270" s="119"/>
      <c r="G270" s="119" t="s">
        <v>166</v>
      </c>
    </row>
    <row r="271" spans="1:17">
      <c r="A271" s="86" t="str">
        <f>B2&amp;" Narrative (State):"</f>
        <v>GRANT EXCLUSIVE LINE ITEM Narrative (State):</v>
      </c>
      <c r="B271" s="124"/>
      <c r="C271" s="124"/>
      <c r="D271" s="124"/>
      <c r="E271" s="124"/>
      <c r="F271" s="125"/>
      <c r="G271" s="203" t="s">
        <v>171</v>
      </c>
      <c r="I271" s="36" t="s">
        <v>179</v>
      </c>
    </row>
    <row r="272" spans="1:17" s="32" customFormat="1" ht="45" customHeight="1">
      <c r="A272" s="354" t="s">
        <v>217</v>
      </c>
      <c r="B272" s="355"/>
      <c r="C272" s="355"/>
      <c r="D272" s="355"/>
      <c r="E272" s="355"/>
      <c r="F272" s="356"/>
      <c r="G272" s="201" t="s">
        <v>171</v>
      </c>
      <c r="I272" s="353" t="s">
        <v>180</v>
      </c>
      <c r="J272" s="353"/>
      <c r="K272" s="353"/>
      <c r="L272" s="353"/>
      <c r="M272" s="353"/>
      <c r="N272" s="353"/>
      <c r="O272" s="353"/>
      <c r="P272" s="353"/>
      <c r="Q272" s="353"/>
    </row>
    <row r="273" spans="1:17">
      <c r="G273" t="s">
        <v>174</v>
      </c>
    </row>
    <row r="274" spans="1:17">
      <c r="A274" s="86" t="str">
        <f>B2&amp;" Narrative (Non-State) i.e. Match or Other Funding"</f>
        <v>GRANT EXCLUSIVE LINE ITEM Narrative (Non-State) i.e. Match or Other Funding</v>
      </c>
      <c r="B274" s="126"/>
      <c r="C274" s="126"/>
      <c r="D274" s="126"/>
      <c r="E274" s="126"/>
      <c r="F274" s="127"/>
      <c r="G274" s="204" t="s">
        <v>174</v>
      </c>
      <c r="I274" s="36" t="s">
        <v>179</v>
      </c>
    </row>
    <row r="275" spans="1:17" s="32" customFormat="1" ht="45" customHeight="1">
      <c r="A275" s="354" t="s">
        <v>218</v>
      </c>
      <c r="B275" s="355"/>
      <c r="C275" s="355"/>
      <c r="D275" s="355"/>
      <c r="E275" s="355"/>
      <c r="F275" s="356"/>
      <c r="G275" s="201" t="s">
        <v>174</v>
      </c>
      <c r="I275" s="353" t="s">
        <v>180</v>
      </c>
      <c r="J275" s="353"/>
      <c r="K275" s="353"/>
      <c r="L275" s="353"/>
      <c r="M275" s="353"/>
      <c r="N275" s="353"/>
      <c r="O275" s="353"/>
      <c r="P275" s="353"/>
      <c r="Q275" s="353"/>
    </row>
    <row r="277" spans="1:17">
      <c r="D277" s="181"/>
    </row>
  </sheetData>
  <sheetProtection algorithmName="SHA-512" hashValue="jf18UH0Zb05EiXgpQGA5o1lcTIb2A9g8bbb2mz3z/O2vXVXN6rfbD30f5SnSqmcknV4dR6hlaEbf1q4iO8YReg==" saltValue="a3yHjCMGjL2bO7Q84aMHuQ==" spinCount="100000" sheet="1" formatCells="0" format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filterMode="1">
    <pageSetUpPr fitToPage="1"/>
  </sheetPr>
  <dimension ref="A1:G33"/>
  <sheetViews>
    <sheetView view="pageBreakPreview" zoomScaleNormal="100" zoomScaleSheetLayoutView="100" workbookViewId="0">
      <pane ySplit="3" topLeftCell="A4" activePane="bottomLeft" state="frozen"/>
      <selection pane="bottomLeft" activeCell="A4" sqref="A4"/>
      <selection activeCell="K24" sqref="K24"/>
    </sheetView>
  </sheetViews>
  <sheetFormatPr defaultColWidth="9.140625" defaultRowHeight="14.45"/>
  <cols>
    <col min="1" max="1" width="78.7109375" customWidth="1"/>
    <col min="2" max="4" width="18.140625" customWidth="1"/>
    <col min="5" max="5" width="2.28515625" customWidth="1"/>
    <col min="6" max="6" width="47.140625" bestFit="1" customWidth="1"/>
  </cols>
  <sheetData>
    <row r="1" spans="1:6" ht="20.25" customHeight="1">
      <c r="A1" s="337" t="s">
        <v>163</v>
      </c>
      <c r="B1" s="337"/>
      <c r="C1" s="337"/>
      <c r="D1" t="str">
        <f>+'Section A'!B2</f>
        <v>Cornucopia-Galesburg Inc</v>
      </c>
      <c r="F1" s="207" t="s">
        <v>229</v>
      </c>
    </row>
    <row r="2" spans="1:6" ht="39" customHeight="1">
      <c r="A2" s="341" t="s">
        <v>230</v>
      </c>
      <c r="B2" s="341"/>
      <c r="C2" s="341"/>
      <c r="D2" s="341"/>
      <c r="E2" s="6"/>
      <c r="F2" s="6"/>
    </row>
    <row r="3" spans="1:6">
      <c r="A3" s="95" t="s">
        <v>231</v>
      </c>
      <c r="B3" s="96" t="s">
        <v>232</v>
      </c>
      <c r="C3" s="97" t="s">
        <v>233</v>
      </c>
      <c r="D3" s="98" t="s">
        <v>234</v>
      </c>
      <c r="F3" s="5"/>
    </row>
    <row r="4" spans="1:6" ht="21.75" customHeight="1">
      <c r="A4" s="99" t="s">
        <v>145</v>
      </c>
      <c r="B4" s="101">
        <f>+DesignEngineering!C140</f>
        <v>0</v>
      </c>
      <c r="C4" s="102">
        <f>+DesignEngineering!C272</f>
        <v>0</v>
      </c>
      <c r="D4" s="102">
        <f>+B4+C4</f>
        <v>0</v>
      </c>
      <c r="E4" s="103"/>
      <c r="F4" s="5"/>
    </row>
    <row r="5" spans="1:6" ht="21.75" customHeight="1">
      <c r="A5" s="99" t="s">
        <v>85</v>
      </c>
      <c r="B5" s="101">
        <f>+'B-L Purchase'!C135</f>
        <v>0</v>
      </c>
      <c r="C5" s="102">
        <f>+'B-L Purchase'!C267</f>
        <v>0</v>
      </c>
      <c r="D5" s="102">
        <f t="shared" ref="D5:D25" si="0">+B5+C5</f>
        <v>0</v>
      </c>
      <c r="E5" s="103"/>
      <c r="F5" s="5"/>
    </row>
    <row r="6" spans="1:6" ht="21.75" customHeight="1">
      <c r="A6" s="99" t="s">
        <v>86</v>
      </c>
      <c r="B6" s="101">
        <f>+WiringElectrical!D134</f>
        <v>0</v>
      </c>
      <c r="C6" s="102">
        <f>+WiringElectrical!D266</f>
        <v>0</v>
      </c>
      <c r="D6" s="102">
        <f>+B6+C6</f>
        <v>0</v>
      </c>
      <c r="E6" s="103"/>
      <c r="F6" s="5"/>
    </row>
    <row r="7" spans="1:6" ht="21.75" customHeight="1">
      <c r="A7" s="99" t="s">
        <v>87</v>
      </c>
      <c r="B7" s="101">
        <f>+EML!D135</f>
        <v>0</v>
      </c>
      <c r="C7" s="102">
        <f>+EML!D267</f>
        <v>0</v>
      </c>
      <c r="D7" s="102">
        <f t="shared" si="0"/>
        <v>0</v>
      </c>
      <c r="E7" s="103"/>
      <c r="F7" s="5"/>
    </row>
    <row r="8" spans="1:6" ht="21.75" customHeight="1">
      <c r="A8" s="99" t="s">
        <v>88</v>
      </c>
      <c r="B8" s="101">
        <f>+Paving!D134</f>
        <v>0</v>
      </c>
      <c r="C8" s="102">
        <f>+Paving!D266</f>
        <v>0</v>
      </c>
      <c r="D8" s="102">
        <f>+B8+C8</f>
        <v>0</v>
      </c>
      <c r="E8" s="103"/>
      <c r="F8" s="5"/>
    </row>
    <row r="9" spans="1:6" ht="21.75" customHeight="1">
      <c r="A9" s="99" t="s">
        <v>146</v>
      </c>
      <c r="B9" s="101">
        <f>+ConstructionMgmt!C135</f>
        <v>0</v>
      </c>
      <c r="C9" s="102">
        <f>+ConstructionMgmt!C267</f>
        <v>0</v>
      </c>
      <c r="D9" s="102">
        <f>+B9+C9</f>
        <v>0</v>
      </c>
      <c r="E9" s="103"/>
      <c r="F9" s="5"/>
    </row>
    <row r="10" spans="1:6" ht="21.75" customHeight="1">
      <c r="A10" s="99" t="s">
        <v>90</v>
      </c>
      <c r="B10" s="101">
        <f>+Mechanical!D135</f>
        <v>0</v>
      </c>
      <c r="C10" s="102">
        <f>+Mechanical!D267</f>
        <v>0</v>
      </c>
      <c r="D10" s="102">
        <f t="shared" si="0"/>
        <v>0</v>
      </c>
      <c r="E10" s="103"/>
      <c r="F10" s="5"/>
    </row>
    <row r="11" spans="1:6" ht="21.75" customHeight="1">
      <c r="A11" s="99" t="s">
        <v>91</v>
      </c>
      <c r="B11" s="101">
        <f>+Excavation!C135</f>
        <v>0</v>
      </c>
      <c r="C11" s="102">
        <f>+Excavation!C267</f>
        <v>0</v>
      </c>
      <c r="D11" s="102">
        <f>+B11+C11</f>
        <v>0</v>
      </c>
      <c r="E11" s="104"/>
      <c r="F11" s="5"/>
    </row>
    <row r="12" spans="1:6" ht="21.75" customHeight="1">
      <c r="A12" s="99" t="s">
        <v>92</v>
      </c>
      <c r="B12" s="101">
        <f>+Plumbing!D134</f>
        <v>0</v>
      </c>
      <c r="C12" s="102">
        <f>+Plumbing!D266</f>
        <v>0</v>
      </c>
      <c r="D12" s="102">
        <f t="shared" si="0"/>
        <v>0</v>
      </c>
      <c r="E12" s="103"/>
      <c r="F12" s="5"/>
    </row>
    <row r="13" spans="1:6" ht="21.75" customHeight="1">
      <c r="A13" s="99" t="s">
        <v>93</v>
      </c>
      <c r="B13" s="101">
        <f>+OtherConstruct!C135</f>
        <v>0</v>
      </c>
      <c r="C13" s="102">
        <f>+OtherConstruct!C267</f>
        <v>0</v>
      </c>
      <c r="D13" s="102">
        <f t="shared" si="0"/>
        <v>0</v>
      </c>
      <c r="E13" s="104"/>
      <c r="F13" s="5"/>
    </row>
    <row r="14" spans="1:6" ht="21.75" customHeight="1">
      <c r="A14" s="99" t="s">
        <v>147</v>
      </c>
      <c r="B14" s="101">
        <f>+Contingency!C135</f>
        <v>0</v>
      </c>
      <c r="C14" s="102">
        <f>+Contingency!C267</f>
        <v>0</v>
      </c>
      <c r="D14" s="102">
        <f t="shared" si="0"/>
        <v>0</v>
      </c>
      <c r="E14" s="104"/>
      <c r="F14" s="5"/>
    </row>
    <row r="15" spans="1:6" ht="21.75" hidden="1" customHeight="1">
      <c r="A15" s="99" t="str">
        <f>'12A'!$A$2 &amp;'12A'!$B$2</f>
        <v>12A.GRANT EXCLUSIVE LINE ITEM</v>
      </c>
      <c r="B15" s="101">
        <f ca="1">+'12A'!F$135</f>
        <v>26039205.469999999</v>
      </c>
      <c r="C15" s="102">
        <f ca="1">+'12A'!F$267</f>
        <v>27633627.289999999</v>
      </c>
      <c r="D15" s="102">
        <f t="shared" ca="1" si="0"/>
        <v>53672832.759999998</v>
      </c>
      <c r="E15" s="104"/>
      <c r="F15" s="5"/>
    </row>
    <row r="16" spans="1:6" ht="21.75" hidden="1" customHeight="1">
      <c r="A16" s="99" t="str">
        <f>'12B'!$A$2 &amp;'12B'!$B$2</f>
        <v>12B.GRANT EXCLUSIVE LINE ITEM</v>
      </c>
      <c r="B16" s="101">
        <f ca="1">+'12B'!F$135</f>
        <v>35194438.920000002</v>
      </c>
      <c r="C16" s="102">
        <f ca="1">+'12B'!F$267</f>
        <v>58255056.060000002</v>
      </c>
      <c r="D16" s="102">
        <f t="shared" ca="1" si="0"/>
        <v>93449494.980000004</v>
      </c>
      <c r="E16" s="104"/>
      <c r="F16" s="5"/>
    </row>
    <row r="17" spans="1:7" ht="21.75" hidden="1" customHeight="1">
      <c r="A17" s="99" t="str">
        <f>'12C'!$A$2 &amp;'12C'!$B$2</f>
        <v>12C.GRANT EXCLUSIVE LINE ITEM</v>
      </c>
      <c r="B17" s="101">
        <f ca="1">+'12C'!F$135</f>
        <v>57172171.560000002</v>
      </c>
      <c r="C17" s="102">
        <f ca="1">+'12C'!F$267</f>
        <v>40764789.369999997</v>
      </c>
      <c r="D17" s="102">
        <f t="shared" ca="1" si="0"/>
        <v>97936960.930000007</v>
      </c>
      <c r="E17" s="104"/>
      <c r="F17" s="5"/>
    </row>
    <row r="18" spans="1:7" ht="21.75" hidden="1" customHeight="1">
      <c r="A18" s="99" t="str">
        <f>'12D'!$A$2 &amp;'12D'!$B$2</f>
        <v>12D.GRANT EXCLUSIVE LINE ITEM</v>
      </c>
      <c r="B18" s="101">
        <f ca="1">+'12D'!F$135</f>
        <v>69736965.049999997</v>
      </c>
      <c r="C18" s="102">
        <f ca="1">+'12D'!F$267</f>
        <v>40725601.25</v>
      </c>
      <c r="D18" s="102">
        <f t="shared" ca="1" si="0"/>
        <v>110462566.3</v>
      </c>
      <c r="E18" s="104"/>
      <c r="F18" s="5"/>
    </row>
    <row r="19" spans="1:7" ht="21.75" hidden="1" customHeight="1">
      <c r="A19" s="99" t="str">
        <f>'12E'!$A$2 &amp;'12E'!$B$2</f>
        <v>12E.GRANT EXCLUSIVE LINE ITEM</v>
      </c>
      <c r="B19" s="101">
        <f ca="1">+'12E'!F$135</f>
        <v>47711389.57</v>
      </c>
      <c r="C19" s="102">
        <f ca="1">+'12E'!F$267</f>
        <v>36880344.140000001</v>
      </c>
      <c r="D19" s="102">
        <f t="shared" ca="1" si="0"/>
        <v>84591733.710000008</v>
      </c>
      <c r="E19" s="104"/>
      <c r="F19" s="5"/>
    </row>
    <row r="20" spans="1:7" ht="21.75" hidden="1" customHeight="1">
      <c r="A20" s="99" t="str">
        <f>'12F'!$A$2 &amp;'12F'!$B$2</f>
        <v>12F.GRANT EXCLUSIVE LINE ITEM</v>
      </c>
      <c r="B20" s="101">
        <f ca="1">+'12F'!F$135</f>
        <v>62385896.859999999</v>
      </c>
      <c r="C20" s="102">
        <f ca="1">+'12F'!F$267</f>
        <v>51933785.140000001</v>
      </c>
      <c r="D20" s="102">
        <f t="shared" ca="1" si="0"/>
        <v>114319682</v>
      </c>
      <c r="E20" s="104"/>
      <c r="F20" s="5"/>
    </row>
    <row r="21" spans="1:7" ht="21.75" hidden="1" customHeight="1">
      <c r="A21" s="99" t="str">
        <f>'12G'!$A$2 &amp;'12G'!$B$2</f>
        <v>12G.GRANT EXCLUSIVE LINE ITEM</v>
      </c>
      <c r="B21" s="101">
        <f ca="1">+'12G'!F$135</f>
        <v>33745428.869999997</v>
      </c>
      <c r="C21" s="102">
        <f ca="1">+'12G'!F$267</f>
        <v>44533699.539999999</v>
      </c>
      <c r="D21" s="102">
        <f t="shared" ca="1" si="0"/>
        <v>78279128.409999996</v>
      </c>
      <c r="E21" s="104"/>
      <c r="F21" s="5"/>
    </row>
    <row r="22" spans="1:7" ht="21.75" hidden="1" customHeight="1">
      <c r="A22" s="99" t="str">
        <f>'12H'!$A$2 &amp;'12H'!$B$2</f>
        <v>12H.GRANT EXCLUSIVE LINE ITEM</v>
      </c>
      <c r="B22" s="101">
        <f ca="1">+'12H'!F$135</f>
        <v>38393265.719999999</v>
      </c>
      <c r="C22" s="102">
        <f ca="1">+'12H'!F$267</f>
        <v>48908595.409999996</v>
      </c>
      <c r="D22" s="102">
        <f t="shared" ca="1" si="0"/>
        <v>87301861.129999995</v>
      </c>
      <c r="E22" s="104"/>
      <c r="F22" s="5"/>
    </row>
    <row r="23" spans="1:7" ht="21.75" hidden="1" customHeight="1">
      <c r="A23" s="99" t="str">
        <f>'12I'!$A$2 &amp;'12I'!$B$2</f>
        <v>12I.GRANT EXCLUSIVE LINE ITEM</v>
      </c>
      <c r="B23" s="101">
        <f ca="1">+'12I'!F$135</f>
        <v>70550494.049999997</v>
      </c>
      <c r="C23" s="102">
        <f ca="1">+'12I'!F$267</f>
        <v>61143490.32</v>
      </c>
      <c r="D23" s="102">
        <f t="shared" ca="1" si="0"/>
        <v>131693984.37</v>
      </c>
      <c r="E23" s="104"/>
      <c r="F23" s="5"/>
    </row>
    <row r="24" spans="1:7" ht="21.75" hidden="1" customHeight="1">
      <c r="A24" s="99" t="str">
        <f>'12J'!$A$2 &amp;'12J'!$B$2</f>
        <v>12J.GRANT EXCLUSIVE LINE ITEM</v>
      </c>
      <c r="B24" s="101">
        <f ca="1">+'12J'!F$135</f>
        <v>30677439.16</v>
      </c>
      <c r="C24" s="102">
        <f ca="1">+'12J'!F$267</f>
        <v>70829492.480000004</v>
      </c>
      <c r="D24" s="102">
        <f t="shared" ca="1" si="0"/>
        <v>101506931.64</v>
      </c>
      <c r="E24" s="104"/>
      <c r="F24" s="5"/>
    </row>
    <row r="25" spans="1:7" ht="21.75" hidden="1" customHeight="1">
      <c r="A25" s="99" t="str">
        <f>'12K'!$A$2 &amp;'12K'!$B$2</f>
        <v>12K.GRANT EXCLUSIVE LINE ITEM</v>
      </c>
      <c r="B25" s="101">
        <f ca="1">+'12K'!F$135</f>
        <v>40194410.609999999</v>
      </c>
      <c r="C25" s="102">
        <f ca="1">+'12K'!F$267</f>
        <v>61263637.490000002</v>
      </c>
      <c r="D25" s="102">
        <f t="shared" ca="1" si="0"/>
        <v>101458048.09999999</v>
      </c>
      <c r="E25" s="104"/>
      <c r="F25" s="5"/>
    </row>
    <row r="26" spans="1:7" ht="21.75" customHeight="1">
      <c r="A26" s="100"/>
      <c r="B26" s="101"/>
      <c r="C26" s="102"/>
      <c r="D26" s="102"/>
      <c r="E26" s="46"/>
      <c r="F26" s="5"/>
    </row>
    <row r="27" spans="1:7" ht="21.75" customHeight="1">
      <c r="A27" s="100"/>
      <c r="B27" s="105"/>
      <c r="C27" s="102"/>
      <c r="D27" s="102"/>
      <c r="E27" s="5"/>
      <c r="F27" s="5"/>
    </row>
    <row r="28" spans="1:7" ht="21.75" customHeight="1">
      <c r="A28" s="99" t="s">
        <v>235</v>
      </c>
      <c r="B28" s="101">
        <f>SUBTOTAL(109,B4:B27)</f>
        <v>0</v>
      </c>
      <c r="C28" s="102"/>
      <c r="D28" s="102"/>
      <c r="E28" s="103"/>
      <c r="F28" t="str">
        <f>IF(SUBTOTAL(103,A4:A25)-SUBTOTAL(103,'Section A'!A9:A30)&gt;-0.004,IF(SUBTOTAL(103,A4:A25)-SUBTOTAL(103,'Section A'!A9:A30)&lt;0.004," ","inconsistent in number of budget categories compared to Section A"),"inconsistent in number of budget categories compared to Section A")</f>
        <v xml:space="preserve"> </v>
      </c>
      <c r="G28" s="185"/>
    </row>
    <row r="29" spans="1:7" ht="21.75" customHeight="1">
      <c r="A29" s="99" t="s">
        <v>236</v>
      </c>
      <c r="B29" s="101"/>
      <c r="C29" s="102">
        <f>SUBTOTAL(109,C4:C28)</f>
        <v>0</v>
      </c>
      <c r="D29" s="102"/>
      <c r="E29" s="106"/>
      <c r="F29" t="str">
        <f>IF(SUBTOTAL(103,A4:A25)-SUBTOTAL(103,'Section B'!A12:A33)&gt;-0.004,IF(SUBTOTAL(103,A4:A25)-SUBTOTAL(103,'Section B'!A12:A33)&lt;0.004," ","inconsistent in number of budget categories compared to Section B"),"inconsistent in number of budget categories compared to Section B")</f>
        <v xml:space="preserve"> </v>
      </c>
      <c r="G29" s="185"/>
    </row>
    <row r="30" spans="1:7" ht="21.75" customHeight="1">
      <c r="A30" s="95" t="s">
        <v>237</v>
      </c>
      <c r="B30" s="107"/>
      <c r="C30" s="107"/>
      <c r="D30" s="108">
        <f>SUBTOTAL(109,D4:D29)</f>
        <v>0</v>
      </c>
      <c r="E30" s="2"/>
      <c r="G30" s="185"/>
    </row>
    <row r="31" spans="1:7">
      <c r="A31" s="190" t="str">
        <f>IF($B28-'Section A'!$E31&lt;0.004, IF(B28-'Section A'!E31&gt;-0.004," ","State Request out of balance within Section A by " &amp; $B28-'Section A'!$E31),"State Request out of balance within Section A by " &amp; $B28-'Section A'!$E31)</f>
        <v xml:space="preserve"> </v>
      </c>
    </row>
    <row r="32" spans="1:7">
      <c r="A32" s="190" t="str">
        <f>IF($C29-'Section B'!$C34&lt;0.004, IF(C29-'Section B'!C34&gt;-0.004," ","Non-State Amount out of balance with Section B by " &amp; $C29-'Section B'!$C34),"Non-State Amount out of balance with Section B by " &amp; $C29-'Section B'!$C34)</f>
        <v xml:space="preserve"> </v>
      </c>
    </row>
    <row r="33" spans="1:1">
      <c r="A33" s="190" t="str">
        <f>IF($D30-$B28-$C29&lt;0.004,IF(D30-B28-C29&gt;-0.004," ","Total Project Costs out of balance within this section by " &amp; $D30-$B28-$C29),"Total Project Costs out of balance within this section by " &amp; $D30-$B28-$C29)</f>
        <v xml:space="preserve"> </v>
      </c>
    </row>
  </sheetData>
  <sheetProtection algorithmName="SHA-512" hashValue="Uc5BI/vVaj1ubXIoF9qLBvL+Y7yThbsujrvrJ8Nehhfv7CdoQPAkW9eIGZ7yjhmh46FTft9t2elsCQolpbg0jg==" saltValue="b4LjwgA9ws0/7+w6KrgxQA==" spinCount="100000" sheet="1" objects="1" scenarios="1"/>
  <autoFilter ref="A3:A25" xr:uid="{00000000-0001-0000-1700-000000000000}">
    <filterColumn colId="0">
      <filters>
        <filter val="1. Design/Engineering"/>
        <filter val="10. Other Construction Expenses"/>
        <filter val="11. Contingency"/>
        <filter val="2. Building/Land Purchase"/>
        <filter val="3. Wiring/Electrical"/>
        <filter val="4. Equipment/Materials/Labor"/>
        <filter val="5. Paving/Concrete/Masonry"/>
        <filter val="6. Construction Management/Oversight"/>
        <filter val="7. Mechanical System"/>
        <filter val="8. Excavation/Site Prep/Demo"/>
        <filter val="9. Plumbing"/>
      </filters>
    </filterColumn>
  </autoFilter>
  <mergeCells count="2">
    <mergeCell ref="A2:D2"/>
    <mergeCell ref="A1:C1"/>
  </mergeCells>
  <conditionalFormatting sqref="A31:A33">
    <cfRule type="containsText" dxfId="4" priority="5" operator="containsText" text="out">
      <formula>NOT(ISERROR(SEARCH("out",A31)))</formula>
    </cfRule>
  </conditionalFormatting>
  <conditionalFormatting sqref="F28:F29">
    <cfRule type="containsText" dxfId="3" priority="1" operator="containsText" text="inconsistent">
      <formula>NOT(ISERROR(SEARCH("inconsistent",F28)))</formula>
    </cfRule>
    <cfRule type="containsText" dxfId="2" priority="2" operator="containsText" text="inconsistent">
      <formula>NOT(ISERROR(SEARCH("inconsistent",F28)))</formula>
    </cfRule>
  </conditionalFormatting>
  <printOptions horizontalCentered="1"/>
  <pageMargins left="0.25" right="0.25" top="0.25" bottom="0.25" header="0" footer="0"/>
  <pageSetup fitToHeight="0" orientation="landscape" blackAndWhite="1" r:id="rId1"/>
  <headerFooter>
    <oddFooter>&amp;L&amp;F</oddFooter>
  </headerFooter>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view="pageBreakPreview" zoomScaleNormal="100" zoomScaleSheetLayoutView="100" workbookViewId="0">
      <selection sqref="A1:C1"/>
    </sheetView>
  </sheetViews>
  <sheetFormatPr defaultRowHeight="14.45"/>
  <cols>
    <col min="1" max="9" width="14.42578125" customWidth="1"/>
    <col min="10" max="10" width="52" bestFit="1" customWidth="1"/>
  </cols>
  <sheetData>
    <row r="1" spans="1:10" ht="44.25" customHeight="1" thickTop="1" thickBot="1">
      <c r="A1" s="360" t="s">
        <v>238</v>
      </c>
      <c r="B1" s="320"/>
      <c r="C1" s="321"/>
      <c r="D1" s="319" t="s">
        <v>239</v>
      </c>
      <c r="E1" s="320"/>
      <c r="F1" s="321"/>
      <c r="G1" s="322" t="s">
        <v>240</v>
      </c>
      <c r="H1" s="323"/>
      <c r="I1" s="324"/>
      <c r="J1" s="213" t="s">
        <v>241</v>
      </c>
    </row>
    <row r="2" spans="1:10" s="109" customFormat="1" ht="48.95" customHeight="1" thickTop="1" thickBot="1">
      <c r="A2" s="322" t="str">
        <f>"Organization Name: "&amp;'Section A'!B2</f>
        <v>Organization Name: Cornucopia-Galesburg Inc</v>
      </c>
      <c r="B2" s="323"/>
      <c r="C2" s="323"/>
      <c r="D2" s="327" t="str">
        <f>"CSFA Description: "&amp;'Section A'!D3</f>
        <v>CSFA Description: Illinois Grocery Initiative - Equipment Upgrade</v>
      </c>
      <c r="E2" s="328"/>
      <c r="F2" s="329"/>
      <c r="G2" s="322" t="str">
        <f>"NOFO # "&amp;'Section A'!F2</f>
        <v>NOFO # 3295-2956</v>
      </c>
      <c r="H2" s="323"/>
      <c r="I2" s="324"/>
    </row>
    <row r="3" spans="1:10" ht="15.6" thickTop="1" thickBot="1">
      <c r="A3" s="325" t="str">
        <f>"CSFA # "&amp;'Section A'!B3</f>
        <v>CSFA # 420-35-3295</v>
      </c>
      <c r="B3" s="326"/>
      <c r="C3" s="326"/>
      <c r="D3" s="330" t="str">
        <f>"DUNS #"&amp;'Section A'!D2</f>
        <v>DUNS #U4V5JALKHMX7</v>
      </c>
      <c r="E3" s="331"/>
      <c r="F3" s="332"/>
      <c r="G3" s="322" t="str">
        <f>"Fiscal Year: "&amp;'Section A'!F3</f>
        <v>Fiscal Year: 2025</v>
      </c>
      <c r="H3" s="323"/>
      <c r="I3" s="324"/>
    </row>
    <row r="4" spans="1:10" ht="15.6" thickTop="1" thickBot="1">
      <c r="A4" s="34" t="s">
        <v>242</v>
      </c>
      <c r="B4" s="34">
        <f>+'Section A'!F4</f>
        <v>0</v>
      </c>
      <c r="C4" s="2"/>
      <c r="D4" s="2"/>
      <c r="E4" s="2"/>
      <c r="F4" s="2"/>
      <c r="G4" s="2"/>
      <c r="H4" s="2"/>
      <c r="I4" s="2"/>
    </row>
    <row r="5" spans="1:10" ht="15" thickTop="1">
      <c r="A5" s="23"/>
      <c r="B5" s="23"/>
      <c r="C5" s="23"/>
      <c r="D5" s="2"/>
      <c r="E5" s="2"/>
      <c r="F5" s="2"/>
      <c r="G5" s="2"/>
      <c r="H5" s="2"/>
      <c r="I5" s="2"/>
    </row>
    <row r="6" spans="1:10">
      <c r="B6" s="2"/>
      <c r="C6" s="2"/>
      <c r="D6" s="2"/>
      <c r="E6" s="2"/>
      <c r="F6" s="2"/>
      <c r="G6" s="2"/>
      <c r="H6" s="2"/>
      <c r="I6" s="2"/>
    </row>
    <row r="7" spans="1:10">
      <c r="A7" s="2"/>
      <c r="B7" s="2"/>
      <c r="C7" s="2"/>
      <c r="D7" s="2"/>
      <c r="E7" s="2"/>
      <c r="F7" s="2"/>
      <c r="G7" s="2"/>
      <c r="H7" s="2"/>
      <c r="I7" s="2"/>
    </row>
    <row r="8" spans="1:10">
      <c r="A8" s="2"/>
      <c r="B8" s="2"/>
      <c r="C8" s="2"/>
      <c r="D8" s="2"/>
      <c r="E8" s="2"/>
      <c r="F8" s="2"/>
      <c r="G8" s="2"/>
      <c r="H8" s="2"/>
      <c r="I8" s="2"/>
    </row>
    <row r="9" spans="1:10" ht="29.25" customHeight="1">
      <c r="A9" s="359" t="s">
        <v>243</v>
      </c>
      <c r="B9" s="359"/>
      <c r="C9" s="359"/>
      <c r="D9" s="358" t="s">
        <v>244</v>
      </c>
      <c r="E9" s="358"/>
      <c r="F9" s="13" t="s">
        <v>245</v>
      </c>
      <c r="G9" s="358" t="s">
        <v>246</v>
      </c>
      <c r="H9" s="358"/>
      <c r="I9" s="13" t="s">
        <v>245</v>
      </c>
    </row>
    <row r="10" spans="1:10">
      <c r="A10" s="361">
        <f>+NarrativeSummary!B28</f>
        <v>0</v>
      </c>
      <c r="B10" s="362"/>
      <c r="C10" s="14"/>
      <c r="D10" s="14"/>
      <c r="E10" s="14"/>
      <c r="F10" s="73"/>
      <c r="G10" s="14"/>
      <c r="H10" s="14"/>
      <c r="I10" s="73"/>
      <c r="J10" t="str">
        <f>IF(A10-'Section A'!E31&gt;-0.004,IF(A10-'Section A'!E31&lt;0.004," ","inconsistent with Section A by "&amp;A10-'Section A'!E31),"inconsistent with Section A by "&amp;A10-'Section A'!E31)</f>
        <v xml:space="preserve"> </v>
      </c>
    </row>
    <row r="11" spans="1:10">
      <c r="A11" s="14"/>
      <c r="B11" s="14"/>
      <c r="C11" s="14"/>
      <c r="D11" s="14"/>
      <c r="E11" s="14"/>
      <c r="F11" s="14"/>
      <c r="G11" s="14"/>
      <c r="H11" s="14"/>
      <c r="I11" s="14"/>
    </row>
    <row r="12" spans="1:10">
      <c r="A12" s="14"/>
      <c r="B12" s="14"/>
      <c r="C12" s="14"/>
      <c r="D12" s="14"/>
      <c r="E12" s="14"/>
      <c r="F12" s="14"/>
      <c r="G12" s="14"/>
      <c r="H12" s="14"/>
      <c r="I12" s="14"/>
    </row>
    <row r="13" spans="1:10">
      <c r="A13" s="14"/>
      <c r="B13" s="14"/>
      <c r="C13" s="14"/>
      <c r="D13" s="14"/>
      <c r="E13" s="14"/>
      <c r="F13" s="14"/>
      <c r="G13" s="14"/>
      <c r="H13" s="14"/>
      <c r="I13" s="14"/>
    </row>
    <row r="14" spans="1:10">
      <c r="A14" s="14"/>
      <c r="B14" s="14"/>
      <c r="C14" s="14"/>
      <c r="D14" s="14"/>
      <c r="E14" s="14"/>
      <c r="F14" s="14"/>
      <c r="G14" s="14"/>
      <c r="H14" s="14"/>
      <c r="I14" s="14"/>
    </row>
    <row r="15" spans="1:10">
      <c r="A15" s="14"/>
      <c r="B15" s="14"/>
      <c r="C15" s="14"/>
      <c r="D15" s="14"/>
      <c r="E15" s="14"/>
      <c r="F15" s="14"/>
      <c r="G15" s="14"/>
      <c r="H15" s="14"/>
      <c r="I15" s="14"/>
    </row>
    <row r="16" spans="1:10" ht="35.25" customHeight="1">
      <c r="A16" s="359" t="s">
        <v>247</v>
      </c>
      <c r="B16" s="359"/>
      <c r="C16" s="359"/>
      <c r="D16" s="358" t="s">
        <v>244</v>
      </c>
      <c r="E16" s="358"/>
      <c r="F16" s="13" t="s">
        <v>245</v>
      </c>
      <c r="G16" s="358" t="s">
        <v>246</v>
      </c>
      <c r="H16" s="358"/>
      <c r="I16" s="13" t="s">
        <v>245</v>
      </c>
    </row>
    <row r="17" spans="1:14" ht="18.75" customHeight="1">
      <c r="A17" s="2"/>
      <c r="B17" s="2"/>
      <c r="C17" s="2"/>
      <c r="D17" s="2"/>
      <c r="E17" s="2"/>
      <c r="F17" s="2"/>
      <c r="G17" s="2"/>
      <c r="H17" s="2"/>
      <c r="I17" s="2"/>
    </row>
    <row r="18" spans="1:14">
      <c r="J18" s="9"/>
      <c r="K18" s="9"/>
      <c r="L18" s="9"/>
      <c r="M18" s="9"/>
      <c r="N18" s="9"/>
    </row>
    <row r="19" spans="1:14" ht="5.25" customHeight="1">
      <c r="J19" s="9"/>
      <c r="K19" s="9"/>
      <c r="L19" s="9"/>
      <c r="M19" s="9"/>
      <c r="N19" s="9"/>
    </row>
    <row r="20" spans="1:14" ht="58.5" customHeight="1">
      <c r="J20" s="218"/>
      <c r="K20" s="218"/>
      <c r="L20" s="218"/>
      <c r="M20" s="218"/>
      <c r="N20" s="218"/>
    </row>
    <row r="21" spans="1:14">
      <c r="A21" s="2"/>
      <c r="B21" s="2"/>
      <c r="C21" s="2"/>
      <c r="D21" s="2"/>
      <c r="E21" s="2"/>
      <c r="F21" s="2"/>
      <c r="G21" s="2"/>
      <c r="H21" s="2"/>
      <c r="I21" s="2"/>
    </row>
    <row r="22" spans="1:14">
      <c r="A22" s="10" t="s">
        <v>59</v>
      </c>
      <c r="B22" s="9"/>
      <c r="C22" s="9"/>
      <c r="D22" s="9"/>
      <c r="E22" s="9"/>
      <c r="F22" s="9"/>
      <c r="G22" s="9"/>
      <c r="H22" s="9"/>
      <c r="I22" s="9"/>
    </row>
    <row r="23" spans="1:14" ht="7.5" customHeight="1">
      <c r="A23" s="223"/>
      <c r="B23" s="9"/>
      <c r="C23" s="9"/>
      <c r="D23" s="9"/>
      <c r="E23" s="9"/>
      <c r="F23" s="9"/>
      <c r="G23" s="9"/>
      <c r="H23" s="9"/>
      <c r="I23" s="9"/>
    </row>
    <row r="24" spans="1:14" ht="49.5" customHeight="1">
      <c r="A24" s="260" t="s">
        <v>60</v>
      </c>
      <c r="B24" s="260"/>
      <c r="C24" s="260"/>
      <c r="D24" s="260"/>
      <c r="E24" s="260"/>
      <c r="F24" s="260"/>
      <c r="G24" s="260"/>
      <c r="H24" s="260"/>
      <c r="I24" s="260"/>
    </row>
    <row r="25" spans="1:14">
      <c r="A25" s="2"/>
      <c r="B25" s="2"/>
      <c r="C25" s="2"/>
      <c r="D25" s="2"/>
      <c r="E25" s="2"/>
      <c r="F25" s="2"/>
      <c r="G25" s="2"/>
      <c r="H25" s="2"/>
      <c r="I25" s="2"/>
    </row>
    <row r="26" spans="1:14">
      <c r="A26" s="2"/>
      <c r="B26" s="2"/>
      <c r="C26" s="2"/>
      <c r="D26" s="2"/>
      <c r="E26" s="2"/>
      <c r="F26" s="2"/>
      <c r="G26" s="2"/>
      <c r="H26" s="2"/>
      <c r="I26" s="2"/>
    </row>
    <row r="27" spans="1:14">
      <c r="A27" s="2"/>
      <c r="B27" s="2"/>
      <c r="C27" s="2"/>
      <c r="D27" s="2"/>
      <c r="E27" s="2"/>
      <c r="F27" s="2"/>
      <c r="G27" s="2"/>
      <c r="H27" s="2"/>
      <c r="I27" s="2"/>
    </row>
    <row r="28" spans="1:14">
      <c r="A28" s="2"/>
      <c r="B28" s="2"/>
      <c r="C28" s="2"/>
      <c r="D28" s="2"/>
      <c r="E28" s="2"/>
      <c r="F28" s="2"/>
      <c r="G28" s="2"/>
      <c r="H28" s="2"/>
      <c r="I28" s="2"/>
    </row>
    <row r="29" spans="1:14">
      <c r="A29" s="2"/>
      <c r="B29" s="2"/>
      <c r="C29" s="2"/>
      <c r="D29" s="2"/>
      <c r="E29" s="2"/>
      <c r="F29" s="2"/>
      <c r="G29" s="2"/>
      <c r="H29" s="2"/>
      <c r="I29" s="2"/>
    </row>
    <row r="30" spans="1:14">
      <c r="A30" s="2"/>
      <c r="B30" s="2"/>
      <c r="C30" s="2"/>
      <c r="D30" s="2"/>
      <c r="E30" s="2"/>
      <c r="F30" s="2"/>
      <c r="G30" s="2"/>
      <c r="H30" s="2"/>
      <c r="I30" s="2"/>
    </row>
  </sheetData>
  <mergeCells count="17">
    <mergeCell ref="A10:B10"/>
    <mergeCell ref="D16:E16"/>
    <mergeCell ref="G16:H16"/>
    <mergeCell ref="A24:I24"/>
    <mergeCell ref="A16:C16"/>
    <mergeCell ref="A1:C1"/>
    <mergeCell ref="D1:F1"/>
    <mergeCell ref="G1:I1"/>
    <mergeCell ref="A2:C2"/>
    <mergeCell ref="D2:F2"/>
    <mergeCell ref="G2:I2"/>
    <mergeCell ref="A3:C3"/>
    <mergeCell ref="D3:F3"/>
    <mergeCell ref="G3:I3"/>
    <mergeCell ref="G9:H9"/>
    <mergeCell ref="D9:E9"/>
    <mergeCell ref="A9:C9"/>
  </mergeCells>
  <conditionalFormatting sqref="J10">
    <cfRule type="containsText" dxfId="1" priority="1" operator="containsText" text="section">
      <formula>NOT(ISERROR(SEARCH("section",J10)))</formula>
    </cfRule>
    <cfRule type="containsText" dxfId="0" priority="3" operator="containsText" text="out">
      <formula>NOT(ISERROR(SEARCH("out",J10)))</formula>
    </cfRule>
  </conditionalFormatting>
  <printOptions horizontalCentered="1"/>
  <pageMargins left="0.25" right="0.25" top="0.25" bottom="0.25" header="0" footer="0"/>
  <pageSetup orientation="landscape" blackAndWhite="1" r:id="rId1"/>
  <headerFooter>
    <oddFooter>&amp;L&amp;F</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AC945D1F7F59E4F8F72BEAC5001C7FC" ma:contentTypeVersion="14" ma:contentTypeDescription="Create a new document." ma:contentTypeScope="" ma:versionID="ca261dd010c65c8e9b54b1cfd9f2b392">
  <xsd:schema xmlns:xsd="http://www.w3.org/2001/XMLSchema" xmlns:xs="http://www.w3.org/2001/XMLSchema" xmlns:p="http://schemas.microsoft.com/office/2006/metadata/properties" xmlns:ns2="b91ee594-d42a-42ab-9156-5d5ac0bd0937" xmlns:ns3="700bfd95-e9d5-4d5b-891b-ba9dcb42fa85" targetNamespace="http://schemas.microsoft.com/office/2006/metadata/properties" ma:root="true" ma:fieldsID="f48a10881fb42156771cc0e91205ec06" ns2:_="" ns3:_="">
    <xsd:import namespace="b91ee594-d42a-42ab-9156-5d5ac0bd0937"/>
    <xsd:import namespace="700bfd95-e9d5-4d5b-891b-ba9dcb42fa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1ee594-d42a-42ab-9156-5d5ac0bd0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Note" ma:index="21" nillable="true" ma:displayName="Note" ma:format="Dropdown" ma:internalName="No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0bfd95-e9d5-4d5b-891b-ba9dcb42fa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7f44326-2880-472d-9561-4929b206b506}" ma:internalName="TaxCatchAll" ma:showField="CatchAllData" ma:web="700bfd95-e9d5-4d5b-891b-ba9dcb42fa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1ee594-d42a-42ab-9156-5d5ac0bd0937">
      <Terms xmlns="http://schemas.microsoft.com/office/infopath/2007/PartnerControls"/>
    </lcf76f155ced4ddcb4097134ff3c332f>
    <TaxCatchAll xmlns="700bfd95-e9d5-4d5b-891b-ba9dcb42fa85" xsi:nil="true"/>
    <Note xmlns="b91ee594-d42a-42ab-9156-5d5ac0bd0937" xsi:nil="true"/>
  </documentManagement>
</p:properties>
</file>

<file path=customXml/itemProps1.xml><?xml version="1.0" encoding="utf-8"?>
<ds:datastoreItem xmlns:ds="http://schemas.openxmlformats.org/officeDocument/2006/customXml" ds:itemID="{6FB42051-EB96-40E9-9F09-D4E14D1E2D05}"/>
</file>

<file path=customXml/itemProps2.xml><?xml version="1.0" encoding="utf-8"?>
<ds:datastoreItem xmlns:ds="http://schemas.openxmlformats.org/officeDocument/2006/customXml" ds:itemID="{B8F64A64-BE48-4E37-A4CA-7C81DC10D9D7}"/>
</file>

<file path=customXml/itemProps3.xml><?xml version="1.0" encoding="utf-8"?>
<ds:datastoreItem xmlns:ds="http://schemas.openxmlformats.org/officeDocument/2006/customXml" ds:itemID="{BF97CABD-22FA-4E35-8B8D-DFF5F988E9AC}"/>
</file>

<file path=docProps/app.xml><?xml version="1.0" encoding="utf-8"?>
<Properties xmlns="http://schemas.openxmlformats.org/officeDocument/2006/extended-properties" xmlns:vt="http://schemas.openxmlformats.org/officeDocument/2006/docPropsVTypes">
  <Application>Microsoft Excel Online</Application>
  <Manager/>
  <Company>GOMB User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Updated FY25 Capital Uniform Budget Template</dc:title>
  <dc:subject/>
  <dc:creator>Berberet, Sean</dc:creator>
  <cp:keywords/>
  <dc:description/>
  <cp:lastModifiedBy>Dada, Adekunle</cp:lastModifiedBy>
  <cp:revision/>
  <dcterms:created xsi:type="dcterms:W3CDTF">2016-01-27T18:57:01Z</dcterms:created>
  <dcterms:modified xsi:type="dcterms:W3CDTF">2026-09-03T20:29:16Z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0x010100AAC945D1F7F59E4F8F72BEAC5001C7FC</vt:lpwstr>
  </property>
  <property fmtid="{D5CDD505-2E9C-101B-9397-08002B2CF9AE}" pid="3" name="MediaServiceImageTags">
    <vt:lpwstr/>
  </property>
</Properties>
</file>